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fsmlb\"/>
    </mc:Choice>
  </mc:AlternateContent>
  <bookViews>
    <workbookView xWindow="0" yWindow="0" windowWidth="32565" windowHeight="14550" firstSheet="9" activeTab="19"/>
  </bookViews>
  <sheets>
    <sheet name="Overview" sheetId="1" r:id="rId1"/>
    <sheet name="Bidding" sheetId="2" r:id="rId2"/>
    <sheet name="Tiers" sheetId="3" r:id="rId3"/>
    <sheet name="Claim Order" sheetId="4" r:id="rId4"/>
    <sheet name="BAL" sheetId="5" r:id="rId5"/>
    <sheet name="Copy of BAL" sheetId="6" r:id="rId6"/>
    <sheet name="NYY" sheetId="7" r:id="rId7"/>
    <sheet name="TB" sheetId="8" r:id="rId8"/>
    <sheet name="BOS" sheetId="9" r:id="rId9"/>
    <sheet name="TOR" sheetId="10" r:id="rId10"/>
    <sheet name="CHW" sheetId="11" r:id="rId11"/>
    <sheet name="CLE" sheetId="12" r:id="rId12"/>
    <sheet name="DET" sheetId="13" r:id="rId13"/>
    <sheet name="KC" sheetId="14" r:id="rId14"/>
    <sheet name="MIN" sheetId="15" r:id="rId15"/>
    <sheet name="HOU" sheetId="16" r:id="rId16"/>
    <sheet name="OAK" sheetId="17" r:id="rId17"/>
    <sheet name="LAA" sheetId="18" r:id="rId18"/>
    <sheet name="SEA" sheetId="19" r:id="rId19"/>
    <sheet name="TEX" sheetId="20" r:id="rId20"/>
    <sheet name="ATL" sheetId="21" r:id="rId21"/>
    <sheet name="MIA" sheetId="22" r:id="rId22"/>
    <sheet name="NYM" sheetId="23" r:id="rId23"/>
    <sheet name="PHI" sheetId="24" r:id="rId24"/>
    <sheet name="WAS" sheetId="25" r:id="rId25"/>
    <sheet name="CHC" sheetId="26" r:id="rId26"/>
    <sheet name="CIN" sheetId="27" r:id="rId27"/>
    <sheet name="MIL" sheetId="28" r:id="rId28"/>
    <sheet name="PIT" sheetId="29" r:id="rId29"/>
    <sheet name="STL" sheetId="30" r:id="rId30"/>
    <sheet name="ARI" sheetId="31" r:id="rId31"/>
    <sheet name="COL" sheetId="32" r:id="rId32"/>
    <sheet name="SD" sheetId="34" r:id="rId33"/>
    <sheet name="SF" sheetId="35" r:id="rId34"/>
    <sheet name="LAD" sheetId="33" r:id="rId35"/>
  </sheets>
  <definedNames>
    <definedName name="Z_A3995B4C_F3BA_4340_9E6D_92D2A5A4204C_.wvu.Rows" localSheetId="32">SD!$1:$1</definedName>
  </definedNames>
  <calcPr calcId="162913"/>
</workbook>
</file>

<file path=xl/calcChain.xml><?xml version="1.0" encoding="utf-8"?>
<calcChain xmlns="http://schemas.openxmlformats.org/spreadsheetml/2006/main">
  <c r="D103" i="35" l="1"/>
  <c r="AA78" i="35"/>
  <c r="AA80" i="35" s="1"/>
  <c r="E7" i="35" s="1"/>
  <c r="AA73" i="35"/>
  <c r="AA79" i="35" s="1"/>
  <c r="AA49" i="35"/>
  <c r="Z25" i="35"/>
  <c r="B23" i="35"/>
  <c r="E10" i="35" s="1"/>
  <c r="B17" i="35"/>
  <c r="E9" i="35"/>
  <c r="E8" i="35"/>
  <c r="E6" i="35"/>
  <c r="E5" i="35"/>
  <c r="D31" i="1" s="1"/>
  <c r="D103" i="34"/>
  <c r="AA78" i="34"/>
  <c r="AA73" i="34"/>
  <c r="AA79" i="34" s="1"/>
  <c r="AA49" i="34"/>
  <c r="AA25" i="34"/>
  <c r="Z25" i="34"/>
  <c r="E8" i="34" s="1"/>
  <c r="B23" i="34"/>
  <c r="B17" i="34"/>
  <c r="E10" i="34"/>
  <c r="E9" i="34"/>
  <c r="E6" i="34"/>
  <c r="E5" i="34"/>
  <c r="Q1" i="34"/>
  <c r="P1" i="34"/>
  <c r="O1" i="34"/>
  <c r="N1" i="34"/>
  <c r="M1" i="34"/>
  <c r="L1" i="34"/>
  <c r="K1" i="34"/>
  <c r="J1" i="34"/>
  <c r="I1" i="34"/>
  <c r="D103" i="33"/>
  <c r="AA80" i="33"/>
  <c r="E7" i="33" s="1"/>
  <c r="E11" i="33" s="1"/>
  <c r="E29" i="1" s="1"/>
  <c r="AA79" i="33"/>
  <c r="AA73" i="33"/>
  <c r="AA49" i="33"/>
  <c r="AA78" i="33" s="1"/>
  <c r="Z25" i="33"/>
  <c r="E8" i="33" s="1"/>
  <c r="B23" i="33"/>
  <c r="B17" i="33"/>
  <c r="E9" i="33" s="1"/>
  <c r="E10" i="33"/>
  <c r="E6" i="33"/>
  <c r="E5" i="33"/>
  <c r="D103" i="32"/>
  <c r="AA81" i="32"/>
  <c r="E7" i="32" s="1"/>
  <c r="E11" i="32" s="1"/>
  <c r="E28" i="1" s="1"/>
  <c r="AA74" i="32"/>
  <c r="AA80" i="32" s="1"/>
  <c r="AA50" i="32"/>
  <c r="AA79" i="32" s="1"/>
  <c r="Z26" i="32"/>
  <c r="B23" i="32"/>
  <c r="B17" i="32"/>
  <c r="E9" i="32" s="1"/>
  <c r="E10" i="32"/>
  <c r="E8" i="32"/>
  <c r="E6" i="32"/>
  <c r="E5" i="32"/>
  <c r="D103" i="31"/>
  <c r="AA73" i="31"/>
  <c r="AA79" i="31" s="1"/>
  <c r="AA49" i="31"/>
  <c r="AA78" i="31" s="1"/>
  <c r="AA80" i="31" s="1"/>
  <c r="E7" i="31" s="1"/>
  <c r="E11" i="31" s="1"/>
  <c r="E27" i="1" s="1"/>
  <c r="AA25" i="31"/>
  <c r="Z25" i="31"/>
  <c r="B23" i="31"/>
  <c r="E10" i="31" s="1"/>
  <c r="B17" i="31"/>
  <c r="E9" i="31" s="1"/>
  <c r="E8" i="31"/>
  <c r="E6" i="31"/>
  <c r="E5" i="31"/>
  <c r="D103" i="30"/>
  <c r="AA78" i="30"/>
  <c r="AA80" i="30" s="1"/>
  <c r="E7" i="30" s="1"/>
  <c r="AA73" i="30"/>
  <c r="AA79" i="30" s="1"/>
  <c r="AA49" i="30"/>
  <c r="Z25" i="30"/>
  <c r="B23" i="30"/>
  <c r="E10" i="30" s="1"/>
  <c r="B17" i="30"/>
  <c r="E9" i="30" s="1"/>
  <c r="E8" i="30"/>
  <c r="E6" i="30"/>
  <c r="E5" i="30"/>
  <c r="D103" i="29"/>
  <c r="AA78" i="29"/>
  <c r="AA73" i="29"/>
  <c r="AA79" i="29" s="1"/>
  <c r="AA49" i="29"/>
  <c r="Z25" i="29"/>
  <c r="B23" i="29"/>
  <c r="E10" i="29" s="1"/>
  <c r="B17" i="29"/>
  <c r="E9" i="29" s="1"/>
  <c r="E8" i="29"/>
  <c r="E6" i="29"/>
  <c r="E5" i="29"/>
  <c r="D103" i="28"/>
  <c r="AA78" i="28"/>
  <c r="AA73" i="28"/>
  <c r="AA79" i="28" s="1"/>
  <c r="AA49" i="28"/>
  <c r="Z25" i="28"/>
  <c r="B23" i="28"/>
  <c r="E10" i="28" s="1"/>
  <c r="B17" i="28"/>
  <c r="E9" i="28" s="1"/>
  <c r="E8" i="28"/>
  <c r="E6" i="28"/>
  <c r="E5" i="28"/>
  <c r="D103" i="27"/>
  <c r="AA80" i="27"/>
  <c r="AA75" i="27"/>
  <c r="AA81" i="27" s="1"/>
  <c r="AA51" i="27"/>
  <c r="Z27" i="27"/>
  <c r="B23" i="27"/>
  <c r="E10" i="27" s="1"/>
  <c r="B17" i="27"/>
  <c r="E9" i="27" s="1"/>
  <c r="E8" i="27"/>
  <c r="E6" i="27"/>
  <c r="E5" i="27"/>
  <c r="D103" i="26"/>
  <c r="AA79" i="26"/>
  <c r="AA74" i="26"/>
  <c r="AA80" i="26" s="1"/>
  <c r="AA49" i="26"/>
  <c r="Z25" i="26"/>
  <c r="B23" i="26"/>
  <c r="E10" i="26" s="1"/>
  <c r="B17" i="26"/>
  <c r="E9" i="26" s="1"/>
  <c r="E8" i="26"/>
  <c r="E6" i="26"/>
  <c r="E5" i="26"/>
  <c r="D103" i="25"/>
  <c r="AC78" i="25"/>
  <c r="AB78" i="25"/>
  <c r="AA73" i="25"/>
  <c r="AA79" i="25" s="1"/>
  <c r="AA49" i="25"/>
  <c r="AA78" i="25" s="1"/>
  <c r="AA80" i="25" s="1"/>
  <c r="E7" i="25" s="1"/>
  <c r="AB25" i="25"/>
  <c r="AA25" i="25"/>
  <c r="Z25" i="25"/>
  <c r="B23" i="25"/>
  <c r="E10" i="25" s="1"/>
  <c r="B17" i="25"/>
  <c r="E9" i="25" s="1"/>
  <c r="E8" i="25"/>
  <c r="E6" i="25"/>
  <c r="E5" i="25"/>
  <c r="D103" i="24"/>
  <c r="AA78" i="24"/>
  <c r="AA80" i="24" s="1"/>
  <c r="E7" i="24" s="1"/>
  <c r="AA73" i="24"/>
  <c r="AA79" i="24" s="1"/>
  <c r="AA49" i="24"/>
  <c r="Z25" i="24"/>
  <c r="B23" i="24"/>
  <c r="E10" i="24" s="1"/>
  <c r="B17" i="24"/>
  <c r="E9" i="24" s="1"/>
  <c r="E8" i="24"/>
  <c r="E6" i="24"/>
  <c r="E5" i="24"/>
  <c r="D103" i="23"/>
  <c r="AA79" i="23"/>
  <c r="AA81" i="23" s="1"/>
  <c r="E7" i="23" s="1"/>
  <c r="AA74" i="23"/>
  <c r="AA80" i="23" s="1"/>
  <c r="AA50" i="23"/>
  <c r="Z25" i="23"/>
  <c r="B23" i="23"/>
  <c r="E10" i="23" s="1"/>
  <c r="B17" i="23"/>
  <c r="E9" i="23" s="1"/>
  <c r="E8" i="23"/>
  <c r="E6" i="23"/>
  <c r="E5" i="23"/>
  <c r="D103" i="22"/>
  <c r="AA78" i="22"/>
  <c r="AA80" i="22" s="1"/>
  <c r="E7" i="22" s="1"/>
  <c r="AA73" i="22"/>
  <c r="AA79" i="22" s="1"/>
  <c r="AA49" i="22"/>
  <c r="Z25" i="22"/>
  <c r="B23" i="22"/>
  <c r="E10" i="22" s="1"/>
  <c r="B17" i="22"/>
  <c r="E9" i="22" s="1"/>
  <c r="E8" i="22"/>
  <c r="E6" i="22"/>
  <c r="E5" i="22"/>
  <c r="D103" i="21"/>
  <c r="AA78" i="21"/>
  <c r="AA80" i="21" s="1"/>
  <c r="E7" i="21" s="1"/>
  <c r="AA73" i="21"/>
  <c r="AA79" i="21" s="1"/>
  <c r="AA49" i="21"/>
  <c r="Z25" i="21"/>
  <c r="B23" i="21"/>
  <c r="E10" i="21" s="1"/>
  <c r="B17" i="21"/>
  <c r="E9" i="21" s="1"/>
  <c r="E8" i="21"/>
  <c r="E6" i="21"/>
  <c r="E5" i="21"/>
  <c r="D103" i="20"/>
  <c r="AA78" i="20"/>
  <c r="AA80" i="20" s="1"/>
  <c r="E7" i="20" s="1"/>
  <c r="AA73" i="20"/>
  <c r="AA79" i="20" s="1"/>
  <c r="AA49" i="20"/>
  <c r="Z25" i="20"/>
  <c r="B23" i="20"/>
  <c r="E10" i="20" s="1"/>
  <c r="B17" i="20"/>
  <c r="E9" i="20" s="1"/>
  <c r="E8" i="20"/>
  <c r="E6" i="20"/>
  <c r="E5" i="20"/>
  <c r="D103" i="19"/>
  <c r="AA78" i="19"/>
  <c r="AA73" i="19"/>
  <c r="AA79" i="19" s="1"/>
  <c r="AA49" i="19"/>
  <c r="Z25" i="19"/>
  <c r="B23" i="19"/>
  <c r="E10" i="19" s="1"/>
  <c r="B17" i="19"/>
  <c r="E9" i="19" s="1"/>
  <c r="E8" i="19"/>
  <c r="E6" i="19"/>
  <c r="E5" i="19"/>
  <c r="D103" i="18"/>
  <c r="AA79" i="18"/>
  <c r="AA78" i="18"/>
  <c r="AA80" i="18" s="1"/>
  <c r="E7" i="18" s="1"/>
  <c r="AB73" i="18"/>
  <c r="AA73" i="18"/>
  <c r="AA49" i="18"/>
  <c r="AC25" i="18"/>
  <c r="AB25" i="18"/>
  <c r="AA25" i="18"/>
  <c r="Z25" i="18"/>
  <c r="B23" i="18"/>
  <c r="E10" i="18" s="1"/>
  <c r="B17" i="18"/>
  <c r="E9" i="18" s="1"/>
  <c r="E8" i="18"/>
  <c r="E6" i="18"/>
  <c r="E5" i="18"/>
  <c r="D103" i="17"/>
  <c r="AA78" i="17"/>
  <c r="AA80" i="17" s="1"/>
  <c r="E7" i="17" s="1"/>
  <c r="AA73" i="17"/>
  <c r="AA79" i="17" s="1"/>
  <c r="AA49" i="17"/>
  <c r="Z25" i="17"/>
  <c r="B23" i="17"/>
  <c r="E10" i="17" s="1"/>
  <c r="B17" i="17"/>
  <c r="E9" i="17" s="1"/>
  <c r="E8" i="17"/>
  <c r="E6" i="17"/>
  <c r="E5" i="17"/>
  <c r="D103" i="16"/>
  <c r="AA78" i="16"/>
  <c r="AA73" i="16"/>
  <c r="AA79" i="16" s="1"/>
  <c r="AA49" i="16"/>
  <c r="Z25" i="16"/>
  <c r="B23" i="16"/>
  <c r="E10" i="16" s="1"/>
  <c r="B17" i="16"/>
  <c r="E9" i="16" s="1"/>
  <c r="E8" i="16"/>
  <c r="E6" i="16"/>
  <c r="E5" i="16"/>
  <c r="D103" i="15"/>
  <c r="AA78" i="15"/>
  <c r="AA73" i="15"/>
  <c r="AA79" i="15" s="1"/>
  <c r="AA49" i="15"/>
  <c r="AA25" i="15"/>
  <c r="Z25" i="15"/>
  <c r="E8" i="15" s="1"/>
  <c r="B23" i="15"/>
  <c r="E10" i="15" s="1"/>
  <c r="B17" i="15"/>
  <c r="E9" i="15"/>
  <c r="E6" i="15"/>
  <c r="E5" i="15"/>
  <c r="D11" i="1" s="1"/>
  <c r="D103" i="14"/>
  <c r="AB79" i="14"/>
  <c r="AB78" i="14"/>
  <c r="AA78" i="14"/>
  <c r="AA80" i="14" s="1"/>
  <c r="E7" i="14" s="1"/>
  <c r="AB73" i="14"/>
  <c r="AA73" i="14"/>
  <c r="AA79" i="14" s="1"/>
  <c r="AA49" i="14"/>
  <c r="Z25" i="14"/>
  <c r="E8" i="14" s="1"/>
  <c r="B23" i="14"/>
  <c r="E10" i="14" s="1"/>
  <c r="B17" i="14"/>
  <c r="E9" i="14"/>
  <c r="E6" i="14"/>
  <c r="E5" i="14"/>
  <c r="D103" i="13"/>
  <c r="AA79" i="13"/>
  <c r="AA78" i="13"/>
  <c r="AA80" i="13" s="1"/>
  <c r="E7" i="13" s="1"/>
  <c r="AA73" i="13"/>
  <c r="AA49" i="13"/>
  <c r="Z25" i="13"/>
  <c r="E8" i="13" s="1"/>
  <c r="B23" i="13"/>
  <c r="E10" i="13" s="1"/>
  <c r="B17" i="13"/>
  <c r="E9" i="13"/>
  <c r="E6" i="13"/>
  <c r="E5" i="13"/>
  <c r="D9" i="1" s="1"/>
  <c r="D103" i="12"/>
  <c r="AD79" i="12"/>
  <c r="AC79" i="12"/>
  <c r="AB79" i="12"/>
  <c r="AA79" i="12"/>
  <c r="AD78" i="12"/>
  <c r="AD80" i="12" s="1"/>
  <c r="AC78" i="12"/>
  <c r="AC80" i="12" s="1"/>
  <c r="AB78" i="12"/>
  <c r="AB80" i="12" s="1"/>
  <c r="AA73" i="12"/>
  <c r="AA49" i="12"/>
  <c r="AA78" i="12" s="1"/>
  <c r="AA80" i="12" s="1"/>
  <c r="E7" i="12" s="1"/>
  <c r="Z25" i="12"/>
  <c r="E8" i="12" s="1"/>
  <c r="B23" i="12"/>
  <c r="B17" i="12"/>
  <c r="E10" i="12"/>
  <c r="E9" i="12"/>
  <c r="E6" i="12"/>
  <c r="E5" i="12"/>
  <c r="D103" i="11"/>
  <c r="AC80" i="11"/>
  <c r="AD79" i="11"/>
  <c r="AD80" i="11" s="1"/>
  <c r="AA79" i="11"/>
  <c r="AD78" i="11"/>
  <c r="AC78" i="11"/>
  <c r="AB78" i="11"/>
  <c r="AB80" i="11" s="1"/>
  <c r="AA78" i="11"/>
  <c r="AA80" i="11" s="1"/>
  <c r="E7" i="11" s="1"/>
  <c r="AA73" i="11"/>
  <c r="AA49" i="11"/>
  <c r="Z25" i="11"/>
  <c r="E8" i="11" s="1"/>
  <c r="B23" i="11"/>
  <c r="E10" i="11" s="1"/>
  <c r="B17" i="11"/>
  <c r="E9" i="11"/>
  <c r="E6" i="11"/>
  <c r="E5" i="11"/>
  <c r="D7" i="1" s="1"/>
  <c r="D103" i="10"/>
  <c r="AB79" i="10"/>
  <c r="AD78" i="10"/>
  <c r="AC78" i="10"/>
  <c r="AB78" i="10"/>
  <c r="AD73" i="10"/>
  <c r="AC73" i="10"/>
  <c r="AB73" i="10"/>
  <c r="AA73" i="10"/>
  <c r="AA79" i="10" s="1"/>
  <c r="AB49" i="10"/>
  <c r="AA49" i="10"/>
  <c r="AA78" i="10" s="1"/>
  <c r="AA80" i="10" s="1"/>
  <c r="AA25" i="10"/>
  <c r="Z25" i="10"/>
  <c r="B23" i="10"/>
  <c r="B17" i="10"/>
  <c r="E9" i="10" s="1"/>
  <c r="E11" i="10"/>
  <c r="E6" i="1" s="1"/>
  <c r="E10" i="10"/>
  <c r="E8" i="10"/>
  <c r="E7" i="10"/>
  <c r="E6" i="10"/>
  <c r="E5" i="10"/>
  <c r="D103" i="9"/>
  <c r="AB79" i="9"/>
  <c r="AA78" i="9"/>
  <c r="AA73" i="9"/>
  <c r="AA79" i="9" s="1"/>
  <c r="AA80" i="9" s="1"/>
  <c r="E7" i="9" s="1"/>
  <c r="E11" i="9" s="1"/>
  <c r="E3" i="1" s="1"/>
  <c r="AA49" i="9"/>
  <c r="AA25" i="9"/>
  <c r="Z25" i="9"/>
  <c r="E8" i="9" s="1"/>
  <c r="B23" i="9"/>
  <c r="E10" i="9" s="1"/>
  <c r="B17" i="9"/>
  <c r="E9" i="9"/>
  <c r="E6" i="9"/>
  <c r="E5" i="9"/>
  <c r="D3" i="1" s="1"/>
  <c r="D103" i="8"/>
  <c r="AA79" i="8"/>
  <c r="AA78" i="8"/>
  <c r="AA80" i="8" s="1"/>
  <c r="E7" i="8" s="1"/>
  <c r="AA73" i="8"/>
  <c r="AA49" i="8"/>
  <c r="Z25" i="8"/>
  <c r="E8" i="8" s="1"/>
  <c r="B23" i="8"/>
  <c r="E10" i="8" s="1"/>
  <c r="B17" i="8"/>
  <c r="E9" i="8"/>
  <c r="E6" i="8"/>
  <c r="E5" i="8"/>
  <c r="D103" i="7"/>
  <c r="AA79" i="7"/>
  <c r="AA78" i="7"/>
  <c r="AA80" i="7" s="1"/>
  <c r="E7" i="7" s="1"/>
  <c r="AA73" i="7"/>
  <c r="AA49" i="7"/>
  <c r="Z25" i="7"/>
  <c r="E8" i="7" s="1"/>
  <c r="B23" i="7"/>
  <c r="E10" i="7" s="1"/>
  <c r="B17" i="7"/>
  <c r="E9" i="7"/>
  <c r="E6" i="7"/>
  <c r="E5" i="7"/>
  <c r="D4" i="1" s="1"/>
  <c r="D103" i="6"/>
  <c r="AA80" i="6"/>
  <c r="AA79" i="6"/>
  <c r="AA81" i="6" s="1"/>
  <c r="E7" i="6" s="1"/>
  <c r="AA74" i="6"/>
  <c r="AA50" i="6"/>
  <c r="Z26" i="6"/>
  <c r="E8" i="6" s="1"/>
  <c r="B23" i="6"/>
  <c r="E10" i="6" s="1"/>
  <c r="B17" i="6"/>
  <c r="E9" i="6"/>
  <c r="E6" i="6"/>
  <c r="E5" i="6"/>
  <c r="D103" i="5"/>
  <c r="AA80" i="5"/>
  <c r="AA79" i="5"/>
  <c r="AA81" i="5" s="1"/>
  <c r="E7" i="5" s="1"/>
  <c r="AA74" i="5"/>
  <c r="AA50" i="5"/>
  <c r="Z26" i="5"/>
  <c r="E8" i="5" s="1"/>
  <c r="B23" i="5"/>
  <c r="E10" i="5" s="1"/>
  <c r="B17" i="5"/>
  <c r="E9" i="5"/>
  <c r="E6" i="5"/>
  <c r="E5" i="5"/>
  <c r="AA60" i="3"/>
  <c r="AA58" i="3"/>
  <c r="AA57" i="3"/>
  <c r="AA56" i="3"/>
  <c r="AA52" i="3"/>
  <c r="AA50" i="3"/>
  <c r="AA49" i="3"/>
  <c r="AA48" i="3"/>
  <c r="AA47" i="3"/>
  <c r="AA46" i="3"/>
  <c r="AA45" i="3"/>
  <c r="AA44" i="3"/>
  <c r="AA43" i="3"/>
  <c r="AA42" i="3"/>
  <c r="AA41" i="3"/>
  <c r="AA40" i="3"/>
  <c r="AA39" i="3"/>
  <c r="AA38" i="3"/>
  <c r="AA37" i="3"/>
  <c r="AA36" i="3"/>
  <c r="AA35" i="3"/>
  <c r="AA34" i="3"/>
  <c r="AA33" i="3"/>
  <c r="AA32" i="3"/>
  <c r="AA31" i="3"/>
  <c r="AA30" i="3"/>
  <c r="AA29" i="3"/>
  <c r="AA28" i="3"/>
  <c r="AA27" i="3"/>
  <c r="AA26" i="3"/>
  <c r="AA24" i="3"/>
  <c r="AA23" i="3"/>
  <c r="AA22" i="3"/>
  <c r="AA21" i="3"/>
  <c r="U3" i="3"/>
  <c r="C31" i="1"/>
  <c r="D30" i="1"/>
  <c r="C30" i="1"/>
  <c r="M29" i="1"/>
  <c r="D29" i="1"/>
  <c r="C29" i="1"/>
  <c r="M28" i="1"/>
  <c r="D28" i="1"/>
  <c r="C28" i="1"/>
  <c r="U27" i="1"/>
  <c r="M27" i="1"/>
  <c r="D27" i="1"/>
  <c r="C27" i="1"/>
  <c r="U26" i="1"/>
  <c r="M26" i="1"/>
  <c r="D26" i="1"/>
  <c r="C26" i="1"/>
  <c r="U25" i="1"/>
  <c r="M25" i="1"/>
  <c r="D25" i="1"/>
  <c r="C25" i="1"/>
  <c r="D24" i="1"/>
  <c r="C24" i="1"/>
  <c r="U23" i="1"/>
  <c r="M23" i="1"/>
  <c r="D23" i="1"/>
  <c r="C23" i="1"/>
  <c r="U22" i="1"/>
  <c r="M22" i="1"/>
  <c r="D22" i="1"/>
  <c r="C22" i="1"/>
  <c r="D21" i="1"/>
  <c r="C21" i="1"/>
  <c r="U20" i="1"/>
  <c r="M20" i="1"/>
  <c r="D20" i="1"/>
  <c r="C20" i="1"/>
  <c r="U19" i="1"/>
  <c r="M19" i="1"/>
  <c r="D19" i="1"/>
  <c r="C19" i="1"/>
  <c r="U18" i="1"/>
  <c r="M18" i="1"/>
  <c r="D18" i="1"/>
  <c r="C18" i="1"/>
  <c r="U17" i="1"/>
  <c r="M17" i="1"/>
  <c r="D17" i="1"/>
  <c r="C17" i="1"/>
  <c r="D16" i="1"/>
  <c r="C16" i="1"/>
  <c r="D15" i="1"/>
  <c r="C15" i="1"/>
  <c r="U14" i="1"/>
  <c r="M14" i="1"/>
  <c r="D14" i="1"/>
  <c r="C14" i="1"/>
  <c r="U13" i="1"/>
  <c r="M13" i="1"/>
  <c r="D13" i="1"/>
  <c r="C13" i="1"/>
  <c r="U12" i="1"/>
  <c r="M12" i="1"/>
  <c r="D12" i="1"/>
  <c r="C12" i="1"/>
  <c r="U11" i="1"/>
  <c r="M11" i="1"/>
  <c r="C11" i="1"/>
  <c r="D10" i="1"/>
  <c r="C10" i="1"/>
  <c r="C9" i="1"/>
  <c r="U8" i="1"/>
  <c r="M8" i="1"/>
  <c r="D8" i="1"/>
  <c r="C8" i="1"/>
  <c r="U7" i="1"/>
  <c r="M7" i="1"/>
  <c r="C7" i="1"/>
  <c r="U6" i="1"/>
  <c r="M6" i="1"/>
  <c r="D6" i="1"/>
  <c r="C6" i="1"/>
  <c r="U5" i="1"/>
  <c r="M5" i="1"/>
  <c r="D5" i="1"/>
  <c r="C5" i="1"/>
  <c r="C4" i="1"/>
  <c r="U7" i="3" s="1"/>
  <c r="C3" i="1"/>
  <c r="D2" i="1"/>
  <c r="C2" i="1"/>
  <c r="E11" i="7" l="1"/>
  <c r="E4" i="1" s="1"/>
  <c r="E11" i="11"/>
  <c r="E7" i="1" s="1"/>
  <c r="AA80" i="19"/>
  <c r="E7" i="19" s="1"/>
  <c r="E11" i="19" s="1"/>
  <c r="E15" i="1" s="1"/>
  <c r="E11" i="21"/>
  <c r="E17" i="1" s="1"/>
  <c r="E11" i="23"/>
  <c r="E19" i="1" s="1"/>
  <c r="E11" i="25"/>
  <c r="E21" i="1" s="1"/>
  <c r="B35" i="1"/>
  <c r="E11" i="6"/>
  <c r="AA80" i="16"/>
  <c r="E7" i="16" s="1"/>
  <c r="E11" i="16" s="1"/>
  <c r="E12" i="1" s="1"/>
  <c r="E11" i="18"/>
  <c r="E13" i="1" s="1"/>
  <c r="AA81" i="26"/>
  <c r="E7" i="26" s="1"/>
  <c r="E11" i="26" s="1"/>
  <c r="E22" i="1" s="1"/>
  <c r="AA80" i="28"/>
  <c r="E7" i="28" s="1"/>
  <c r="E11" i="28" s="1"/>
  <c r="E24" i="1" s="1"/>
  <c r="E11" i="30"/>
  <c r="E26" i="1" s="1"/>
  <c r="E11" i="5"/>
  <c r="E2" i="1" s="1"/>
  <c r="E11" i="13"/>
  <c r="E9" i="1" s="1"/>
  <c r="E11" i="14"/>
  <c r="E10" i="1" s="1"/>
  <c r="E11" i="20"/>
  <c r="E16" i="1" s="1"/>
  <c r="E11" i="22"/>
  <c r="E18" i="1" s="1"/>
  <c r="E11" i="24"/>
  <c r="E20" i="1" s="1"/>
  <c r="E11" i="35"/>
  <c r="E31" i="1" s="1"/>
  <c r="E11" i="8"/>
  <c r="E5" i="1" s="1"/>
  <c r="AB80" i="10"/>
  <c r="E11" i="12"/>
  <c r="E8" i="1" s="1"/>
  <c r="AB80" i="14"/>
  <c r="AA80" i="15"/>
  <c r="E7" i="15" s="1"/>
  <c r="E11" i="15" s="1"/>
  <c r="E11" i="1" s="1"/>
  <c r="E11" i="17"/>
  <c r="E14" i="1" s="1"/>
  <c r="AA82" i="27"/>
  <c r="E7" i="27" s="1"/>
  <c r="E11" i="27" s="1"/>
  <c r="E23" i="1" s="1"/>
  <c r="AA80" i="29"/>
  <c r="E7" i="29" s="1"/>
  <c r="E11" i="29" s="1"/>
  <c r="E25" i="1" s="1"/>
  <c r="AA80" i="34"/>
  <c r="E7" i="34" s="1"/>
  <c r="E11" i="34" s="1"/>
  <c r="E30" i="1" s="1"/>
  <c r="E32" i="1" l="1"/>
  <c r="E33" i="1"/>
</calcChain>
</file>

<file path=xl/sharedStrings.xml><?xml version="1.0" encoding="utf-8"?>
<sst xmlns="http://schemas.openxmlformats.org/spreadsheetml/2006/main" count="8350" uniqueCount="4306">
  <si>
    <t>Team</t>
  </si>
  <si>
    <t>Salary Cap</t>
  </si>
  <si>
    <t>Salary Used</t>
  </si>
  <si>
    <t>Salary Available</t>
  </si>
  <si>
    <t>American League</t>
  </si>
  <si>
    <t>National League</t>
  </si>
  <si>
    <t>Baltimore Orioles</t>
  </si>
  <si>
    <t>Wins</t>
  </si>
  <si>
    <t>Loses</t>
  </si>
  <si>
    <t>Ties</t>
  </si>
  <si>
    <t>Pen.</t>
  </si>
  <si>
    <t>GB</t>
  </si>
  <si>
    <t>Boston Red Sox</t>
  </si>
  <si>
    <t>East</t>
  </si>
  <si>
    <t>New York Yankees</t>
  </si>
  <si>
    <t>BAL</t>
  </si>
  <si>
    <t>ATL</t>
  </si>
  <si>
    <t>Tampa Bay Rays</t>
  </si>
  <si>
    <t>BOS</t>
  </si>
  <si>
    <t>NYM</t>
  </si>
  <si>
    <t>Toronto Blue Jays</t>
  </si>
  <si>
    <t>NYY</t>
  </si>
  <si>
    <t>MIA</t>
  </si>
  <si>
    <t>Chicago White Sox</t>
  </si>
  <si>
    <t>TB</t>
  </si>
  <si>
    <t>WAS</t>
  </si>
  <si>
    <t>Cleveland Guardians</t>
  </si>
  <si>
    <t>TOR</t>
  </si>
  <si>
    <t>PHI</t>
  </si>
  <si>
    <t>Detroit Tigers</t>
  </si>
  <si>
    <t>Central</t>
  </si>
  <si>
    <t>Kansas City Royals</t>
  </si>
  <si>
    <t>DET</t>
  </si>
  <si>
    <t>MIL</t>
  </si>
  <si>
    <t>Minnesota Twins</t>
  </si>
  <si>
    <t>KC</t>
  </si>
  <si>
    <t>CHC</t>
  </si>
  <si>
    <t>Houston Astros</t>
  </si>
  <si>
    <t>MIN</t>
  </si>
  <si>
    <t>PIT</t>
  </si>
  <si>
    <t xml:space="preserve"> </t>
  </si>
  <si>
    <t>Los Angeles Angels</t>
  </si>
  <si>
    <t>CLE</t>
  </si>
  <si>
    <t>STL</t>
  </si>
  <si>
    <t>Oakland Athletics</t>
  </si>
  <si>
    <t>CWS</t>
  </si>
  <si>
    <t>CIN</t>
  </si>
  <si>
    <t>Seattle Mariners</t>
  </si>
  <si>
    <t>West</t>
  </si>
  <si>
    <t>Texas Rangers</t>
  </si>
  <si>
    <t>TEX</t>
  </si>
  <si>
    <t>ARI</t>
  </si>
  <si>
    <t>Atlanta Braves</t>
  </si>
  <si>
    <t>HOU</t>
  </si>
  <si>
    <t>SF</t>
  </si>
  <si>
    <t>Miami Marlins</t>
  </si>
  <si>
    <t>LAA</t>
  </si>
  <si>
    <t>SD</t>
  </si>
  <si>
    <t>New York Mets</t>
  </si>
  <si>
    <t>OAK</t>
  </si>
  <si>
    <t>COL</t>
  </si>
  <si>
    <t>Philadelphia Phillies</t>
  </si>
  <si>
    <t>SEA</t>
  </si>
  <si>
    <t>LAD</t>
  </si>
  <si>
    <t>Washington Nationals</t>
  </si>
  <si>
    <t>Chicago Cubs</t>
  </si>
  <si>
    <t>Cincinnati Reds</t>
  </si>
  <si>
    <t>Milwaukee Brewers</t>
  </si>
  <si>
    <t>Pittsburgh Pirates</t>
  </si>
  <si>
    <t>St. Louis Cardinals</t>
  </si>
  <si>
    <t>Arizona Diamondbacks</t>
  </si>
  <si>
    <t>Colorado Rockies</t>
  </si>
  <si>
    <t>Los Angeles Dodgers</t>
  </si>
  <si>
    <t>San Diego Padres</t>
  </si>
  <si>
    <t>Standings Notes</t>
  </si>
  <si>
    <t>San Francisco Giants</t>
  </si>
  <si>
    <t>League Total Available Cap:</t>
  </si>
  <si>
    <t>League Average Available Cap:</t>
  </si>
  <si>
    <t>League Average Cap</t>
  </si>
  <si>
    <t>Spreadsheet Key</t>
  </si>
  <si>
    <t>AE = Al East Winner AC = AL Central Winner</t>
  </si>
  <si>
    <t>AW = Al West Winner WC = Wild Card Team</t>
  </si>
  <si>
    <t>NE = NL East Winner NC = NL Central Winner</t>
  </si>
  <si>
    <t xml:space="preserve">NW = NL West Winner  </t>
  </si>
  <si>
    <t>LDS = Lost In LDS Round</t>
  </si>
  <si>
    <t>LCS = Lost In LCS Round</t>
  </si>
  <si>
    <t>WS = Lost In World Series</t>
  </si>
  <si>
    <t>CH = FFS Champion</t>
  </si>
  <si>
    <t>Rec/Ply = Record And Playoffs</t>
  </si>
  <si>
    <t>Cap = End Of Season Cap Bonus</t>
  </si>
  <si>
    <t>Penalties Listed Next To Record</t>
  </si>
  <si>
    <t xml:space="preserve">Near Trigger (150 AB / 50.0 inn) </t>
  </si>
  <si>
    <t>Salaries Listed In Green Are FA Bids</t>
  </si>
  <si>
    <t>Salaries Listed In Blue Are Options</t>
  </si>
  <si>
    <t>Salaries Listed in Red Are 1 Year Only</t>
  </si>
  <si>
    <t>DP6 = DP6 Free Agent, Extension Eligible Until 1/1</t>
  </si>
  <si>
    <t>Year (6) Salary Is Underlined/Italic</t>
  </si>
  <si>
    <t>VIT Means "Void If Traded", VITW Means "Void If Traded Or Waived"</t>
  </si>
  <si>
    <t>BO = Buyout (Remember No Discount If Contract Bought Out Or Player Waived)</t>
  </si>
  <si>
    <t>FFS Bidding System</t>
  </si>
  <si>
    <t>Step One: Identify The Player You Are Bidding On.</t>
  </si>
  <si>
    <t>Step Four: Use The Below Table For Bidding.</t>
  </si>
  <si>
    <t>Bids Of 10M Aav Or More Can Be Matched. Matched Bids Must Still Stand For 24 Hours.</t>
  </si>
  <si>
    <t>Did You Lose The Player To Free Agency? If Yes, You May Use This Column If You Are Not Tier 5.</t>
  </si>
  <si>
    <t>Tier</t>
  </si>
  <si>
    <t>Did You Lose The Player To Free Agency? If No, You Must Use This Column.</t>
  </si>
  <si>
    <t>Tiebreakers Are As Follows: 1. Bid Tier 2. World Series Wins 3. Wins Total Over Last Three Seasons 4. Team Attempting To Retain Player 5. Claim Order</t>
  </si>
  <si>
    <t>If A Team Offers An Eligible Player The Max Contract, And No Team Can Match, The Auction Ends.</t>
  </si>
  <si>
    <t>Owned Player 2+ Years, Made Playoffs In Either Of The Last Two Seasons.</t>
  </si>
  <si>
    <t>Won Either Of The Last Two World Series</t>
  </si>
  <si>
    <t>Teams Can Sign And Trade Any Player They Have A Hometown Discount On Within 48 Hours Of The End Of The Auction.</t>
  </si>
  <si>
    <t>Owned Player 2+ Years, Made The Playoffs During Ownership</t>
  </si>
  <si>
    <t>Made An Lcs Appearance In Either Of The Last Two Seasons. Won A Past World Series.</t>
  </si>
  <si>
    <t>If Bidding On A Player You Are Attempting To Retain, If The Auction Ends In A Matched Bid Tie And You Win The Player, You May Immediately Adjust The Years Of The Contract Using The Table Below.</t>
  </si>
  <si>
    <t>Drafted The Player And Never Had A Break In Ownership</t>
  </si>
  <si>
    <t>Made The Playoffs In Either Of The Last Two Seasons. Winning Record. New Owner.</t>
  </si>
  <si>
    <t>Minimum Same Year Bid Increase Is 0.1M</t>
  </si>
  <si>
    <t>When Looking To Change The Number Of Years Of The Bid, Use The Chart Below And Multiple By The Modifier Assigned. Start With The Column Of The Current Bid'S Years, Move Down To The Row You Are Trying To Bid To.</t>
  </si>
  <si>
    <t>Note: Tier 5 Trumps The Other Tiers.</t>
  </si>
  <si>
    <t>Non-Winning Record</t>
  </si>
  <si>
    <t>Penalised 3+ Games Or Fined In Consecutive Seasons. Tier Can Be Issued As A Penalty. ***</t>
  </si>
  <si>
    <t>Add 0.1M</t>
  </si>
  <si>
    <t>Multiply By 1.2</t>
  </si>
  <si>
    <t>Multiply By 1.43</t>
  </si>
  <si>
    <t>Multiply By 1.68</t>
  </si>
  <si>
    <t>Multiply By 1.98</t>
  </si>
  <si>
    <t>Multiply By 0.85</t>
  </si>
  <si>
    <t>Step Two: Indentify The Quality Of The Player You Are Bidding On Using The Player Rater And Referencing The Current And Previous Season.</t>
  </si>
  <si>
    <t>Multiply By 0.72</t>
  </si>
  <si>
    <t>Step Three: Use Your Tier From The Above Table To Find You Max Bid On The Below Table.</t>
  </si>
  <si>
    <t>Note Owners In Tier 5 If Bidding In More Than One Auction At A Time, You Are Limited To 10%/10M, If You Have A Bid In Only One Active Auction, You May Instead Use The "One Bid" Numbers.</t>
  </si>
  <si>
    <t>Multiply By 0.61</t>
  </si>
  <si>
    <t>Multiply By 0.52</t>
  </si>
  <si>
    <t xml:space="preserve">Rank On Player Rater </t>
  </si>
  <si>
    <t>Tier 1-4</t>
  </si>
  <si>
    <t>Tier 5 ***</t>
  </si>
  <si>
    <t>Hitter/Pitcher Chart</t>
  </si>
  <si>
    <t>1 Yr</t>
  </si>
  <si>
    <t>2 Yrs</t>
  </si>
  <si>
    <t>3 Yrs</t>
  </si>
  <si>
    <t>4/5 Yrs</t>
  </si>
  <si>
    <t>1-3Yrs</t>
  </si>
  <si>
    <t>One Bid</t>
  </si>
  <si>
    <t>A</t>
  </si>
  <si>
    <t>Top 25</t>
  </si>
  <si>
    <t>56M</t>
  </si>
  <si>
    <t>48M</t>
  </si>
  <si>
    <t>41M</t>
  </si>
  <si>
    <t>28M</t>
  </si>
  <si>
    <t>10M</t>
  </si>
  <si>
    <t>B</t>
  </si>
  <si>
    <t>26-50</t>
  </si>
  <si>
    <t>50M</t>
  </si>
  <si>
    <t>43M</t>
  </si>
  <si>
    <t>36M</t>
  </si>
  <si>
    <t>25M</t>
  </si>
  <si>
    <t>***Penalized Tier 5 Teams Can Not Bid If They Are Over Cap. They Must First Get Under Before Bidding. They Can Not Place A Bid That Puts Them Over Cap, And Must Have The Cap In Hand, And Not In A Pending Move, Before Bidding.</t>
  </si>
  <si>
    <t>C</t>
  </si>
  <si>
    <t>51-100</t>
  </si>
  <si>
    <t>D</t>
  </si>
  <si>
    <t>All Others</t>
  </si>
  <si>
    <t>FFS Max trumps all other bids.</t>
  </si>
  <si>
    <t xml:space="preserve">The Ffs Max Contract is 5 Years At 32M Aav, With An Opt-Out At Year 4. </t>
  </si>
  <si>
    <t>Major Penalties In Two Of The Past Three Seasons Will Lower A Team One Tier</t>
  </si>
  <si>
    <t>PIG = Penalties in Games</t>
  </si>
  <si>
    <t>Four Ways to use a "Tier Bump"</t>
  </si>
  <si>
    <t>TB = Tier Bump</t>
  </si>
  <si>
    <r>
      <rPr>
        <b/>
        <sz val="11"/>
        <color theme="1"/>
        <rFont val="Times New Roman"/>
      </rPr>
      <t>1.</t>
    </r>
    <r>
      <rPr>
        <sz val="11"/>
        <color theme="1"/>
        <rFont val="Times New Roman"/>
      </rPr>
      <t xml:space="preserve"> Announce in your annual Contract/Options/Discounts Thread that you are using one or more of your Tier Bumps for that Offseason's Free Agency Period. The below chart will be updated to reflect your new Bid Tier.</t>
    </r>
  </si>
  <si>
    <t>Maximum Total Cap you may have and still be allowed to convert TB's into Hard Cap:</t>
  </si>
  <si>
    <r>
      <rPr>
        <sz val="11"/>
        <color theme="1"/>
        <rFont val="Times New Roman"/>
      </rPr>
      <t>Tier Bumps are awarded for long-standing and compliant owners. You may trade</t>
    </r>
    <r>
      <rPr>
        <b/>
        <sz val="11"/>
        <color theme="1"/>
        <rFont val="Times New Roman"/>
      </rPr>
      <t xml:space="preserve"> 3 </t>
    </r>
    <r>
      <rPr>
        <sz val="11"/>
        <color theme="1"/>
        <rFont val="Times New Roman"/>
      </rPr>
      <t xml:space="preserve">consecutive seasons of compliance in for 1 Tier Bump, or </t>
    </r>
    <r>
      <rPr>
        <b/>
        <sz val="11"/>
        <color theme="1"/>
        <rFont val="Times New Roman"/>
      </rPr>
      <t>5</t>
    </r>
    <r>
      <rPr>
        <sz val="11"/>
        <color theme="1"/>
        <rFont val="Times New Roman"/>
      </rPr>
      <t xml:space="preserve"> consecutive seasons in for 2 Tier Bumps. Should something happen in seasons 4 or 5, you will not lose credit for the Tier Bump you earned in seasons 1-3. You may have one season of 1 PIG or 1M Fine not count against you within the streak.</t>
    </r>
  </si>
  <si>
    <r>
      <rPr>
        <b/>
        <sz val="11"/>
        <color theme="1"/>
        <rFont val="Times New Roman"/>
      </rPr>
      <t>2.</t>
    </r>
    <r>
      <rPr>
        <sz val="11"/>
        <color theme="1"/>
        <rFont val="Times New Roman"/>
      </rPr>
      <t xml:space="preserve"> As a Tiebreaker for a single auction. In this case you can announce that you are matching an eligible bid, and are using one or more Tier Bumps to break the tie. You may go past Tier 1 if you have enough TB's in your pool. Should the team you are bidding against wish to do the same, whoever pays up to the highest Tier wins, and if Tied, normal Tiebreakers apply. Only the Auctions winner will lose his TB's.</t>
    </r>
  </si>
  <si>
    <t>Converting TB to Hard Cap can not leave you with a Total Cap greater than:</t>
  </si>
  <si>
    <t>New Owners can receive one Tier Bump if they complete their first season in the League without penalty.</t>
  </si>
  <si>
    <r>
      <rPr>
        <b/>
        <sz val="11"/>
        <color theme="1"/>
        <rFont val="Times New Roman"/>
      </rPr>
      <t>3.</t>
    </r>
    <r>
      <rPr>
        <sz val="11"/>
        <color theme="1"/>
        <rFont val="Times New Roman"/>
      </rPr>
      <t xml:space="preserve"> You may convert it into Hard Cap and add it to your Total Cap. One Tier Bump is worth 1M. Restrictions apply, see the large numbers to the right.</t>
    </r>
  </si>
  <si>
    <t>Only seasons in which you had owned the team for the entire year are counted on this table. Columns F - J track your current Tier Bump streak. You can elect to turn it in at year 3 (column H) for one TB. If you turn it in after year four, the remaining year is plugged into column F. After you complete year 5, two TB's are added to your cache and your streak resets.</t>
  </si>
  <si>
    <t xml:space="preserve">Table only contains the information needed to determine Bid Tiers, and Significant Penalty history. Penalties less than 3 games, and 1M fines fall off the table after three seasons. Major penalties remain in the history box, but will not affect teams after three seasons from the year they were enforced, unless that team acquires a major penalty during the three year track. </t>
  </si>
  <si>
    <r>
      <rPr>
        <b/>
        <sz val="11"/>
        <color theme="1"/>
        <rFont val="Times New Roman"/>
      </rPr>
      <t xml:space="preserve">4. </t>
    </r>
    <r>
      <rPr>
        <sz val="11"/>
        <color theme="1"/>
        <rFont val="Times New Roman"/>
      </rPr>
      <t xml:space="preserve">You may convert it into a single season payment of up to 4M. Can not be split, must have an available contract to attach it to, must have an available incoming payment slot. </t>
    </r>
  </si>
  <si>
    <t>Owner</t>
  </si>
  <si>
    <t>Tenure</t>
  </si>
  <si>
    <t>Champ</t>
  </si>
  <si>
    <t>LCS</t>
  </si>
  <si>
    <t>Playoffs</t>
  </si>
  <si>
    <t>Other</t>
  </si>
  <si>
    <t>Banners</t>
  </si>
  <si>
    <t>Y1</t>
  </si>
  <si>
    <t>PIG</t>
  </si>
  <si>
    <t>Y2</t>
  </si>
  <si>
    <t>Y3</t>
  </si>
  <si>
    <t>Total</t>
  </si>
  <si>
    <t>Notes</t>
  </si>
  <si>
    <t>Zach</t>
  </si>
  <si>
    <t>2015-Present</t>
  </si>
  <si>
    <t>2017, 2022</t>
  </si>
  <si>
    <t>Won Devers bid w/ 1 TB</t>
  </si>
  <si>
    <t>Scott W.</t>
  </si>
  <si>
    <t>2010-Present</t>
  </si>
  <si>
    <t>2021, 2023</t>
  </si>
  <si>
    <t>2018: 5M Fine ANV. TB Auction #2, won Ohtani bid w/ 2 TB, Harper 2 TB, Cole 1 TB</t>
  </si>
  <si>
    <t>Greg</t>
  </si>
  <si>
    <t>TB used for Global</t>
  </si>
  <si>
    <t>Breck</t>
  </si>
  <si>
    <t>2016-Present</t>
  </si>
  <si>
    <t>5 YR streak converted to 2 TB (2020), 3 year streak to 1 TB 2024,, Ramirez 4 TB</t>
  </si>
  <si>
    <t>Bryan</t>
  </si>
  <si>
    <t>CIN 2016,17 SF '18-20 NYY 24-</t>
  </si>
  <si>
    <t>Ryan</t>
  </si>
  <si>
    <t>Y</t>
  </si>
  <si>
    <t>Adam</t>
  </si>
  <si>
    <t>SEA 2010-16, TB '19-</t>
  </si>
  <si>
    <t>Won Machado bid w/ 2 TB</t>
  </si>
  <si>
    <t>Danny</t>
  </si>
  <si>
    <t>2020-</t>
  </si>
  <si>
    <t>Bucky</t>
  </si>
  <si>
    <t>2014-2022, 24-</t>
  </si>
  <si>
    <t>TB Auction #4, No '21 EOS Cap Bonus</t>
  </si>
  <si>
    <t>Jake</t>
  </si>
  <si>
    <t>TB Auction #3, #5, 2 TB P. Cap</t>
  </si>
  <si>
    <t>Matt K.</t>
  </si>
  <si>
    <t>2017-Present</t>
  </si>
  <si>
    <t>Cutler</t>
  </si>
  <si>
    <t>STL 2015, '16 LAA '17-</t>
  </si>
  <si>
    <t>2015 25 Games, 2016 5M Fines, 2017 6.2M Fines, 2018 13.54M Fines, 2019 14.35M Fines, Soto 5 TBs</t>
  </si>
  <si>
    <t>Ryan S.</t>
  </si>
  <si>
    <t>COL '16, BAL '20-</t>
  </si>
  <si>
    <t>1M Hard Cap</t>
  </si>
  <si>
    <t>Tim</t>
  </si>
  <si>
    <t>2014-Present</t>
  </si>
  <si>
    <t>Winning Record</t>
  </si>
  <si>
    <t>Collin</t>
  </si>
  <si>
    <t>2019-</t>
  </si>
  <si>
    <t>Justin</t>
  </si>
  <si>
    <t>NYY 2019-21 BOS 23-</t>
  </si>
  <si>
    <t>Scott R.</t>
  </si>
  <si>
    <t>WAS '16, TOR '18, CIN '20-</t>
  </si>
  <si>
    <t>John</t>
  </si>
  <si>
    <t>2022-Present</t>
  </si>
  <si>
    <t>Eric S.</t>
  </si>
  <si>
    <t>Anv. TB Auction #1, 1 TB P. Cap</t>
  </si>
  <si>
    <t>Brett</t>
  </si>
  <si>
    <t>2018: 2M Fine</t>
  </si>
  <si>
    <t>Rich T.</t>
  </si>
  <si>
    <t>Anthony</t>
  </si>
  <si>
    <t>Tony</t>
  </si>
  <si>
    <t>Nola 2 TB</t>
  </si>
  <si>
    <t>Jon</t>
  </si>
  <si>
    <t>BOS '17 MIA 19/20 TOR 23-</t>
  </si>
  <si>
    <t>Adam P.</t>
  </si>
  <si>
    <t>Corey</t>
  </si>
  <si>
    <t>PHI 2019, MIA '22 -</t>
  </si>
  <si>
    <t>TB turned in for T3</t>
  </si>
  <si>
    <t>Michael</t>
  </si>
  <si>
    <t>2021-</t>
  </si>
  <si>
    <t>Steve</t>
  </si>
  <si>
    <t>2023-Present</t>
  </si>
  <si>
    <t>Rich P.</t>
  </si>
  <si>
    <t>HOU 2010-17, SEA '18-</t>
  </si>
  <si>
    <t>Andy</t>
  </si>
  <si>
    <t>No EOS Cap Bonus</t>
  </si>
  <si>
    <t>Derron</t>
  </si>
  <si>
    <t>Adam K</t>
  </si>
  <si>
    <t>Duke</t>
  </si>
  <si>
    <t>Brandon</t>
  </si>
  <si>
    <t>Robert</t>
  </si>
  <si>
    <t>MIA '14-18</t>
  </si>
  <si>
    <t>2015, 16 No end of season cap bonuses, 2018 5M Fine, 2019 5M Fines</t>
  </si>
  <si>
    <t>Archit</t>
  </si>
  <si>
    <t>2019-22</t>
  </si>
  <si>
    <t>Troy</t>
  </si>
  <si>
    <t>BAL 2010-14, LAD '17-21</t>
  </si>
  <si>
    <t>Nathan</t>
  </si>
  <si>
    <t>2021-22</t>
  </si>
  <si>
    <t>#</t>
  </si>
  <si>
    <t>TEAM</t>
  </si>
  <si>
    <t>TRANSACTION</t>
  </si>
  <si>
    <t>DETROIT</t>
  </si>
  <si>
    <t>CLAIMED JAIME GARCIA DFA PROCESS</t>
  </si>
  <si>
    <t>CHICAGO NL</t>
  </si>
  <si>
    <t>CLAIMED BRANDON MAURER OFF WAIVERS</t>
  </si>
  <si>
    <t>ST. LOUIS</t>
  </si>
  <si>
    <t>Mikie Mahtook Waivers</t>
  </si>
  <si>
    <t>COLORADO</t>
  </si>
  <si>
    <t>Matt Festa DFA Process</t>
  </si>
  <si>
    <t>MINNESOTA</t>
  </si>
  <si>
    <t>Spencer Patton FA Process</t>
  </si>
  <si>
    <t>SEATTLE</t>
  </si>
  <si>
    <t>Matt Andriese DFA</t>
  </si>
  <si>
    <t>NEW YORK NL</t>
  </si>
  <si>
    <t>Yunior Marte FA</t>
  </si>
  <si>
    <t>CHICAGO AL</t>
  </si>
  <si>
    <t>Michael Chavis Waivers</t>
  </si>
  <si>
    <t>CINCINNATI</t>
  </si>
  <si>
    <t xml:space="preserve">Fernando Cruz Waivers </t>
  </si>
  <si>
    <t>KANSAS CITY</t>
  </si>
  <si>
    <t>Taylor Clarke DFA</t>
  </si>
  <si>
    <t>HOUSTON</t>
  </si>
  <si>
    <t>Joe Barlow DFA</t>
  </si>
  <si>
    <t>TORONTO</t>
  </si>
  <si>
    <t>Randy Dobnak DFA</t>
  </si>
  <si>
    <t>CLEVELAND</t>
  </si>
  <si>
    <t>Tanner Banks DFA</t>
  </si>
  <si>
    <t>NEW YORK AL</t>
  </si>
  <si>
    <t>Blake Perkins DFA</t>
  </si>
  <si>
    <t>PHILADELPHIA</t>
  </si>
  <si>
    <t>Brandon Nimmo WW</t>
  </si>
  <si>
    <t>PITTSBURGH</t>
  </si>
  <si>
    <t>Cole Tucker DFA</t>
  </si>
  <si>
    <t>SAN FRANCISCO</t>
  </si>
  <si>
    <t>Chris Taylor WW26</t>
  </si>
  <si>
    <t>LOS ANGELES NL</t>
  </si>
  <si>
    <t>Kai-Wei Teng DFA</t>
  </si>
  <si>
    <t>MILWAUKEE</t>
  </si>
  <si>
    <t>Zach Jackson DFA</t>
  </si>
  <si>
    <t>ATLANTA</t>
  </si>
  <si>
    <t>Mason Englert DFA</t>
  </si>
  <si>
    <t>OAKLAND</t>
  </si>
  <si>
    <t>Mike Yastrzemski DFA</t>
  </si>
  <si>
    <t>WASHINGTON</t>
  </si>
  <si>
    <t>Estevan Florial DFA</t>
  </si>
  <si>
    <t>ARIZONA</t>
  </si>
  <si>
    <t>Peter Strzelecki DFA</t>
  </si>
  <si>
    <t>MIAMI</t>
  </si>
  <si>
    <t>Deivi Garcia DFA</t>
  </si>
  <si>
    <t>TEXAS</t>
  </si>
  <si>
    <t>Orlando Ribalta DFA</t>
  </si>
  <si>
    <t>BOSTON</t>
  </si>
  <si>
    <t>Jacob Lopez DFA</t>
  </si>
  <si>
    <t>TAMPA BAY</t>
  </si>
  <si>
    <t>Chase Shugart DFA</t>
  </si>
  <si>
    <t>LOS ANGELES AL</t>
  </si>
  <si>
    <t>Jose Marte DFA</t>
  </si>
  <si>
    <t>SAN DIEGO</t>
  </si>
  <si>
    <t>Levi Stoudt DFA</t>
  </si>
  <si>
    <t>BALTIMORE</t>
  </si>
  <si>
    <t>Xzavion Curry DFA</t>
  </si>
  <si>
    <t>Orioles</t>
  </si>
  <si>
    <t>Personnel</t>
  </si>
  <si>
    <t>2024 Draft Picks</t>
  </si>
  <si>
    <t>2025 Draft Picks</t>
  </si>
  <si>
    <t>2026 Draft Picks</t>
  </si>
  <si>
    <t>Waiver Fees</t>
  </si>
  <si>
    <t>Player</t>
  </si>
  <si>
    <t>Aaron Civale</t>
  </si>
  <si>
    <t>1ST BAL 24</t>
  </si>
  <si>
    <t>1ST BAL 25</t>
  </si>
  <si>
    <t>Alex Bregman</t>
  </si>
  <si>
    <t>2ND BAL 24</t>
  </si>
  <si>
    <t>2ND BAL 25</t>
  </si>
  <si>
    <t xml:space="preserve">Aaron Brooks </t>
  </si>
  <si>
    <t>Roster Fees</t>
  </si>
  <si>
    <t>Alexander Mojica</t>
  </si>
  <si>
    <t>3RD ATL 24</t>
  </si>
  <si>
    <t>3RD BAL 25</t>
  </si>
  <si>
    <t>Omar Navarez</t>
  </si>
  <si>
    <t>Net Payments</t>
  </si>
  <si>
    <t>Andrew Benintendi</t>
  </si>
  <si>
    <t>4TH BAL 24</t>
  </si>
  <si>
    <t>4TH BAL 25</t>
  </si>
  <si>
    <t>Joey Lucchesi</t>
  </si>
  <si>
    <t>Andrew Saalfrank</t>
  </si>
  <si>
    <t>6TH BAL 24</t>
  </si>
  <si>
    <t>5TH BAL 25</t>
  </si>
  <si>
    <t>Harold Ramirez</t>
  </si>
  <si>
    <t>Fines</t>
  </si>
  <si>
    <t>Andrew Walters</t>
  </si>
  <si>
    <t>5TH LAA 25</t>
  </si>
  <si>
    <t>Rafael Montero</t>
  </si>
  <si>
    <t>Net Wagers</t>
  </si>
  <si>
    <t>Anthony Santander</t>
  </si>
  <si>
    <t>6TH MIN 25</t>
  </si>
  <si>
    <t>Cap Space</t>
  </si>
  <si>
    <t>Antonio Santos</t>
  </si>
  <si>
    <t>Aroldis Chapman</t>
  </si>
  <si>
    <t>Austin Martin</t>
  </si>
  <si>
    <t>DP2</t>
  </si>
  <si>
    <t>DP3</t>
  </si>
  <si>
    <t>DP4</t>
  </si>
  <si>
    <t>DP5</t>
  </si>
  <si>
    <t>DP6</t>
  </si>
  <si>
    <t>Austin Voth</t>
  </si>
  <si>
    <t>Bennett Sousa</t>
  </si>
  <si>
    <t>Brandon Sproat</t>
  </si>
  <si>
    <t>Bryan de la Cruz</t>
  </si>
  <si>
    <t>Bryce Hubbart</t>
  </si>
  <si>
    <t>Wagers</t>
  </si>
  <si>
    <t>Burl Carraway</t>
  </si>
  <si>
    <t>Cade Cavalli</t>
  </si>
  <si>
    <t>Carson Whisenhunt</t>
  </si>
  <si>
    <t>Cavan Biggio</t>
  </si>
  <si>
    <t>Chalniel Arias BAL 11TH</t>
  </si>
  <si>
    <t xml:space="preserve">Charlie Morton </t>
  </si>
  <si>
    <t>Chase Hampton</t>
  </si>
  <si>
    <t>Codi Heuer</t>
  </si>
  <si>
    <t>Cody Poteet RVR2</t>
  </si>
  <si>
    <t>Cole Paplham BAL 9TH</t>
  </si>
  <si>
    <t>Incoming Payments</t>
  </si>
  <si>
    <t>Colton Cowser</t>
  </si>
  <si>
    <t>From</t>
  </si>
  <si>
    <t>Team History</t>
  </si>
  <si>
    <t>Colton Hock</t>
  </si>
  <si>
    <t>A Civale</t>
  </si>
  <si>
    <t>Year</t>
  </si>
  <si>
    <t>REC/Playoffs/PEN</t>
  </si>
  <si>
    <t>Cap</t>
  </si>
  <si>
    <t>Curtis Terry</t>
  </si>
  <si>
    <t>82-164-18</t>
  </si>
  <si>
    <t>Danny De Andrade</t>
  </si>
  <si>
    <t>110-119-23</t>
  </si>
  <si>
    <t>Danny Young</t>
  </si>
  <si>
    <t>130-89-21 WC LDS</t>
  </si>
  <si>
    <t>David Bednar</t>
  </si>
  <si>
    <t>132-103-17 LDS</t>
  </si>
  <si>
    <t>Diego Velasquez</t>
  </si>
  <si>
    <t>141-93-18 AE LDS</t>
  </si>
  <si>
    <t>Dominic Keegan</t>
  </si>
  <si>
    <t>86-146-20</t>
  </si>
  <si>
    <t>Drew Anderson</t>
  </si>
  <si>
    <t>86-152-14</t>
  </si>
  <si>
    <t>Drew Mendoza</t>
  </si>
  <si>
    <t>94-134-24</t>
  </si>
  <si>
    <t>Esmerlin Vinicio</t>
  </si>
  <si>
    <t>90-138-24</t>
  </si>
  <si>
    <t>Evan Reifert</t>
  </si>
  <si>
    <t>58-170-24 (10)</t>
  </si>
  <si>
    <t>Garrett Mitchell</t>
  </si>
  <si>
    <t>33-98-13</t>
  </si>
  <si>
    <t>Gavin Williams</t>
  </si>
  <si>
    <t>89-135-28</t>
  </si>
  <si>
    <t>George Lombard Jr.</t>
  </si>
  <si>
    <t>136-111-17 WC LDS</t>
  </si>
  <si>
    <t>Gray Fenter</t>
  </si>
  <si>
    <t>105-120-15</t>
  </si>
  <si>
    <t>Greg Weissert</t>
  </si>
  <si>
    <t>163-108-17 AE LDS</t>
  </si>
  <si>
    <t xml:space="preserve">Isaac Collins </t>
  </si>
  <si>
    <t>Jackson Rees</t>
  </si>
  <si>
    <t>Jamie Westbrook</t>
  </si>
  <si>
    <t>Jason Delay</t>
  </si>
  <si>
    <t>Jeff McNeil</t>
  </si>
  <si>
    <t>Jhoan Duran</t>
  </si>
  <si>
    <t>Joey Bart</t>
  </si>
  <si>
    <t>Outgoing Payments</t>
  </si>
  <si>
    <t>John Curtiss</t>
  </si>
  <si>
    <t>To</t>
  </si>
  <si>
    <t>John Means</t>
  </si>
  <si>
    <t>C Booser</t>
  </si>
  <si>
    <t>John Schreiber</t>
  </si>
  <si>
    <t xml:space="preserve">Jose Ruiz </t>
  </si>
  <si>
    <t>Josh Knoth</t>
  </si>
  <si>
    <t>Julian Fernandez</t>
  </si>
  <si>
    <t xml:space="preserve">Julio Robaina </t>
  </si>
  <si>
    <t>Kade Mechals</t>
  </si>
  <si>
    <t>Kohl Franklin</t>
  </si>
  <si>
    <t>Leandro Emiliani</t>
  </si>
  <si>
    <t>Lucas Gilbreath</t>
  </si>
  <si>
    <t>Luis F Ortiz</t>
  </si>
  <si>
    <t>Mac Sceroler</t>
  </si>
  <si>
    <t>Malvin Valdez</t>
  </si>
  <si>
    <t>Marshall Kasowski</t>
  </si>
  <si>
    <t xml:space="preserve">Mason Black </t>
  </si>
  <si>
    <t>Maui Ahani BAL 8TH</t>
  </si>
  <si>
    <t>Max Stassi</t>
  </si>
  <si>
    <t>Michel Baez</t>
  </si>
  <si>
    <t>Miguel Yajure</t>
  </si>
  <si>
    <t xml:space="preserve">Miles Mastrobuoni </t>
  </si>
  <si>
    <t>Nabil Crismatt</t>
  </si>
  <si>
    <t>Nathan Eovaldi</t>
  </si>
  <si>
    <t>Nathaniel Lowe</t>
  </si>
  <si>
    <t>Nicholas Padilla</t>
  </si>
  <si>
    <t>Nick Bennett</t>
  </si>
  <si>
    <t>Limits</t>
  </si>
  <si>
    <t>None</t>
  </si>
  <si>
    <t>25/-20</t>
  </si>
  <si>
    <t>10/-10</t>
  </si>
  <si>
    <t>Nick Lodolo</t>
  </si>
  <si>
    <t>Incoming</t>
  </si>
  <si>
    <t>Norge Ruiz</t>
  </si>
  <si>
    <t>Outgoing</t>
  </si>
  <si>
    <t>Paul Blackburn</t>
  </si>
  <si>
    <t>Net</t>
  </si>
  <si>
    <t>Paul DeJong</t>
  </si>
  <si>
    <t>Paul Wilson</t>
  </si>
  <si>
    <t>Robert Gasser</t>
  </si>
  <si>
    <t>Ryan Pepiot</t>
  </si>
  <si>
    <t>Ryan Ritter</t>
  </si>
  <si>
    <t>Ryan Yarbrough</t>
  </si>
  <si>
    <t>Sam Bachman</t>
  </si>
  <si>
    <t xml:space="preserve">TJ McFarland </t>
  </si>
  <si>
    <t xml:space="preserve">Tom Szapucki </t>
  </si>
  <si>
    <t>Travis Honeyman</t>
  </si>
  <si>
    <t>Victor Bericoto</t>
  </si>
  <si>
    <t>Wes Clarke BAL 10TH</t>
  </si>
  <si>
    <t>Xzavion Curry</t>
  </si>
  <si>
    <t xml:space="preserve">Yasmani Grandal </t>
  </si>
  <si>
    <t>Yhoswar Garcia</t>
  </si>
  <si>
    <t>Yunior Marte</t>
  </si>
  <si>
    <t>Yankees</t>
  </si>
  <si>
    <t>Alfonso Rivas</t>
  </si>
  <si>
    <t>1ST HOU 24</t>
  </si>
  <si>
    <t>Andre Scrubb</t>
  </si>
  <si>
    <t>1ST NYY 24</t>
  </si>
  <si>
    <t>M. Franco</t>
  </si>
  <si>
    <t>Anthony Bender</t>
  </si>
  <si>
    <t>2ND NYY 24</t>
  </si>
  <si>
    <t>Amir Garrett</t>
  </si>
  <si>
    <t>Ben Kudrna</t>
  </si>
  <si>
    <t>3RD NYY 24</t>
  </si>
  <si>
    <t>Ji-Man Choi</t>
  </si>
  <si>
    <t>Blake Burkhalter</t>
  </si>
  <si>
    <t>5TH CHC 24</t>
  </si>
  <si>
    <t>Blake Perkins</t>
  </si>
  <si>
    <t>5TH LAA 24</t>
  </si>
  <si>
    <t>Brett Kerry</t>
  </si>
  <si>
    <t>5TH MIL 24</t>
  </si>
  <si>
    <t>Brock Burke</t>
  </si>
  <si>
    <t>5TH NYY 24</t>
  </si>
  <si>
    <t>Bryan Baker</t>
  </si>
  <si>
    <t>Calvin Harris NYY 11TH</t>
  </si>
  <si>
    <t>Carlson Reed NYY 10TH</t>
  </si>
  <si>
    <t>Casey Golden</t>
  </si>
  <si>
    <t>Colton Ledbetter</t>
  </si>
  <si>
    <t>Dermis Garcia</t>
  </si>
  <si>
    <t xml:space="preserve">Diego Infante </t>
  </si>
  <si>
    <t>Dillon Head</t>
  </si>
  <si>
    <t>Drake Baldwin</t>
  </si>
  <si>
    <t>Dylan Lee</t>
  </si>
  <si>
    <t>Dylan Spain</t>
  </si>
  <si>
    <t>Edgardo Rodriguez</t>
  </si>
  <si>
    <t>Eli Villalobos</t>
  </si>
  <si>
    <t xml:space="preserve">Enrique Hernandez </t>
  </si>
  <si>
    <t>No 2024 End of Season Cap Bonus</t>
  </si>
  <si>
    <t>Eric Haase</t>
  </si>
  <si>
    <t>Ethan Small</t>
  </si>
  <si>
    <t>Geoff Hartlieb</t>
  </si>
  <si>
    <t>Geraldo Perdomo</t>
  </si>
  <si>
    <t>Turner</t>
  </si>
  <si>
    <t>Huascar Ynoa</t>
  </si>
  <si>
    <t>Y Diaz VIT</t>
  </si>
  <si>
    <t>Jack Hartman</t>
  </si>
  <si>
    <t>132-115-17</t>
  </si>
  <si>
    <t>Jackson Jobe</t>
  </si>
  <si>
    <t>Altuve</t>
  </si>
  <si>
    <t>123-108-21</t>
  </si>
  <si>
    <t>Jackson Tetreault</t>
  </si>
  <si>
    <t>113-113-14 (10)</t>
  </si>
  <si>
    <t>Jackson Wolf</t>
  </si>
  <si>
    <t>89-131-32</t>
  </si>
  <si>
    <t>Jacob Stallings</t>
  </si>
  <si>
    <t>84-144-24</t>
  </si>
  <si>
    <t>Jake Bennett</t>
  </si>
  <si>
    <t>99-130-23 (1)</t>
  </si>
  <si>
    <t>Jared Kelley</t>
  </si>
  <si>
    <t>98-135-19 (3)</t>
  </si>
  <si>
    <t>Joe Mantiply</t>
  </si>
  <si>
    <t>40-192-20</t>
  </si>
  <si>
    <t>Jose Altuve</t>
  </si>
  <si>
    <t>82-146-24</t>
  </si>
  <si>
    <t>Josh Lester</t>
  </si>
  <si>
    <t>88-141-23</t>
  </si>
  <si>
    <t>Josh Rogers</t>
  </si>
  <si>
    <t>36-96-12</t>
  </si>
  <si>
    <t>Josh Rojas</t>
  </si>
  <si>
    <t>140-93-23 WC LDS</t>
  </si>
  <si>
    <t>Josh Walker</t>
  </si>
  <si>
    <t>106-115-19 (1)</t>
  </si>
  <si>
    <t>Jud Fabian</t>
  </si>
  <si>
    <t>77-143-20</t>
  </si>
  <si>
    <t>Korry Howell</t>
  </si>
  <si>
    <t>118-110-24 (2)</t>
  </si>
  <si>
    <t>Pen</t>
  </si>
  <si>
    <t>Ky Bush</t>
  </si>
  <si>
    <t>Kyle Carr NYY 8TH</t>
  </si>
  <si>
    <t>Kyle Hendricks</t>
  </si>
  <si>
    <t>Lamar King Jr</t>
  </si>
  <si>
    <t>Lewis Brinson</t>
  </si>
  <si>
    <t>Luis Guillorme</t>
  </si>
  <si>
    <t>Luke Keaschall</t>
  </si>
  <si>
    <t>Marcos Cabrera</t>
  </si>
  <si>
    <t>C Taylor</t>
  </si>
  <si>
    <t>Mason Auer</t>
  </si>
  <si>
    <t>Mateo Gil</t>
  </si>
  <si>
    <t>Matheu Nelson</t>
  </si>
  <si>
    <t>Matt Carpenter</t>
  </si>
  <si>
    <t>Max Wagner</t>
  </si>
  <si>
    <t>Michael Lorenzen</t>
  </si>
  <si>
    <t>Miguel Castro</t>
  </si>
  <si>
    <t>Mike Boeve</t>
  </si>
  <si>
    <t>Mike Tauchman</t>
  </si>
  <si>
    <t>Mikey Romero</t>
  </si>
  <si>
    <t>Mitchell Kilkenny</t>
  </si>
  <si>
    <t>Myles Straw</t>
  </si>
  <si>
    <t>Nelson Velazquez</t>
  </si>
  <si>
    <t>Nick Snyder</t>
  </si>
  <si>
    <t>Nick Vespi</t>
  </si>
  <si>
    <t>Owen Kellington</t>
  </si>
  <si>
    <t>Patrick Corbin</t>
  </si>
  <si>
    <t>Pete Crow-Armstrong</t>
  </si>
  <si>
    <t>Reggie Crawford</t>
  </si>
  <si>
    <t>Ryan Lasko</t>
  </si>
  <si>
    <t>Ryan McMahon</t>
  </si>
  <si>
    <t>Ryan Noda</t>
  </si>
  <si>
    <t>Sean Bouchard</t>
  </si>
  <si>
    <t>Sean Hjelle</t>
  </si>
  <si>
    <t>Seth Keener NYY 7TH</t>
  </si>
  <si>
    <t>Sonny Gray</t>
  </si>
  <si>
    <t>Spencer Turnbull</t>
  </si>
  <si>
    <t>Tahnaj Thomas</t>
  </si>
  <si>
    <t>Taj Bradley</t>
  </si>
  <si>
    <t>Tanner Hall NYY 9TH</t>
  </si>
  <si>
    <t>Tarik Skubal</t>
  </si>
  <si>
    <t>Taylor Motter</t>
  </si>
  <si>
    <t>Thomas Harrington</t>
  </si>
  <si>
    <t>Trea Turner</t>
  </si>
  <si>
    <t>Trey Supak</t>
  </si>
  <si>
    <t>Tristan Gray</t>
  </si>
  <si>
    <t>Tyler Phillips</t>
  </si>
  <si>
    <t>Will Mabrey</t>
  </si>
  <si>
    <t>William Lugo</t>
  </si>
  <si>
    <t>Willie MacIver</t>
  </si>
  <si>
    <t>Wyatt Langford</t>
  </si>
  <si>
    <t>Yandy Diaz</t>
  </si>
  <si>
    <t>Yohandy Morales</t>
  </si>
  <si>
    <t>Rays</t>
  </si>
  <si>
    <t>Adalberto Mondesi</t>
  </si>
  <si>
    <t>1ST KC 24</t>
  </si>
  <si>
    <t>1ST NYY 25</t>
  </si>
  <si>
    <t>Alejandro Kirk</t>
  </si>
  <si>
    <t>2ND MIN 24</t>
  </si>
  <si>
    <t>1ST TB 25</t>
  </si>
  <si>
    <t>Eli White</t>
  </si>
  <si>
    <t>Alex Vesia</t>
  </si>
  <si>
    <t>4TH TOR 24</t>
  </si>
  <si>
    <t>2ND TB 25</t>
  </si>
  <si>
    <t>Adam Cimber</t>
  </si>
  <si>
    <t>Alexander Canario</t>
  </si>
  <si>
    <t>6TH SEA 24</t>
  </si>
  <si>
    <t>3RD TB 25</t>
  </si>
  <si>
    <t>Andersen Tejeda</t>
  </si>
  <si>
    <t>4TH TB 25</t>
  </si>
  <si>
    <t>Angel Genao</t>
  </si>
  <si>
    <t>6TH TB 25</t>
  </si>
  <si>
    <t>Aramis Garcia</t>
  </si>
  <si>
    <t>Austin Allen</t>
  </si>
  <si>
    <t>Blaine Crim</t>
  </si>
  <si>
    <t>Bobby Poyner</t>
  </si>
  <si>
    <t>Brad Keller</t>
  </si>
  <si>
    <t>Brad Wieck</t>
  </si>
  <si>
    <t>Brailyn Marquez</t>
  </si>
  <si>
    <t>Brandon Walter</t>
  </si>
  <si>
    <t>Braylin Morel TB 7TH</t>
  </si>
  <si>
    <t>Braylin Tavera TB 8TH</t>
  </si>
  <si>
    <t>Brenan Hanifee</t>
  </si>
  <si>
    <t>Bryan Abreu</t>
  </si>
  <si>
    <t>Cade Horton</t>
  </si>
  <si>
    <t>Cade Marlowe</t>
  </si>
  <si>
    <t>Carlos De La Cruz</t>
  </si>
  <si>
    <t>Carson Williams</t>
  </si>
  <si>
    <t>Cesar Prieto</t>
  </si>
  <si>
    <t>Chas McCormick</t>
  </si>
  <si>
    <t>Chase Shugart</t>
  </si>
  <si>
    <t>Chris Flexen</t>
  </si>
  <si>
    <t>Chris Rodriguez</t>
  </si>
  <si>
    <t>Chris Sale</t>
  </si>
  <si>
    <t>184-65-15 AE WS</t>
  </si>
  <si>
    <t>Conner Menez</t>
  </si>
  <si>
    <t>141-89-22 AE CH</t>
  </si>
  <si>
    <t>Connor Justus</t>
  </si>
  <si>
    <t>140-86-14 AE LCS</t>
  </si>
  <si>
    <t>Curtis Mead</t>
  </si>
  <si>
    <t>113-124-15</t>
  </si>
  <si>
    <t>Darick Hall</t>
  </si>
  <si>
    <t>89-144-19</t>
  </si>
  <si>
    <t>David Hensley</t>
  </si>
  <si>
    <t>107-122-23</t>
  </si>
  <si>
    <t>Demarcus Evans</t>
  </si>
  <si>
    <t>120-114-22 AE LDS</t>
  </si>
  <si>
    <t>Diego Castillo</t>
  </si>
  <si>
    <t>103-127-26 AE LDS</t>
  </si>
  <si>
    <t>Donnie Walton</t>
  </si>
  <si>
    <t>122-110-22 AE LDS</t>
  </si>
  <si>
    <t>Drew Waters</t>
  </si>
  <si>
    <t>153-82-19 AE LDS</t>
  </si>
  <si>
    <t>Edward Cabrera</t>
  </si>
  <si>
    <t>109-35-5 LCS 1S</t>
  </si>
  <si>
    <t>Edwin Arroyo</t>
  </si>
  <si>
    <t>161-79-18 AE LCS</t>
  </si>
  <si>
    <t>Everson Pereira</t>
  </si>
  <si>
    <t>172-71-21 AE LCS</t>
  </si>
  <si>
    <t>Gabe Klobosits</t>
  </si>
  <si>
    <t>107-115-15 (1)</t>
  </si>
  <si>
    <t>Helcris Olivarez</t>
  </si>
  <si>
    <t>107-130-15 (1)</t>
  </si>
  <si>
    <t>Henry Ramos</t>
  </si>
  <si>
    <t>Jackson Cluff</t>
  </si>
  <si>
    <t>Jackson Humphries TB 10TH</t>
  </si>
  <si>
    <t>Jacob Gatewood</t>
  </si>
  <si>
    <t>Jacob Melton</t>
  </si>
  <si>
    <t>James Beard</t>
  </si>
  <si>
    <t>Jared Shuster</t>
  </si>
  <si>
    <t>Javier Baez</t>
  </si>
  <si>
    <t>Freeman</t>
  </si>
  <si>
    <t>Javier Guerra</t>
  </si>
  <si>
    <t xml:space="preserve">Jayden Murray </t>
  </si>
  <si>
    <t>Mullins</t>
  </si>
  <si>
    <t>Jeremy Eierman</t>
  </si>
  <si>
    <t>Anderson</t>
  </si>
  <si>
    <t>Joe Barlow</t>
  </si>
  <si>
    <t>Stanton</t>
  </si>
  <si>
    <t>Joey Wiemer</t>
  </si>
  <si>
    <t>Trenien</t>
  </si>
  <si>
    <t>John Doxakis</t>
  </si>
  <si>
    <t>Jonatan Clase</t>
  </si>
  <si>
    <t>Jordan Brewer</t>
  </si>
  <si>
    <t>Jorge Mateo</t>
  </si>
  <si>
    <t>JP Crawford</t>
  </si>
  <si>
    <t>Kaleb Cowart</t>
  </si>
  <si>
    <t>Kevin Padlo</t>
  </si>
  <si>
    <t>Kirby Snead</t>
  </si>
  <si>
    <t>Kyle Nelson</t>
  </si>
  <si>
    <t>Kyle Tucker</t>
  </si>
  <si>
    <t>Luis Madero</t>
  </si>
  <si>
    <t>Manny Machado</t>
  </si>
  <si>
    <t>Matt Mervis</t>
  </si>
  <si>
    <t>Michael Arias TB 9TH</t>
  </si>
  <si>
    <t>Michel Otanez</t>
  </si>
  <si>
    <t>Michel Triana</t>
  </si>
  <si>
    <t>Nick Gordon</t>
  </si>
  <si>
    <t>Noah Murdock</t>
  </si>
  <si>
    <t>Noah Song</t>
  </si>
  <si>
    <t>Oscar Colas</t>
  </si>
  <si>
    <t>Peyton Battenfield</t>
  </si>
  <si>
    <t>Peyton Burdick</t>
  </si>
  <si>
    <t>Prelander Berroa</t>
  </si>
  <si>
    <t>Ray Kerr</t>
  </si>
  <si>
    <t>Reiss Knehr</t>
  </si>
  <si>
    <t>Rob Refsnyder</t>
  </si>
  <si>
    <t>Robby Snelling</t>
  </si>
  <si>
    <t>Roman Quinn</t>
  </si>
  <si>
    <t>Ronny Simon</t>
  </si>
  <si>
    <t>Ryan Thompson</t>
  </si>
  <si>
    <t>Sam Haggerty</t>
  </si>
  <si>
    <t>Sam Valerio</t>
  </si>
  <si>
    <t>Samuel Basallo</t>
  </si>
  <si>
    <t>Santiago Florez</t>
  </si>
  <si>
    <t>Seth Lugo</t>
  </si>
  <si>
    <t>Shane Drohan</t>
  </si>
  <si>
    <t>Sheng-En Lin TB 11TH</t>
  </si>
  <si>
    <t>Spencer Horwitz</t>
  </si>
  <si>
    <t>Stephen Ridings</t>
  </si>
  <si>
    <t>Stiward Aquino</t>
  </si>
  <si>
    <t>Tejay Antone</t>
  </si>
  <si>
    <t>Thomas Hackimer</t>
  </si>
  <si>
    <t>Victor Lizarraga</t>
  </si>
  <si>
    <t>Vinny Capra</t>
  </si>
  <si>
    <t>Zac Gallen</t>
  </si>
  <si>
    <t>Zach Cole MIL 7TH</t>
  </si>
  <si>
    <t>Red Sox</t>
  </si>
  <si>
    <t>Adrian Placencia</t>
  </si>
  <si>
    <t>4TH SF 24</t>
  </si>
  <si>
    <t>2ND BOS 25</t>
  </si>
  <si>
    <t>Alex Binelas</t>
  </si>
  <si>
    <t>5TH DET 24</t>
  </si>
  <si>
    <t>2ND LAA 25</t>
  </si>
  <si>
    <t>P. Corbin</t>
  </si>
  <si>
    <t>Alexander Ovalles</t>
  </si>
  <si>
    <t>2ND SD 25</t>
  </si>
  <si>
    <t>A. Barnes</t>
  </si>
  <si>
    <t>Andruw Monasterio</t>
  </si>
  <si>
    <t>3RD BOS 25</t>
  </si>
  <si>
    <t>Syndergaard</t>
  </si>
  <si>
    <t>Austin Adams</t>
  </si>
  <si>
    <t>3RD CHC 25</t>
  </si>
  <si>
    <t>Jake Odorizzi</t>
  </si>
  <si>
    <t>Austin Hays</t>
  </si>
  <si>
    <t>3RD SD 25</t>
  </si>
  <si>
    <t>Naoyuki Uwasawa</t>
  </si>
  <si>
    <t xml:space="preserve">Austin Murr </t>
  </si>
  <si>
    <t>4TH LAA 25</t>
  </si>
  <si>
    <t>Michael Tonkin</t>
  </si>
  <si>
    <t>Brandon Lowe</t>
  </si>
  <si>
    <t>4TH SD 25</t>
  </si>
  <si>
    <t>Miguel Andujar</t>
  </si>
  <si>
    <t>Brandon Young</t>
  </si>
  <si>
    <t>5TH SD 25</t>
  </si>
  <si>
    <t>Travis d’Arnaud</t>
  </si>
  <si>
    <t>Brennan Bernardino</t>
  </si>
  <si>
    <t>6TH SEA 25</t>
  </si>
  <si>
    <t>Brett Sullivan</t>
  </si>
  <si>
    <t>6TH SF 25</t>
  </si>
  <si>
    <t>Cade Smith BOS 9TH</t>
  </si>
  <si>
    <t>6TH WAS 25</t>
  </si>
  <si>
    <t>Carlos Duran</t>
  </si>
  <si>
    <t>Carson Ragsdale</t>
  </si>
  <si>
    <t>Cayden Wallace</t>
  </si>
  <si>
    <t xml:space="preserve">Chad Dallas </t>
  </si>
  <si>
    <t>Chad Green</t>
  </si>
  <si>
    <t>Cristopher Sanchez</t>
  </si>
  <si>
    <t>Dauri Moreta</t>
  </si>
  <si>
    <t>Drew Rasmussen</t>
  </si>
  <si>
    <t>Dru Baker</t>
  </si>
  <si>
    <t xml:space="preserve">Edgar Quero </t>
  </si>
  <si>
    <t>Edouard Julien</t>
  </si>
  <si>
    <t>Eduard Bazardo</t>
  </si>
  <si>
    <t>Franco Aleman BOS 8TH</t>
  </si>
  <si>
    <t>Garrett Acton</t>
  </si>
  <si>
    <t>Junis</t>
  </si>
  <si>
    <t>Garrett Cleavinger</t>
  </si>
  <si>
    <t>Thomas</t>
  </si>
  <si>
    <t>Gilberto Batista BOS 10TH</t>
  </si>
  <si>
    <t>K Carpenter</t>
  </si>
  <si>
    <t>85-160-19</t>
  </si>
  <si>
    <t>Gordon Graceffo</t>
  </si>
  <si>
    <t>Julien</t>
  </si>
  <si>
    <t>81-157-14</t>
  </si>
  <si>
    <t>Ha-Seong Kim</t>
  </si>
  <si>
    <t>107-144-19</t>
  </si>
  <si>
    <t>Hayden Birdsong</t>
  </si>
  <si>
    <t>D'Arnaud</t>
  </si>
  <si>
    <t>145-87-20</t>
  </si>
  <si>
    <t>Hoby Milner</t>
  </si>
  <si>
    <t>Leiter</t>
  </si>
  <si>
    <t>52-173-27 (10)</t>
  </si>
  <si>
    <t>Jace Bohrofen BOS 7TH</t>
  </si>
  <si>
    <t>Rasmussen</t>
  </si>
  <si>
    <t>108-119-25 AE LDS</t>
  </si>
  <si>
    <t>Jack Neely</t>
  </si>
  <si>
    <t>Eflin</t>
  </si>
  <si>
    <t>122-116-14 (2)</t>
  </si>
  <si>
    <t>Jake Cronenworth</t>
  </si>
  <si>
    <t>Anjudar</t>
  </si>
  <si>
    <t>98-132-22</t>
  </si>
  <si>
    <t>Jake Rave</t>
  </si>
  <si>
    <t>99-138-15</t>
  </si>
  <si>
    <t>Jake Woodford</t>
  </si>
  <si>
    <t>Cronenworth</t>
  </si>
  <si>
    <t>97-133-22</t>
  </si>
  <si>
    <t>Jakob Junis</t>
  </si>
  <si>
    <t>Milner</t>
  </si>
  <si>
    <t>83-60-5 WC LDS</t>
  </si>
  <si>
    <t>Joey Cantillo</t>
  </si>
  <si>
    <t>Sanchez</t>
  </si>
  <si>
    <t>141-101-10</t>
  </si>
  <si>
    <t>John Rhodes</t>
  </si>
  <si>
    <t>H Kim</t>
  </si>
  <si>
    <t>99-127-13 (3)</t>
  </si>
  <si>
    <t>Jojo Romero</t>
  </si>
  <si>
    <t>R Arozarena</t>
  </si>
  <si>
    <t>120-110-13 AE LDS</t>
  </si>
  <si>
    <t>Jose Fermin</t>
  </si>
  <si>
    <t>135-110-10 WC</t>
  </si>
  <si>
    <t>Jose Simon Pastrano</t>
  </si>
  <si>
    <t>Kendry Rojas</t>
  </si>
  <si>
    <t>Kerry Carpenter</t>
  </si>
  <si>
    <t>Kolby Allard</t>
  </si>
  <si>
    <t>Lane Thomas</t>
  </si>
  <si>
    <t xml:space="preserve">Luke Raley </t>
  </si>
  <si>
    <t>Matt Vierling</t>
  </si>
  <si>
    <t>Matthew Batten</t>
  </si>
  <si>
    <t>Seager</t>
  </si>
  <si>
    <t>Nathan Martorella</t>
  </si>
  <si>
    <t>Hoskins</t>
  </si>
  <si>
    <t>Nick Avila</t>
  </si>
  <si>
    <t>Nimmo</t>
  </si>
  <si>
    <t>Packy Naughton</t>
  </si>
  <si>
    <t>Paxton</t>
  </si>
  <si>
    <t>Paul McIntosh</t>
  </si>
  <si>
    <t>Paredes</t>
  </si>
  <si>
    <t>Pedro Avila</t>
  </si>
  <si>
    <t>Rutschman</t>
  </si>
  <si>
    <t>Pedro Ibarguen</t>
  </si>
  <si>
    <t>Devers VIT</t>
  </si>
  <si>
    <t>Randy Arozarena</t>
  </si>
  <si>
    <t>Ohtani</t>
  </si>
  <si>
    <t>Regi Grace</t>
  </si>
  <si>
    <t>Lopez</t>
  </si>
  <si>
    <t>Richard Fitts</t>
  </si>
  <si>
    <t>Strahm</t>
  </si>
  <si>
    <t>Samuel Zavala</t>
  </si>
  <si>
    <t>Sawyer Gipson-Long</t>
  </si>
  <si>
    <t>Sem Robberse</t>
  </si>
  <si>
    <t>Shane Sasaki</t>
  </si>
  <si>
    <t>Shawndrick Oduber BOS 11TH</t>
  </si>
  <si>
    <t>TJ Sikkema</t>
  </si>
  <si>
    <t>Tristen Lutz</t>
  </si>
  <si>
    <t>Tristin English</t>
  </si>
  <si>
    <t>Ty Adcock</t>
  </si>
  <si>
    <t>Ty Madden</t>
  </si>
  <si>
    <t xml:space="preserve">Walter Pennington </t>
  </si>
  <si>
    <t>Wilfred Veras</t>
  </si>
  <si>
    <t>Will Dion</t>
  </si>
  <si>
    <t>Wuilfredo Antunez</t>
  </si>
  <si>
    <t>Yhoangel Aponte</t>
  </si>
  <si>
    <t>Zach Eflin</t>
  </si>
  <si>
    <t>Blue Jays</t>
  </si>
  <si>
    <t>Abel Bastidas</t>
  </si>
  <si>
    <t>1ST TOR 24</t>
  </si>
  <si>
    <t>1ST TOR 25</t>
  </si>
  <si>
    <t>Adrian Martinez RVR2</t>
  </si>
  <si>
    <t>2ND DET 24</t>
  </si>
  <si>
    <t>3RD DET 25</t>
  </si>
  <si>
    <t>Galvis</t>
  </si>
  <si>
    <t>Alek Manoah</t>
  </si>
  <si>
    <t>3RD MIL 25</t>
  </si>
  <si>
    <t>Arihara</t>
  </si>
  <si>
    <t>Alex Young</t>
  </si>
  <si>
    <t>5TH KC 24</t>
  </si>
  <si>
    <t>3RD TOR 25</t>
  </si>
  <si>
    <t>E Ramirez</t>
  </si>
  <si>
    <t>Andrew Bellatti RVR1</t>
  </si>
  <si>
    <t>4TH TOR 25</t>
  </si>
  <si>
    <t>Dallas Keuchel</t>
  </si>
  <si>
    <t>Anthony Volpe</t>
  </si>
  <si>
    <t>5TH DET 25</t>
  </si>
  <si>
    <t>Adrian Houser</t>
  </si>
  <si>
    <t>Beau Philip</t>
  </si>
  <si>
    <t xml:space="preserve">Ben Casparius </t>
  </si>
  <si>
    <t>Ben Williamson TOR 7TH</t>
  </si>
  <si>
    <t>Blake Rivera</t>
  </si>
  <si>
    <t>Blake Sabol</t>
  </si>
  <si>
    <t>Brandon Lockridge</t>
  </si>
  <si>
    <t>Brendon Little</t>
  </si>
  <si>
    <t>Carlos Santana</t>
  </si>
  <si>
    <t>Casey Mize</t>
  </si>
  <si>
    <t>Charlie Blackmon</t>
  </si>
  <si>
    <t>Chase Pinder</t>
  </si>
  <si>
    <t>Chris Bassitt</t>
  </si>
  <si>
    <t xml:space="preserve">CJ Van Eyk </t>
  </si>
  <si>
    <t>Cody Stashak</t>
  </si>
  <si>
    <t>Colin Houck</t>
  </si>
  <si>
    <t>Connor Scott</t>
  </si>
  <si>
    <t xml:space="preserve">Cooper Bowman </t>
  </si>
  <si>
    <t>Dalton Rogers</t>
  </si>
  <si>
    <t>Dan Vogelbach</t>
  </si>
  <si>
    <t>Darren McCaughan</t>
  </si>
  <si>
    <t>Conforto VIT</t>
  </si>
  <si>
    <t>Daulton Guthrie</t>
  </si>
  <si>
    <t>Rec/Playoffs/Pen</t>
  </si>
  <si>
    <t>David Peralta</t>
  </si>
  <si>
    <t>Banks</t>
  </si>
  <si>
    <t>145-108-11</t>
  </si>
  <si>
    <t>Derniche Valdez</t>
  </si>
  <si>
    <t>Moreno</t>
  </si>
  <si>
    <t>119-120-13</t>
  </si>
  <si>
    <t>DJ Burt</t>
  </si>
  <si>
    <t>Cosgrove</t>
  </si>
  <si>
    <t>111-113-16</t>
  </si>
  <si>
    <t>DJ Stewart</t>
  </si>
  <si>
    <t>Adon</t>
  </si>
  <si>
    <t>96-136-20</t>
  </si>
  <si>
    <t>Eddie Rosario</t>
  </si>
  <si>
    <t>Gray</t>
  </si>
  <si>
    <t>97-134-21 (3)</t>
  </si>
  <si>
    <t>Elias Diaz</t>
  </si>
  <si>
    <t>Volpe</t>
  </si>
  <si>
    <t>109-126-17</t>
  </si>
  <si>
    <t>Elvin Rodriguez</t>
  </si>
  <si>
    <t>Merrifield VITW</t>
  </si>
  <si>
    <t>68-170-14 (6)</t>
  </si>
  <si>
    <t>Frank German</t>
  </si>
  <si>
    <t>T Williams</t>
  </si>
  <si>
    <t>88-135-29</t>
  </si>
  <si>
    <t>Freddie Freeman</t>
  </si>
  <si>
    <t>O Cabrera</t>
  </si>
  <si>
    <t>72-160-20</t>
  </si>
  <si>
    <t>Gabriel Moreno</t>
  </si>
  <si>
    <t>Ross</t>
  </si>
  <si>
    <t>112-111-29</t>
  </si>
  <si>
    <t>Garrett Stubbs</t>
  </si>
  <si>
    <t>53-86-5</t>
  </si>
  <si>
    <t>Glenn Otto</t>
  </si>
  <si>
    <t>84-146-22</t>
  </si>
  <si>
    <t>Hiro Wyatt TOR 8TH</t>
  </si>
  <si>
    <t>80-139-23 (1)</t>
  </si>
  <si>
    <t>Isaiah Coupet TOR 10TH</t>
  </si>
  <si>
    <t>97-126-17</t>
  </si>
  <si>
    <t>Jack Hurley</t>
  </si>
  <si>
    <t>106-135-11 (3)</t>
  </si>
  <si>
    <t>Jack Leiter</t>
  </si>
  <si>
    <t>Jacob Gonzalez</t>
  </si>
  <si>
    <t>Jahmai Jones</t>
  </si>
  <si>
    <t>Jairo Pomares</t>
  </si>
  <si>
    <t>Jason Woodward TOR 11TH</t>
  </si>
  <si>
    <t>Jay Allen II</t>
  </si>
  <si>
    <t>JC Flowers</t>
  </si>
  <si>
    <t>Joan Adon</t>
  </si>
  <si>
    <t>Bradish</t>
  </si>
  <si>
    <t>Joe Ross</t>
  </si>
  <si>
    <t>Estevez</t>
  </si>
  <si>
    <t>Joe Whitman</t>
  </si>
  <si>
    <t>Berti</t>
  </si>
  <si>
    <t>Jordan Weems</t>
  </si>
  <si>
    <t>Jordy Barley</t>
  </si>
  <si>
    <t>Jose Torres</t>
  </si>
  <si>
    <t>Josh Breaux</t>
  </si>
  <si>
    <t>Josiah Gray</t>
  </si>
  <si>
    <t>Kaden Polcovich</t>
  </si>
  <si>
    <t>Karl Kauffmann</t>
  </si>
  <si>
    <t>Ke'Bryan Hayes</t>
  </si>
  <si>
    <t>Kendall Graveman</t>
  </si>
  <si>
    <t>Kumar Rocker</t>
  </si>
  <si>
    <t>Kyle Finnegan</t>
  </si>
  <si>
    <t>Kyle Teel</t>
  </si>
  <si>
    <t>Kyle Wright</t>
  </si>
  <si>
    <t>Lenny Torres</t>
  </si>
  <si>
    <t xml:space="preserve">Luke Albright </t>
  </si>
  <si>
    <t>Mason Martin</t>
  </si>
  <si>
    <t>Matt Canterino</t>
  </si>
  <si>
    <t>Matt Duffy MIL 10TH</t>
  </si>
  <si>
    <t>Matt Mikulski</t>
  </si>
  <si>
    <t>Micah Bello</t>
  </si>
  <si>
    <t>Michael Baumann</t>
  </si>
  <si>
    <t>Michael Conforto</t>
  </si>
  <si>
    <t>Miguel Ullola</t>
  </si>
  <si>
    <t>Mike Vasil</t>
  </si>
  <si>
    <t>Nate Furman</t>
  </si>
  <si>
    <t>Nick Decker</t>
  </si>
  <si>
    <t>Nolan McLean TOR 9TH</t>
  </si>
  <si>
    <t>Ofelky Peralta</t>
  </si>
  <si>
    <t>Oswaldo Cabrera</t>
  </si>
  <si>
    <t>Randy Dobnak</t>
  </si>
  <si>
    <t>Romy Gonzalez</t>
  </si>
  <si>
    <t>Steele Walker</t>
  </si>
  <si>
    <t>Tanner Banks</t>
  </si>
  <si>
    <t>Tanner Schobel</t>
  </si>
  <si>
    <t>Terrin Vavra</t>
  </si>
  <si>
    <t xml:space="preserve">Thomas Farr </t>
  </si>
  <si>
    <t>Thomas Nido</t>
  </si>
  <si>
    <t xml:space="preserve">Tom Cosgrove </t>
  </si>
  <si>
    <t>Trevor Williams</t>
  </si>
  <si>
    <t>Tristan Beck</t>
  </si>
  <si>
    <t>Trystan Vrieling</t>
  </si>
  <si>
    <t>Tyler Duffey</t>
  </si>
  <si>
    <t>Victor Acosta</t>
  </si>
  <si>
    <t>Whit Merrifield</t>
  </si>
  <si>
    <t>William Kempner</t>
  </si>
  <si>
    <t>White Sox</t>
  </si>
  <si>
    <t>Abner Uribe</t>
  </si>
  <si>
    <t>1ST CHW 24</t>
  </si>
  <si>
    <t>1ST ATL 25</t>
  </si>
  <si>
    <t>AJ Smith-Shawver</t>
  </si>
  <si>
    <t>1ST MIL 24</t>
  </si>
  <si>
    <t>1ST BOS 25</t>
  </si>
  <si>
    <t>M Brantley</t>
  </si>
  <si>
    <t>BO</t>
  </si>
  <si>
    <t>Alex Clemmey</t>
  </si>
  <si>
    <t>1ST SD 24</t>
  </si>
  <si>
    <t>1ST CHW 25</t>
  </si>
  <si>
    <t>Carl Edwards Jr</t>
  </si>
  <si>
    <t>Alex Santos II</t>
  </si>
  <si>
    <t>2ND CHW 24</t>
  </si>
  <si>
    <t>1ST DET 25</t>
  </si>
  <si>
    <t>Zack Short</t>
  </si>
  <si>
    <t>Andrew Dalquist</t>
  </si>
  <si>
    <t>2ND NYM 24</t>
  </si>
  <si>
    <t>1ST MIL 25</t>
  </si>
  <si>
    <t>Christian Arroyo</t>
  </si>
  <si>
    <t xml:space="preserve">Angel Perdomo </t>
  </si>
  <si>
    <t>2ND SD 24</t>
  </si>
  <si>
    <t>1ST NYM 25</t>
  </si>
  <si>
    <t xml:space="preserve">Jake Diekman </t>
  </si>
  <si>
    <t>Anthony Solometo</t>
  </si>
  <si>
    <t>3RD CHW 24</t>
  </si>
  <si>
    <t>2ND CHW 25</t>
  </si>
  <si>
    <t>Michael Chavis</t>
  </si>
  <si>
    <t>Asa Lacy</t>
  </si>
  <si>
    <t>3RD SD 24</t>
  </si>
  <si>
    <t>3RD CHW 25</t>
  </si>
  <si>
    <t>Danny Mendick</t>
  </si>
  <si>
    <t>Blaze Jordan</t>
  </si>
  <si>
    <t>3RD WAS 24</t>
  </si>
  <si>
    <t>4TH CHW 25</t>
  </si>
  <si>
    <t>Brainer Bonaci</t>
  </si>
  <si>
    <t>4TH CHW 24</t>
  </si>
  <si>
    <t>5TH CHW 25</t>
  </si>
  <si>
    <t>Brando Mayea</t>
  </si>
  <si>
    <t>4TH SD 24</t>
  </si>
  <si>
    <t>6TH CHW 25</t>
  </si>
  <si>
    <t>Brandon Winokur</t>
  </si>
  <si>
    <t>5TH CHW 24</t>
  </si>
  <si>
    <t>Brayan Perez</t>
  </si>
  <si>
    <t>5TH SD 24</t>
  </si>
  <si>
    <t>Braydon Fisher</t>
  </si>
  <si>
    <t>5TH TEX 24</t>
  </si>
  <si>
    <t>Brent Honeywell</t>
  </si>
  <si>
    <t>5TH WAS 24</t>
  </si>
  <si>
    <t>Brett Baty</t>
  </si>
  <si>
    <t>6TH CHW 24</t>
  </si>
  <si>
    <t>Bubba Chandler</t>
  </si>
  <si>
    <t>6TH MIL  24</t>
  </si>
  <si>
    <t>Carter Baumler</t>
  </si>
  <si>
    <t>6TH SD 24</t>
  </si>
  <si>
    <t>Carter Jensen</t>
  </si>
  <si>
    <t>Casey Martin</t>
  </si>
  <si>
    <t>Chandler Pollard</t>
  </si>
  <si>
    <t>Christian Koss</t>
  </si>
  <si>
    <t>Cody Bolton</t>
  </si>
  <si>
    <t>Cole Winn</t>
  </si>
  <si>
    <t>Colson Montgomery</t>
  </si>
  <si>
    <t>Connor Thomas</t>
  </si>
  <si>
    <t>Dane Dunning</t>
  </si>
  <si>
    <t>Daniel Cabrera</t>
  </si>
  <si>
    <t>88-153-23</t>
  </si>
  <si>
    <t>David Bote</t>
  </si>
  <si>
    <t>107-123-22</t>
  </si>
  <si>
    <t>David McCabe</t>
  </si>
  <si>
    <t>102-117-21</t>
  </si>
  <si>
    <t>Daxton Fulton</t>
  </si>
  <si>
    <t>148-86-18 CH</t>
  </si>
  <si>
    <t>Daylen Lile</t>
  </si>
  <si>
    <t>159-80-13 WC LCS</t>
  </si>
  <si>
    <t>Diego Cartaya</t>
  </si>
  <si>
    <t>142-97-13 WC LDS</t>
  </si>
  <si>
    <t>DL Hall</t>
  </si>
  <si>
    <t>128-111-13</t>
  </si>
  <si>
    <t>Drew Romo</t>
  </si>
  <si>
    <t>119-116-17</t>
  </si>
  <si>
    <t>Druw Jones</t>
  </si>
  <si>
    <t>156-93-13 WC LCS</t>
  </si>
  <si>
    <t>Dylan Beavers</t>
  </si>
  <si>
    <t>103-134-15</t>
  </si>
  <si>
    <t>Dylan Crews</t>
  </si>
  <si>
    <t>44-86-14</t>
  </si>
  <si>
    <t>Dylan Lesko</t>
  </si>
  <si>
    <t>68-164-20</t>
  </si>
  <si>
    <t>Eddy Yean</t>
  </si>
  <si>
    <t>50-172-18</t>
  </si>
  <si>
    <t>Emmanuel Reyes CWS 10TH</t>
  </si>
  <si>
    <t>66-162-12</t>
  </si>
  <si>
    <t>Endy Rodriguez</t>
  </si>
  <si>
    <t>61-170-21</t>
  </si>
  <si>
    <t>Estuar Suero CWS 11TH</t>
  </si>
  <si>
    <t>Felnin Celesten</t>
  </si>
  <si>
    <t>Gabriel Agostini</t>
  </si>
  <si>
    <t>Henry Bolte</t>
  </si>
  <si>
    <t>Hyo-Jun Park</t>
  </si>
  <si>
    <t>Ian Hamilton</t>
  </si>
  <si>
    <t>Ildemaro Vargas</t>
  </si>
  <si>
    <t>Israel Pineda</t>
  </si>
  <si>
    <t>Jackson Ferris</t>
  </si>
  <si>
    <t>Boyd</t>
  </si>
  <si>
    <t>Jackson Kowar</t>
  </si>
  <si>
    <t>J Mont</t>
  </si>
  <si>
    <t>Jacob Amaya</t>
  </si>
  <si>
    <t>Jacob Barnes</t>
  </si>
  <si>
    <t>Jacob Miller</t>
  </si>
  <si>
    <t>Jacob Webb</t>
  </si>
  <si>
    <t>Jacob Zibin</t>
  </si>
  <si>
    <t>James McCann</t>
  </si>
  <si>
    <t>Jesse Chavez</t>
  </si>
  <si>
    <t>Jesse Winker</t>
  </si>
  <si>
    <t>Jesus Tillero CWS 9TH</t>
  </si>
  <si>
    <t>JJ Goss</t>
  </si>
  <si>
    <t xml:space="preserve">Joe Elbis </t>
  </si>
  <si>
    <t>Joe Ryan</t>
  </si>
  <si>
    <t>Joel Ibarra</t>
  </si>
  <si>
    <t>Joey Loperfido</t>
  </si>
  <si>
    <t>Johan Barrios</t>
  </si>
  <si>
    <t>Jordan Balazovic</t>
  </si>
  <si>
    <t>Jose Salas</t>
  </si>
  <si>
    <t>Jose Tena</t>
  </si>
  <si>
    <t>Josh Wolf</t>
  </si>
  <si>
    <t>JR Ritchie</t>
  </si>
  <si>
    <t>JT Chargois</t>
  </si>
  <si>
    <t>Justin Foscue</t>
  </si>
  <si>
    <t>Kahlil Watson</t>
  </si>
  <si>
    <t>Kemp Alderman</t>
  </si>
  <si>
    <t>Kevin Pillar</t>
  </si>
  <si>
    <t>Kyle Harrison</t>
  </si>
  <si>
    <t>Lenyn Sosa</t>
  </si>
  <si>
    <t>Liam Norris</t>
  </si>
  <si>
    <t xml:space="preserve">Logan Henderson </t>
  </si>
  <si>
    <t>Lonnie White Jr.</t>
  </si>
  <si>
    <t>Luis Almeyda CWS 7TH</t>
  </si>
  <si>
    <t>Luis Lara</t>
  </si>
  <si>
    <t>Luis Mieses</t>
  </si>
  <si>
    <t>Luis Perales</t>
  </si>
  <si>
    <t>Luis Santana</t>
  </si>
  <si>
    <t>Luis Toribio</t>
  </si>
  <si>
    <t>Luke Williams</t>
  </si>
  <si>
    <t>Maddux Bruns</t>
  </si>
  <si>
    <t>Marcelo Mayer</t>
  </si>
  <si>
    <t>Mason Denaburg</t>
  </si>
  <si>
    <t>Matt Wallner</t>
  </si>
  <si>
    <t>Mick Abel</t>
  </si>
  <si>
    <t>Miguel Rojas</t>
  </si>
  <si>
    <t>Nehomar Ochoa Jr.</t>
  </si>
  <si>
    <t>Nick Pratto</t>
  </si>
  <si>
    <t>Oswald Peraza</t>
  </si>
  <si>
    <t>Oswaldo Osorio</t>
  </si>
  <si>
    <t>Pavin Smith</t>
  </si>
  <si>
    <t>Po-Yu Chen</t>
  </si>
  <si>
    <t>Quinn Priester</t>
  </si>
  <si>
    <t>Rafael Marchan</t>
  </si>
  <si>
    <t>Robert Hassell</t>
  </si>
  <si>
    <t>Roman Anthony</t>
  </si>
  <si>
    <t>Ruben Santana</t>
  </si>
  <si>
    <t>Ryan Birchard CWS 8TH</t>
  </si>
  <si>
    <t>Ryan Burrowes</t>
  </si>
  <si>
    <t>Ryan Garcia</t>
  </si>
  <si>
    <t>Sam Huff</t>
  </si>
  <si>
    <t>Sammy Siani</t>
  </si>
  <si>
    <t>Sean Reid-Foley</t>
  </si>
  <si>
    <t>Sean Sullivan</t>
  </si>
  <si>
    <t>Seth Martinez</t>
  </si>
  <si>
    <t>Steven Hajjar</t>
  </si>
  <si>
    <t>Stuart Fairchild</t>
  </si>
  <si>
    <t>Triston McKenzie</t>
  </si>
  <si>
    <t>Tucker Toman</t>
  </si>
  <si>
    <t>Tyler Black</t>
  </si>
  <si>
    <t>Tyler Soderstrom</t>
  </si>
  <si>
    <t>Tyler Whitaker</t>
  </si>
  <si>
    <t>Victor Mesa Jr.</t>
  </si>
  <si>
    <t>Walker Martin</t>
  </si>
  <si>
    <t>Walter Ford</t>
  </si>
  <si>
    <t>Will Bednar</t>
  </si>
  <si>
    <t>Yoendrys Gomez</t>
  </si>
  <si>
    <t>Zach Pop</t>
  </si>
  <si>
    <t>Zander Mueth</t>
  </si>
  <si>
    <t>Guardians</t>
  </si>
  <si>
    <t>Andy Pages</t>
  </si>
  <si>
    <t>1ST CLE 24</t>
  </si>
  <si>
    <t>1ST CLE 25</t>
  </si>
  <si>
    <t>Angel Bastardo</t>
  </si>
  <si>
    <t>2ND CLE 24</t>
  </si>
  <si>
    <t>2ND CLE 25</t>
  </si>
  <si>
    <t>Jose Suarez</t>
  </si>
  <si>
    <t>Angel Macuare</t>
  </si>
  <si>
    <t>3RD CLE 24</t>
  </si>
  <si>
    <t>3RD CLE 25</t>
  </si>
  <si>
    <t>Robbie Grossman</t>
  </si>
  <si>
    <t>Angel Solarte</t>
  </si>
  <si>
    <t>5TH CLE 24</t>
  </si>
  <si>
    <t>4TH CLE 25</t>
  </si>
  <si>
    <t>Reese McGuire</t>
  </si>
  <si>
    <t>Anthony Maldonado CLE 11TH</t>
  </si>
  <si>
    <t>6TH CLE 24</t>
  </si>
  <si>
    <t>5TH CLE 25</t>
  </si>
  <si>
    <t>Austin Wells</t>
  </si>
  <si>
    <t>6TH NYM 24</t>
  </si>
  <si>
    <t>6TH CLE 25</t>
  </si>
  <si>
    <t>Beau Brieske</t>
  </si>
  <si>
    <t>6TH NYY 24</t>
  </si>
  <si>
    <t>6TH TOR 25</t>
  </si>
  <si>
    <t>Ben Brown</t>
  </si>
  <si>
    <t>COMP 1.03 CLE 24</t>
  </si>
  <si>
    <t>Blake Rutherford</t>
  </si>
  <si>
    <t>COMP 5.01 CLE 24</t>
  </si>
  <si>
    <t>Blake Wolters</t>
  </si>
  <si>
    <t>COMP 5.02 CLE 24</t>
  </si>
  <si>
    <t>Braxton Garrett</t>
  </si>
  <si>
    <t>Brennan Malone</t>
  </si>
  <si>
    <t>Brent Headrick</t>
  </si>
  <si>
    <t>Brent Rooker</t>
  </si>
  <si>
    <t>Brooks Lee</t>
  </si>
  <si>
    <t>Bryan Gonzalez</t>
  </si>
  <si>
    <t>Bryan Rincon CLE 7TH</t>
  </si>
  <si>
    <t>Carlos Guarate</t>
  </si>
  <si>
    <t>Chad Kuhl</t>
  </si>
  <si>
    <t>Colton Gordon</t>
  </si>
  <si>
    <t>Connor Norby</t>
  </si>
  <si>
    <t>Connor Wong</t>
  </si>
  <si>
    <t>Corbin Martin</t>
  </si>
  <si>
    <t>Cristian Santana</t>
  </si>
  <si>
    <t xml:space="preserve">Daniel Palencia </t>
  </si>
  <si>
    <t>Dany Jimenez</t>
  </si>
  <si>
    <t>Dayan Frias CLE 10TH</t>
  </si>
  <si>
    <t>Denzer Guzman</t>
  </si>
  <si>
    <t>117-130-17</t>
  </si>
  <si>
    <t>Derek Bernard</t>
  </si>
  <si>
    <t>118-112-22</t>
  </si>
  <si>
    <t>DJ LeMahieu</t>
  </si>
  <si>
    <t>114-107-19</t>
  </si>
  <si>
    <t>Drew Avans</t>
  </si>
  <si>
    <t>Drew Rucinski</t>
  </si>
  <si>
    <t>108-113-31</t>
  </si>
  <si>
    <t>Edmundo Sosa</t>
  </si>
  <si>
    <t>141-97-14</t>
  </si>
  <si>
    <t xml:space="preserve">Edryn Rodriguez </t>
  </si>
  <si>
    <t>127-110-15</t>
  </si>
  <si>
    <t>Enmanuel Tejeda</t>
  </si>
  <si>
    <t>149-89-14 WC LDS</t>
  </si>
  <si>
    <t>Enoli Paredes</t>
  </si>
  <si>
    <t>130-107-15</t>
  </si>
  <si>
    <t>Forrest Wall RVR1</t>
  </si>
  <si>
    <t>163-89-13 WC LCS</t>
  </si>
  <si>
    <t>Gavin Hollowell</t>
  </si>
  <si>
    <t>76-58-12 LDS 6S</t>
  </si>
  <si>
    <t>Gavin Sheets</t>
  </si>
  <si>
    <t>130-101-21</t>
  </si>
  <si>
    <t>Gerson Garabito</t>
  </si>
  <si>
    <t>82-148-10</t>
  </si>
  <si>
    <t>Harrison Bader</t>
  </si>
  <si>
    <t>114-106-20</t>
  </si>
  <si>
    <t>Hogan Harris</t>
  </si>
  <si>
    <t>110-123-19</t>
  </si>
  <si>
    <t>Jake Fraley</t>
  </si>
  <si>
    <t>Jake Gelof</t>
  </si>
  <si>
    <t>Jared Jones</t>
  </si>
  <si>
    <t>Jared Serna</t>
  </si>
  <si>
    <t>Jared Young RVR2</t>
  </si>
  <si>
    <t>Javier D'Orzaio</t>
  </si>
  <si>
    <t>Jeremiah Jackson</t>
  </si>
  <si>
    <t>Jorbit Vivas</t>
  </si>
  <si>
    <t>Jordan Beck</t>
  </si>
  <si>
    <t>Jordan Viars</t>
  </si>
  <si>
    <t xml:space="preserve">Jorge Juan </t>
  </si>
  <si>
    <t>Jose Gerardo</t>
  </si>
  <si>
    <t>Josh Palacios</t>
  </si>
  <si>
    <t>Josh Taylor</t>
  </si>
  <si>
    <t>Joshua Cornielly</t>
  </si>
  <si>
    <t>Juan Nunez CLE 9TH</t>
  </si>
  <si>
    <t>Junior Franco</t>
  </si>
  <si>
    <t>Justin Lawrence</t>
  </si>
  <si>
    <t>Justin Martinez</t>
  </si>
  <si>
    <t>Kenta Maeda</t>
  </si>
  <si>
    <t>Kutter Crawford</t>
  </si>
  <si>
    <t>Kyle Gibson</t>
  </si>
  <si>
    <t>Kyle Leahy</t>
  </si>
  <si>
    <t>Kyle McCann</t>
  </si>
  <si>
    <t>Landen Roupp</t>
  </si>
  <si>
    <t>Leo Rivas</t>
  </si>
  <si>
    <t>Logan Davidson</t>
  </si>
  <si>
    <t>Lorenzo Cedrola</t>
  </si>
  <si>
    <t>Lucius Fox</t>
  </si>
  <si>
    <t>Max Fried</t>
  </si>
  <si>
    <t>Max Schrock</t>
  </si>
  <si>
    <t>Myles Naylor</t>
  </si>
  <si>
    <t>Niko Kavadas</t>
  </si>
  <si>
    <t>Nolan Arenado</t>
  </si>
  <si>
    <t>Norge Vera</t>
  </si>
  <si>
    <t xml:space="preserve">Orlando Martinez </t>
  </si>
  <si>
    <t>Ralph Garza Jr.</t>
  </si>
  <si>
    <t>Ralphy Velazquez</t>
  </si>
  <si>
    <t>Ricardo Tan CLE 8TH</t>
  </si>
  <si>
    <t xml:space="preserve">Robert Moore </t>
  </si>
  <si>
    <t>Sam Clay</t>
  </si>
  <si>
    <t>Sam Hentges</t>
  </si>
  <si>
    <t>Seth Johnson</t>
  </si>
  <si>
    <t xml:space="preserve">Steven Wilson </t>
  </si>
  <si>
    <t>Stone Garrett</t>
  </si>
  <si>
    <t>Timmy Lopes</t>
  </si>
  <si>
    <t>Tommy Troy</t>
  </si>
  <si>
    <t>Tony Gonsolin</t>
  </si>
  <si>
    <t>Tony Santillan</t>
  </si>
  <si>
    <t>Trent Thornton</t>
  </si>
  <si>
    <t>Trevor Megill</t>
  </si>
  <si>
    <t>Wynton Bernard</t>
  </si>
  <si>
    <t>Yoan Aybar</t>
  </si>
  <si>
    <t>Yorfran Medina</t>
  </si>
  <si>
    <t>Yoshinobu Yamamoto</t>
  </si>
  <si>
    <t>Zack Gelof</t>
  </si>
  <si>
    <t>Zack Weiss</t>
  </si>
  <si>
    <t>Tigers</t>
  </si>
  <si>
    <t>Aaron Ashby</t>
  </si>
  <si>
    <t>2ND TOR 24</t>
  </si>
  <si>
    <t>2ND DET 25</t>
  </si>
  <si>
    <t>Aaron Sabato</t>
  </si>
  <si>
    <t>2ND WAS 24</t>
  </si>
  <si>
    <t>2ND TOR 25</t>
  </si>
  <si>
    <t>Evan Longoria</t>
  </si>
  <si>
    <t>Adrian Pinto</t>
  </si>
  <si>
    <t>3RD HOU 24</t>
  </si>
  <si>
    <t>2ND WAS 25</t>
  </si>
  <si>
    <t>Giovanny Gallegos</t>
  </si>
  <si>
    <t>Alexander Albertus</t>
  </si>
  <si>
    <t>3RD SEA 24</t>
  </si>
  <si>
    <t>4TH DET 25</t>
  </si>
  <si>
    <t>Antoine Kelly</t>
  </si>
  <si>
    <t>3RD TOR 24</t>
  </si>
  <si>
    <t>6TH DET 25</t>
  </si>
  <si>
    <t>Austin Charles</t>
  </si>
  <si>
    <t>4TH NYY 24</t>
  </si>
  <si>
    <t>6TH MIA 25</t>
  </si>
  <si>
    <t>Axel Sanchez</t>
  </si>
  <si>
    <t>5TH ATL 24</t>
  </si>
  <si>
    <t>Beck Way</t>
  </si>
  <si>
    <t>Brandon Pfaadt</t>
  </si>
  <si>
    <t>Brice Turang</t>
  </si>
  <si>
    <t>Bryan Woo</t>
  </si>
  <si>
    <t>Bryce Harper</t>
  </si>
  <si>
    <t>Cam Collier</t>
  </si>
  <si>
    <t>Camilo Doval</t>
  </si>
  <si>
    <t>Carlos Amaya</t>
  </si>
  <si>
    <t>Carlos Lagrange DET 7TH</t>
  </si>
  <si>
    <t>Cole Henry</t>
  </si>
  <si>
    <t>Cole Ragans</t>
  </si>
  <si>
    <t>Dalton Rushing</t>
  </si>
  <si>
    <t>Daniel Brito</t>
  </si>
  <si>
    <t>Daniel Lynch</t>
  </si>
  <si>
    <t>David Festa</t>
  </si>
  <si>
    <t>Devin Saltiban DET 8TH</t>
  </si>
  <si>
    <t>Dustin May</t>
  </si>
  <si>
    <t>Dylan Coleman</t>
  </si>
  <si>
    <t>Elias Medina DET 10TH</t>
  </si>
  <si>
    <t>Elly de la Cruz</t>
  </si>
  <si>
    <t>Harper</t>
  </si>
  <si>
    <t>Engelth Urena DET 11TH</t>
  </si>
  <si>
    <t>148-104-12 AC LDS</t>
  </si>
  <si>
    <t>Esteury Ruiz</t>
  </si>
  <si>
    <t>Longoria</t>
  </si>
  <si>
    <t>138-96-18 AC LDS</t>
  </si>
  <si>
    <t>Ethan Hearn</t>
  </si>
  <si>
    <t>126-95-19 AC LDS</t>
  </si>
  <si>
    <t>Ethan Wilson</t>
  </si>
  <si>
    <t>Payamps</t>
  </si>
  <si>
    <t xml:space="preserve">LAA </t>
  </si>
  <si>
    <t>110-127-15</t>
  </si>
  <si>
    <t>Euribiel Angeles</t>
  </si>
  <si>
    <t>Doval</t>
  </si>
  <si>
    <t>113-121-18</t>
  </si>
  <si>
    <t>Fernando Tatis Jr</t>
  </si>
  <si>
    <t>113-120-19</t>
  </si>
  <si>
    <t>Gabe Speier</t>
  </si>
  <si>
    <t>118-116-18</t>
  </si>
  <si>
    <t>Gerrit Cole</t>
  </si>
  <si>
    <t>138-97-17</t>
  </si>
  <si>
    <t>Grant LaVigne</t>
  </si>
  <si>
    <t>181-76-17 AC WS</t>
  </si>
  <si>
    <t>Henry Lalane</t>
  </si>
  <si>
    <t>188-64-22 AC WS</t>
  </si>
  <si>
    <t>Jackson Chourio</t>
  </si>
  <si>
    <t xml:space="preserve"> 93-46-6 LDS 3S</t>
  </si>
  <si>
    <t>Jaden Hill</t>
  </si>
  <si>
    <t>171-79-13 AC CH</t>
  </si>
  <si>
    <t>Jaime Melendez</t>
  </si>
  <si>
    <t>122-100-19</t>
  </si>
  <si>
    <t>Jarlin Susana</t>
  </si>
  <si>
    <t>214-49-14 AC CH</t>
  </si>
  <si>
    <t>Jeremy Rodriguez</t>
  </si>
  <si>
    <t>Joel Payamps</t>
  </si>
  <si>
    <t>John Cruz</t>
  </si>
  <si>
    <t>Jordan Romano</t>
  </si>
  <si>
    <t>Jose Miranda</t>
  </si>
  <si>
    <t>Jose Ramos</t>
  </si>
  <si>
    <t>Josh Sborz</t>
  </si>
  <si>
    <t>Juan Yepez</t>
  </si>
  <si>
    <t>Julio Carreras</t>
  </si>
  <si>
    <t>Justin Wrobleski</t>
  </si>
  <si>
    <t>Andujar</t>
  </si>
  <si>
    <t>Khalil Lee</t>
  </si>
  <si>
    <t>Kyle Bradish</t>
  </si>
  <si>
    <t>Layonel Ovalles</t>
  </si>
  <si>
    <t>Leandro Cedeno</t>
  </si>
  <si>
    <t>Leonardo Balcazar</t>
  </si>
  <si>
    <t>Logan O'Hoppe</t>
  </si>
  <si>
    <t>Lucas Sims</t>
  </si>
  <si>
    <t>Luis Serna</t>
  </si>
  <si>
    <t>Manuel Sequera</t>
  </si>
  <si>
    <t>Matt Strahm</t>
  </si>
  <si>
    <t>Max Muncy</t>
  </si>
  <si>
    <t>Michael Burrows</t>
  </si>
  <si>
    <t>Mishael Deson</t>
  </si>
  <si>
    <t>Nolan Jones</t>
  </si>
  <si>
    <t>Ozzie Albies</t>
  </si>
  <si>
    <t>Pablo Lopez</t>
  </si>
  <si>
    <t>Peyton Pallette</t>
  </si>
  <si>
    <t>Rafael Ramirez Jr</t>
  </si>
  <si>
    <t>Raisel Iglesias</t>
  </si>
  <si>
    <t>Ramon Ramirez</t>
  </si>
  <si>
    <t>Reid Detmers</t>
  </si>
  <si>
    <t>Ricky Vanasco</t>
  </si>
  <si>
    <t>Robert Calaz</t>
  </si>
  <si>
    <t>Ryan Helsley</t>
  </si>
  <si>
    <t>Santiago Suarez</t>
  </si>
  <si>
    <t>Scott Barlow</t>
  </si>
  <si>
    <t>Shohei Ohtani</t>
  </si>
  <si>
    <t>Spencer Steer</t>
  </si>
  <si>
    <t>Stevie Emanuels</t>
  </si>
  <si>
    <t>Thayron Liranzo</t>
  </si>
  <si>
    <t>Travis MacGregor</t>
  </si>
  <si>
    <t>Trevor Stephan</t>
  </si>
  <si>
    <t>Tyler Anderson</t>
  </si>
  <si>
    <t>Tyler Matzek</t>
  </si>
  <si>
    <t>Wander Franco</t>
  </si>
  <si>
    <t>Welbyn Francisca</t>
  </si>
  <si>
    <t>Will Klein</t>
  </si>
  <si>
    <t>William Contreras</t>
  </si>
  <si>
    <t>Yassel Soler DET 9TH</t>
  </si>
  <si>
    <t>Yohendrick Pinango</t>
  </si>
  <si>
    <t>Yoniel Curet</t>
  </si>
  <si>
    <t>Zach Brzykcy</t>
  </si>
  <si>
    <t>Zack Wheeler</t>
  </si>
  <si>
    <t>Royals</t>
  </si>
  <si>
    <t>Adbert Alzolay</t>
  </si>
  <si>
    <t>2ND KC 24</t>
  </si>
  <si>
    <t>1ST KC 25</t>
  </si>
  <si>
    <t>Adrian De Horta</t>
  </si>
  <si>
    <t>2ND SEA 24</t>
  </si>
  <si>
    <t>2ND KC 25</t>
  </si>
  <si>
    <t>A Bass</t>
  </si>
  <si>
    <t>Adrian Hernandez</t>
  </si>
  <si>
    <t>3RD KC 24</t>
  </si>
  <si>
    <t>3RD KC 25</t>
  </si>
  <si>
    <t>Dinelson Lamet</t>
  </si>
  <si>
    <t>Alec Marsh</t>
  </si>
  <si>
    <t>COMP 3.03 KC 24</t>
  </si>
  <si>
    <t>5TH BOS 25</t>
  </si>
  <si>
    <t>Will Smith</t>
  </si>
  <si>
    <t>Alex McFarlane</t>
  </si>
  <si>
    <t>5TH KC 25</t>
  </si>
  <si>
    <t>Alex Reyes</t>
  </si>
  <si>
    <t>6TH KC 25</t>
  </si>
  <si>
    <t>Andres Gimenez</t>
  </si>
  <si>
    <t>Andrew Heaney</t>
  </si>
  <si>
    <t>Anthony A Garcia</t>
  </si>
  <si>
    <t>Blake Mitchell</t>
  </si>
  <si>
    <t>Bobby Witt Jr.</t>
  </si>
  <si>
    <t>Brandol Mezquita</t>
  </si>
  <si>
    <t>Braylon Bishop</t>
  </si>
  <si>
    <t>Breidy Encarnacion</t>
  </si>
  <si>
    <t xml:space="preserve">Bryan Hoeing </t>
  </si>
  <si>
    <t>Bryce Bonnin</t>
  </si>
  <si>
    <t>Carlos Rodon</t>
  </si>
  <si>
    <t>Chase Dollander</t>
  </si>
  <si>
    <t>Colin Rea</t>
  </si>
  <si>
    <t>Daniel Espino</t>
  </si>
  <si>
    <t>David Robertson</t>
  </si>
  <si>
    <t>Dedniel Nunez</t>
  </si>
  <si>
    <t>Dillon Tate</t>
  </si>
  <si>
    <t>DJ Herz</t>
  </si>
  <si>
    <t>Donovan Solano</t>
  </si>
  <si>
    <t>Dylan Floro</t>
  </si>
  <si>
    <t>IKF</t>
  </si>
  <si>
    <t xml:space="preserve">Eduardo Escobar </t>
  </si>
  <si>
    <t>Edwin Diaz</t>
  </si>
  <si>
    <t>F Montas</t>
  </si>
  <si>
    <t>147-101-16</t>
  </si>
  <si>
    <t>Enrique Bradfield Jr</t>
  </si>
  <si>
    <t>J Luzardo</t>
  </si>
  <si>
    <t>141-93-18 WC LDS</t>
  </si>
  <si>
    <t>Eric Pardinho</t>
  </si>
  <si>
    <t>Floro</t>
  </si>
  <si>
    <t>136-88-16 AW WS</t>
  </si>
  <si>
    <t>Eric Torres</t>
  </si>
  <si>
    <t>Robertson</t>
  </si>
  <si>
    <t>151-88-13 AW LDS</t>
  </si>
  <si>
    <t>Erick Pena</t>
  </si>
  <si>
    <t>Diaz</t>
  </si>
  <si>
    <t>186-53-13 AC WS</t>
  </si>
  <si>
    <t>Felix Morrobel KC 8TH</t>
  </si>
  <si>
    <t>Heaney</t>
  </si>
  <si>
    <t>131-107-14</t>
  </si>
  <si>
    <t>Frankie Montas</t>
  </si>
  <si>
    <t>190-67-17 WC CH</t>
  </si>
  <si>
    <t xml:space="preserve">Freddy Fermin </t>
  </si>
  <si>
    <t>159-90-11 AC LCS</t>
  </si>
  <si>
    <t>Freddy Tarnok</t>
  </si>
  <si>
    <t>161-77-16 WC LDS</t>
  </si>
  <si>
    <t>Gabriel Rodriguez</t>
  </si>
  <si>
    <t>144-91-17</t>
  </si>
  <si>
    <t>Garrett Whitlock</t>
  </si>
  <si>
    <t>103-46-6 LCS 4S</t>
  </si>
  <si>
    <t>Griff McGarry</t>
  </si>
  <si>
    <t>160-80-14 WC LDS</t>
  </si>
  <si>
    <t>Hunter Strickland</t>
  </si>
  <si>
    <t>195-64-12 AC LCS</t>
  </si>
  <si>
    <t>Isiah Kiner-Falefa</t>
  </si>
  <si>
    <t>133-91-16 WC LCS</t>
  </si>
  <si>
    <t>Ivan Melendez</t>
  </si>
  <si>
    <t>Jairo Solis</t>
  </si>
  <si>
    <t>James Karinchak</t>
  </si>
  <si>
    <t>James McArthur</t>
  </si>
  <si>
    <t>James Triantos</t>
  </si>
  <si>
    <t>Jameson Hannah</t>
  </si>
  <si>
    <t>Jared Dickey KC 11TH</t>
  </si>
  <si>
    <t>Jesus Luzardo</t>
  </si>
  <si>
    <t>JJ Bleday</t>
  </si>
  <si>
    <t>Jo Adell</t>
  </si>
  <si>
    <t>Correa</t>
  </si>
  <si>
    <t>Jonny Farmelo</t>
  </si>
  <si>
    <t>L. Thomas</t>
  </si>
  <si>
    <t>Jordan Lawlar</t>
  </si>
  <si>
    <t>Jose Siri</t>
  </si>
  <si>
    <t>Josh Bell</t>
  </si>
  <si>
    <t>JT Brubaker</t>
  </si>
  <si>
    <t>Junior Santos</t>
  </si>
  <si>
    <t xml:space="preserve">Kevin Gausman </t>
  </si>
  <si>
    <t>Kris Bubic</t>
  </si>
  <si>
    <t>Lance Lynn</t>
  </si>
  <si>
    <t>Landon Knack</t>
  </si>
  <si>
    <t>Luca Tresh</t>
  </si>
  <si>
    <t>Luis de la Rosa</t>
  </si>
  <si>
    <t>Luken Baker</t>
  </si>
  <si>
    <t>Mark Vientos</t>
  </si>
  <si>
    <t xml:space="preserve">Mason Albright </t>
  </si>
  <si>
    <t>Matt Manning</t>
  </si>
  <si>
    <t>Mickey Gaspar</t>
  </si>
  <si>
    <t>Miguel Palma KC 10TH</t>
  </si>
  <si>
    <t>Mike Trout</t>
  </si>
  <si>
    <t>Misael Urbina</t>
  </si>
  <si>
    <t>MJ Melendez</t>
  </si>
  <si>
    <t>Nick Fortes</t>
  </si>
  <si>
    <t>Nick Loftin</t>
  </si>
  <si>
    <t>Noelvi Marte</t>
  </si>
  <si>
    <t>Nolan Watson</t>
  </si>
  <si>
    <t>Peyton Wilson</t>
  </si>
  <si>
    <t>Rece Hinds</t>
  </si>
  <si>
    <t>Rhett Kouba KC 7TH</t>
  </si>
  <si>
    <t>Rico Garcia</t>
  </si>
  <si>
    <t>Rodolfo Duran</t>
  </si>
  <si>
    <t>Ryan Burr</t>
  </si>
  <si>
    <t>Ryan O'Hearn</t>
  </si>
  <si>
    <t>Sam Long</t>
  </si>
  <si>
    <t>Sammy Infante</t>
  </si>
  <si>
    <t>Sean Murphy</t>
  </si>
  <si>
    <t>Seuly Matias</t>
  </si>
  <si>
    <t>Sonny DiChiara</t>
  </si>
  <si>
    <t>Stanley Consuegra</t>
  </si>
  <si>
    <t>Tucker Bradley</t>
  </si>
  <si>
    <t>Wilman Diaz</t>
  </si>
  <si>
    <t>Yefri Del Rosario</t>
  </si>
  <si>
    <t>Yohanse Morel</t>
  </si>
  <si>
    <t>Yosmi Fernandez</t>
  </si>
  <si>
    <t>Yu-Cheng Chang</t>
  </si>
  <si>
    <t xml:space="preserve">Zach Logue </t>
  </si>
  <si>
    <t>Twins</t>
  </si>
  <si>
    <t>Adam Macko</t>
  </si>
  <si>
    <t>1ST MIN 24</t>
  </si>
  <si>
    <t>1ST MIN 25</t>
  </si>
  <si>
    <t>Adam Maier</t>
  </si>
  <si>
    <t>3RD MIN 24</t>
  </si>
  <si>
    <t>2ND MIN 25</t>
  </si>
  <si>
    <t>Mike Zunino</t>
  </si>
  <si>
    <t>Adan Sanchez</t>
  </si>
  <si>
    <t>2ND TEX 25</t>
  </si>
  <si>
    <t>Bobby Bradley</t>
  </si>
  <si>
    <t>AJ Puk</t>
  </si>
  <si>
    <t>6TH BOS 24</t>
  </si>
  <si>
    <t>4TH MIN 25</t>
  </si>
  <si>
    <t>Luis Urias</t>
  </si>
  <si>
    <t>Alec Willis</t>
  </si>
  <si>
    <t>6TH CIN 24</t>
  </si>
  <si>
    <t>5TH MIN 25</t>
  </si>
  <si>
    <t>Alex Kirilloff</t>
  </si>
  <si>
    <t>6TH MIN 24</t>
  </si>
  <si>
    <t>6TH BOS 25</t>
  </si>
  <si>
    <t>Alex Speas</t>
  </si>
  <si>
    <t>6TH LAD 25</t>
  </si>
  <si>
    <t>Anderson Espinoza</t>
  </si>
  <si>
    <t>Andres Munoz</t>
  </si>
  <si>
    <t>Andrew Painter</t>
  </si>
  <si>
    <t>Andry Lara</t>
  </si>
  <si>
    <t>Antony Peguero</t>
  </si>
  <si>
    <t>Austin Love</t>
  </si>
  <si>
    <t>Brandon Marsh</t>
  </si>
  <si>
    <t>Brock Selvidge</t>
  </si>
  <si>
    <t>Byron Buxton</t>
  </si>
  <si>
    <t>Calvin Ziegler</t>
  </si>
  <si>
    <t>Camden Minacci MIN 10TH</t>
  </si>
  <si>
    <t>Christian Chamberlain</t>
  </si>
  <si>
    <t>Cole Sands</t>
  </si>
  <si>
    <t>Cole Schoenwetter MIN 7TH</t>
  </si>
  <si>
    <t>Danny Coulombe</t>
  </si>
  <si>
    <t xml:space="preserve">2024 Major: trade eligibility </t>
  </si>
  <si>
    <t>Danyer Cueva</t>
  </si>
  <si>
    <t>Deon Stafford</t>
  </si>
  <si>
    <t>Dom Nunez</t>
  </si>
  <si>
    <t>Drew Gray</t>
  </si>
  <si>
    <t>M Margot</t>
  </si>
  <si>
    <t>Drew Steckenrider</t>
  </si>
  <si>
    <t>Armstrong</t>
  </si>
  <si>
    <t xml:space="preserve">TEX </t>
  </si>
  <si>
    <t>Dylan Cease</t>
  </si>
  <si>
    <t>135-106-23</t>
  </si>
  <si>
    <t>Dylan MacLean</t>
  </si>
  <si>
    <t>102-131-19</t>
  </si>
  <si>
    <t>Efrain Contreras</t>
  </si>
  <si>
    <t>102-188-20</t>
  </si>
  <si>
    <t>Elijah Green</t>
  </si>
  <si>
    <t>97-136-19</t>
  </si>
  <si>
    <t>Eloy Jimenez</t>
  </si>
  <si>
    <t>131-106-15</t>
  </si>
  <si>
    <t>Emmanuel Clase</t>
  </si>
  <si>
    <t>157-81-14 AC WS</t>
  </si>
  <si>
    <t>Eric Adler MIN 8TH</t>
  </si>
  <si>
    <t>184-65-15 AC LCS</t>
  </si>
  <si>
    <t>Estiven Machado</t>
  </si>
  <si>
    <t>121-116-15</t>
  </si>
  <si>
    <t>Evan White</t>
  </si>
  <si>
    <t>118-107-27</t>
  </si>
  <si>
    <t>Forrest Whitley</t>
  </si>
  <si>
    <t>Francisco Alvarez</t>
  </si>
  <si>
    <t>64-64-16</t>
  </si>
  <si>
    <t>Gavin Conticello</t>
  </si>
  <si>
    <t>112-126-14 (1)</t>
  </si>
  <si>
    <t>Gavin Lux</t>
  </si>
  <si>
    <t>131-93-19 WC LDS</t>
  </si>
  <si>
    <t>George Klassen MIN 9TH</t>
  </si>
  <si>
    <t>135-104-14 WC</t>
  </si>
  <si>
    <t>Gerardo Reyes</t>
  </si>
  <si>
    <t>Grayson Rodriguez</t>
  </si>
  <si>
    <t>Gregory Soto</t>
  </si>
  <si>
    <t>Hurston Waldrep</t>
  </si>
  <si>
    <t>Irv Carter</t>
  </si>
  <si>
    <t>Ivan Herrera</t>
  </si>
  <si>
    <t>Jacob Steinmetz</t>
  </si>
  <si>
    <t xml:space="preserve">Jared Koenig </t>
  </si>
  <si>
    <t>Jarred Kelenic</t>
  </si>
  <si>
    <t>Kirby</t>
  </si>
  <si>
    <t>Jason Groome</t>
  </si>
  <si>
    <t>JB Bukauskas</t>
  </si>
  <si>
    <t>Snell</t>
  </si>
  <si>
    <t>Jeff Brigham</t>
  </si>
  <si>
    <t>Jerming Rosario</t>
  </si>
  <si>
    <t>Joel Diaz</t>
  </si>
  <si>
    <t>Jonathan Loaisiga</t>
  </si>
  <si>
    <t>Jordan Hicks</t>
  </si>
  <si>
    <t>Jordan Leasure MIN 11TH</t>
  </si>
  <si>
    <t>Jose Corniell</t>
  </si>
  <si>
    <t>Josh Jung</t>
  </si>
  <si>
    <t>Juan Pinto</t>
  </si>
  <si>
    <t>Julio Rodriguez</t>
  </si>
  <si>
    <t>Keston Hiura</t>
  </si>
  <si>
    <t>Kyle Manzardo</t>
  </si>
  <si>
    <t>Landon Marceaux</t>
  </si>
  <si>
    <t>Lazaro Armenteros</t>
  </si>
  <si>
    <t>Luis A. Medina</t>
  </si>
  <si>
    <t>Luis Arraez</t>
  </si>
  <si>
    <t>Luis Garcia</t>
  </si>
  <si>
    <t>Luke Adams</t>
  </si>
  <si>
    <t>Luke Little</t>
  </si>
  <si>
    <t>Lun Zhao</t>
  </si>
  <si>
    <t>Lyon Richardson</t>
  </si>
  <si>
    <t>Manuel Margot</t>
  </si>
  <si>
    <t>Matt McLain</t>
  </si>
  <si>
    <t>Melvin Jimenez</t>
  </si>
  <si>
    <t>Patrick Wisdom</t>
  </si>
  <si>
    <t>Reivaj Garcia</t>
  </si>
  <si>
    <t>Rhett Lowder</t>
  </si>
  <si>
    <t>Roansy Contreras</t>
  </si>
  <si>
    <t>Robert Dominguez</t>
  </si>
  <si>
    <t>Ronny Mauricio</t>
  </si>
  <si>
    <t>Royce Lewis</t>
  </si>
  <si>
    <t>Ryan Boldt</t>
  </si>
  <si>
    <t>Ryan Reckley</t>
  </si>
  <si>
    <t>Ryan Spikes</t>
  </si>
  <si>
    <t>Sam Delaplane</t>
  </si>
  <si>
    <t>Sandy Gaston</t>
  </si>
  <si>
    <t>Seranthony Dominguez</t>
  </si>
  <si>
    <t>Shawn Armstrong</t>
  </si>
  <si>
    <t>Spencer Schwellenbach</t>
  </si>
  <si>
    <t>Starlyn Castillo</t>
  </si>
  <si>
    <t>Trevor Rogers</t>
  </si>
  <si>
    <t>Troy Taylor</t>
  </si>
  <si>
    <t>Valente Bellozo</t>
  </si>
  <si>
    <t>William Woods</t>
  </si>
  <si>
    <t>Wyatt Mills</t>
  </si>
  <si>
    <t>Zach Warren</t>
  </si>
  <si>
    <t>Zack Thompson</t>
  </si>
  <si>
    <t>Astros</t>
  </si>
  <si>
    <t>Abiezel Ramirez</t>
  </si>
  <si>
    <t>4TH HOU 24</t>
  </si>
  <si>
    <t>1ST LAA 25</t>
  </si>
  <si>
    <t>Adam Wolf</t>
  </si>
  <si>
    <t>5TH PIT 24</t>
  </si>
  <si>
    <t>2ND HOU 25</t>
  </si>
  <si>
    <t>Tepera</t>
  </si>
  <si>
    <t>Alberto Rodriguez</t>
  </si>
  <si>
    <t>3RD HOU 25</t>
  </si>
  <si>
    <t>Giles</t>
  </si>
  <si>
    <t>Alec Bohm</t>
  </si>
  <si>
    <t>4TH HOU 25</t>
  </si>
  <si>
    <t>Carpenter</t>
  </si>
  <si>
    <t>Alec Burleson</t>
  </si>
  <si>
    <t>5TH HOU 25</t>
  </si>
  <si>
    <t>Andrus</t>
  </si>
  <si>
    <t>Alex Call</t>
  </si>
  <si>
    <t>5TH TB 25</t>
  </si>
  <si>
    <t>Hand</t>
  </si>
  <si>
    <t xml:space="preserve">Alex Cobb </t>
  </si>
  <si>
    <t>6TH HOU 25</t>
  </si>
  <si>
    <t>Tyler Wade</t>
  </si>
  <si>
    <t xml:space="preserve">Andres Chaparro </t>
  </si>
  <si>
    <t>Tomas Nido</t>
  </si>
  <si>
    <t>Andrew Pinckney</t>
  </si>
  <si>
    <t>Avisail Garcia</t>
  </si>
  <si>
    <t>Andrick Nava</t>
  </si>
  <si>
    <t>Jared Walsh</t>
  </si>
  <si>
    <t>Aron Estrada</t>
  </si>
  <si>
    <t>Ross Stripling</t>
  </si>
  <si>
    <t>Brendan Donovan</t>
  </si>
  <si>
    <t>Yuki Matsui</t>
  </si>
  <si>
    <t>Brian Kalmer</t>
  </si>
  <si>
    <t>Yan Gomes</t>
  </si>
  <si>
    <t>Brooks Wilson</t>
  </si>
  <si>
    <t>Bryan King</t>
  </si>
  <si>
    <t>Bryant Betancourt</t>
  </si>
  <si>
    <t>C.J. Kayfus HOU 7TH</t>
  </si>
  <si>
    <t>Caleb Baragar</t>
  </si>
  <si>
    <t>Caleb Thielbar</t>
  </si>
  <si>
    <t>Carlos Colmenarez</t>
  </si>
  <si>
    <t>Carson Coleman HOU 11TH</t>
  </si>
  <si>
    <t>Coco Montes</t>
  </si>
  <si>
    <t>Cody Freeman</t>
  </si>
  <si>
    <t>Connor Overton</t>
  </si>
  <si>
    <t>Dashawn Keirsey</t>
  </si>
  <si>
    <t>Dayro Perez</t>
  </si>
  <si>
    <t>Derek Law</t>
  </si>
  <si>
    <t>T O'Neill</t>
  </si>
  <si>
    <t>Drew Ellis</t>
  </si>
  <si>
    <t>67-175-22</t>
  </si>
  <si>
    <t>Echedry Vargas</t>
  </si>
  <si>
    <t>80-152-20 (2.5)</t>
  </si>
  <si>
    <t>Eduardo Lopez</t>
  </si>
  <si>
    <t>86-138-16</t>
  </si>
  <si>
    <t>Eduardo Vaughan</t>
  </si>
  <si>
    <t>103-124-25</t>
  </si>
  <si>
    <t>Elvis Alvarado</t>
  </si>
  <si>
    <t>98-131-23 (2)</t>
  </si>
  <si>
    <t>Emilio Pagan</t>
  </si>
  <si>
    <t>71-161-20 (6)</t>
  </si>
  <si>
    <t>Fran Alduey</t>
  </si>
  <si>
    <t>63-171-18 (1)</t>
  </si>
  <si>
    <t>Franklin Gomez HOU 8TH</t>
  </si>
  <si>
    <t>105-127-20</t>
  </si>
  <si>
    <t>Fraser Ellard</t>
  </si>
  <si>
    <t>93-141-18</t>
  </si>
  <si>
    <t>Freddy Pacheco</t>
  </si>
  <si>
    <t>70-163-19</t>
  </si>
  <si>
    <t>Garrett Crochet</t>
  </si>
  <si>
    <t>67-66-13 LDS 8S</t>
  </si>
  <si>
    <t>Garrett Frechette</t>
  </si>
  <si>
    <t>85-147-20 (10)</t>
  </si>
  <si>
    <t>Grant Holman</t>
  </si>
  <si>
    <t>136-91-15</t>
  </si>
  <si>
    <t>Hans Montero</t>
  </si>
  <si>
    <t>100-124-16</t>
  </si>
  <si>
    <t>Hunter Stratton</t>
  </si>
  <si>
    <t>Inohan Paniagua</t>
  </si>
  <si>
    <t>Isaac Coffey</t>
  </si>
  <si>
    <t>Isaac Mattson</t>
  </si>
  <si>
    <t>Jagger Haynes</t>
  </si>
  <si>
    <t>Jake Irvin</t>
  </si>
  <si>
    <t>Jake Wong</t>
  </si>
  <si>
    <t>Jakob Marsee</t>
  </si>
  <si>
    <t>Jared Triolo</t>
  </si>
  <si>
    <t>Bogaerts</t>
  </si>
  <si>
    <t>Jason Adam</t>
  </si>
  <si>
    <t>Lindor</t>
  </si>
  <si>
    <t>Javier Mogollon</t>
  </si>
  <si>
    <t>McKinstry</t>
  </si>
  <si>
    <t>Jazz Chisholm</t>
  </si>
  <si>
    <t>Jeferson Quero</t>
  </si>
  <si>
    <t>Jeffrey Springs</t>
  </si>
  <si>
    <t>Jeter Martinez</t>
  </si>
  <si>
    <t>Jonah Bride</t>
  </si>
  <si>
    <t>Soto</t>
  </si>
  <si>
    <t>Jonathan Aranda</t>
  </si>
  <si>
    <t>Jonathon Long HOU 10TH</t>
  </si>
  <si>
    <t>Jordan Groshans</t>
  </si>
  <si>
    <t>Jorge Barrosa</t>
  </si>
  <si>
    <t>Jose Cuas</t>
  </si>
  <si>
    <t>Jose Quijada</t>
  </si>
  <si>
    <t>Josh H. Smith</t>
  </si>
  <si>
    <t>Josh Stephan</t>
  </si>
  <si>
    <t>Keiner Delgado</t>
  </si>
  <si>
    <t>Kyle Higashioka</t>
  </si>
  <si>
    <t>Luis Liberato</t>
  </si>
  <si>
    <t>Maikol Escotto</t>
  </si>
  <si>
    <t>Mark Canha</t>
  </si>
  <si>
    <t>Mason Barnett</t>
  </si>
  <si>
    <t>Max Lazar</t>
  </si>
  <si>
    <t>Max Schuemann</t>
  </si>
  <si>
    <t>Neyfy Castillo</t>
  </si>
  <si>
    <t>Nick Mikolajchak</t>
  </si>
  <si>
    <t>Owen Caissie</t>
  </si>
  <si>
    <t>Owen White</t>
  </si>
  <si>
    <t>Patrick Wicklander</t>
  </si>
  <si>
    <t>Peter Lambert</t>
  </si>
  <si>
    <t>Rainer Nunez</t>
  </si>
  <si>
    <t>Reynaldo Lopez</t>
  </si>
  <si>
    <t>Ryan Fernandez</t>
  </si>
  <si>
    <t>Ryan Loutos</t>
  </si>
  <si>
    <t>Ryan Zeferjahn</t>
  </si>
  <si>
    <t>Shawn Dubin</t>
  </si>
  <si>
    <t>Starling Marte</t>
  </si>
  <si>
    <t>Tommy Romero</t>
  </si>
  <si>
    <t>Trey Wingenter</t>
  </si>
  <si>
    <t>Tristan Peters</t>
  </si>
  <si>
    <t>Tyler Fitzgerald</t>
  </si>
  <si>
    <t>Tyler Gough</t>
  </si>
  <si>
    <t>Tyler O'Neill</t>
  </si>
  <si>
    <t>Tylor Megill</t>
  </si>
  <si>
    <t>Will Banfield</t>
  </si>
  <si>
    <t>Zack Littell</t>
  </si>
  <si>
    <t>Zebby Matthews HOU 9TH</t>
  </si>
  <si>
    <t>Athletics</t>
  </si>
  <si>
    <t>Aaron Nola</t>
  </si>
  <si>
    <t>1ST OAK 24</t>
  </si>
  <si>
    <t>1ST OAK25</t>
  </si>
  <si>
    <t>Adam Mazur</t>
  </si>
  <si>
    <t>2ND OAK 24</t>
  </si>
  <si>
    <t>2ND OAK 25</t>
  </si>
  <si>
    <t>Kela</t>
  </si>
  <si>
    <t>AJ Vukovich</t>
  </si>
  <si>
    <t>3RD OAK 24</t>
  </si>
  <si>
    <t>3RD OAK 25</t>
  </si>
  <si>
    <t>M Fulmer</t>
  </si>
  <si>
    <t>Alberto Rios</t>
  </si>
  <si>
    <t>4TH OAK 24</t>
  </si>
  <si>
    <t>4TH OAK 25</t>
  </si>
  <si>
    <t>Martin Maldonado</t>
  </si>
  <si>
    <t>Alex Faedo</t>
  </si>
  <si>
    <t>6TH OAK 24</t>
  </si>
  <si>
    <t>5TH OAK 25</t>
  </si>
  <si>
    <t>Austin Slater</t>
  </si>
  <si>
    <t>Alex Lange</t>
  </si>
  <si>
    <t>6TH OAK 25</t>
  </si>
  <si>
    <t>Nick Senzel</t>
  </si>
  <si>
    <t>Alex Verdugo</t>
  </si>
  <si>
    <t>Arol Vera</t>
  </si>
  <si>
    <t>Arturo Disla OAK 11TH</t>
  </si>
  <si>
    <t>Austin Shenton</t>
  </si>
  <si>
    <t>Bailey Ober</t>
  </si>
  <si>
    <t>Blaze Alexander</t>
  </si>
  <si>
    <t>Brady Singer</t>
  </si>
  <si>
    <t>Brenner Cox</t>
  </si>
  <si>
    <t>Brock Vrandenburg OAK 7TH</t>
  </si>
  <si>
    <t xml:space="preserve">Brooks Gosswein </t>
  </si>
  <si>
    <t>Carson Rucker OAK 8TH</t>
  </si>
  <si>
    <t>Chase Davis</t>
  </si>
  <si>
    <t>Chase Strumpf</t>
  </si>
  <si>
    <t>Chris Stratton</t>
  </si>
  <si>
    <t>Cole Irvin</t>
  </si>
  <si>
    <t>Connor Seabold</t>
  </si>
  <si>
    <t>Cooper Kinney</t>
  </si>
  <si>
    <t>Corbin Carroll</t>
  </si>
  <si>
    <t>Craig Kimbrel</t>
  </si>
  <si>
    <t xml:space="preserve">Cristian Gonzalez </t>
  </si>
  <si>
    <t>Tellez</t>
  </si>
  <si>
    <t>Cutter Coffey</t>
  </si>
  <si>
    <t>Realmuto</t>
  </si>
  <si>
    <t>Daniel Johnson</t>
  </si>
  <si>
    <t>124-121-19</t>
  </si>
  <si>
    <t>David Garcia</t>
  </si>
  <si>
    <t>91-137-24</t>
  </si>
  <si>
    <t>Davis Schneider</t>
  </si>
  <si>
    <t>110-109-21</t>
  </si>
  <si>
    <t>Devin Smeltzer</t>
  </si>
  <si>
    <t>114-123-15</t>
  </si>
  <si>
    <t>Dillon Dingler</t>
  </si>
  <si>
    <t>124-108-20</t>
  </si>
  <si>
    <t>DJ Gladney</t>
  </si>
  <si>
    <t>138-94-20</t>
  </si>
  <si>
    <t>Elehuris Montero</t>
  </si>
  <si>
    <t>154-85-16 WC LDS</t>
  </si>
  <si>
    <t>Elmer Rodriguez-Cruz</t>
  </si>
  <si>
    <t>133-100-19</t>
  </si>
  <si>
    <t>Emmanuel Rivera</t>
  </si>
  <si>
    <t>105-120-27</t>
  </si>
  <si>
    <t>Eric Cerantola</t>
  </si>
  <si>
    <t>99-137-19</t>
  </si>
  <si>
    <t>Erik Miller</t>
  </si>
  <si>
    <t>67-66-15 LDS 9S</t>
  </si>
  <si>
    <t>Estarlin Beltre</t>
  </si>
  <si>
    <t>105-128-19 (1)</t>
  </si>
  <si>
    <t>Ethan Hankins</t>
  </si>
  <si>
    <t>91-129-20</t>
  </si>
  <si>
    <t>Freddy Zamora</t>
  </si>
  <si>
    <t>93-137-10</t>
  </si>
  <si>
    <t>Gabriel Hughes</t>
  </si>
  <si>
    <t>Gage Tater Workman</t>
  </si>
  <si>
    <t>Graeme Stinson</t>
  </si>
  <si>
    <t>Harry Ford</t>
  </si>
  <si>
    <t>Hudson Haskin</t>
  </si>
  <si>
    <t>Hunter Bigge</t>
  </si>
  <si>
    <t>Hunter Harvey</t>
  </si>
  <si>
    <t>Ivan Johnson</t>
  </si>
  <si>
    <t>Izaac Pacheco</t>
  </si>
  <si>
    <t>Jacob Wallace</t>
  </si>
  <si>
    <t>Jacob Wilson</t>
  </si>
  <si>
    <t>Jake Fox</t>
  </si>
  <si>
    <t xml:space="preserve">Jake Madden </t>
  </si>
  <si>
    <t>James Norwood</t>
  </si>
  <si>
    <t>Jeremy Wu-Yelland</t>
  </si>
  <si>
    <t>Joe Mack</t>
  </si>
  <si>
    <t>Joe Rock</t>
  </si>
  <si>
    <t>Jon Heasley</t>
  </si>
  <si>
    <t>Jordan Walker</t>
  </si>
  <si>
    <t>Jose Azocar</t>
  </si>
  <si>
    <t>Jose Butto</t>
  </si>
  <si>
    <t>Joseph Naranjo</t>
  </si>
  <si>
    <t>JT Realmuto</t>
  </si>
  <si>
    <t>JT Schwartz</t>
  </si>
  <si>
    <t>Kendall Simmons</t>
  </si>
  <si>
    <t>Keoni Cavaco</t>
  </si>
  <si>
    <t>Kevin Parada</t>
  </si>
  <si>
    <t>Kyle Wilcox</t>
  </si>
  <si>
    <t>LJ Jones</t>
  </si>
  <si>
    <t>Luke Murphy</t>
  </si>
  <si>
    <t>Markevian Tink Hence</t>
  </si>
  <si>
    <t>Masyn Winn</t>
  </si>
  <si>
    <t>Matthew Lugo</t>
  </si>
  <si>
    <t>Max Anderson</t>
  </si>
  <si>
    <t xml:space="preserve">Max Rajcic </t>
  </si>
  <si>
    <t>Michael Kennedy</t>
  </si>
  <si>
    <t>Michael Kopech</t>
  </si>
  <si>
    <t>Miguel Bleis</t>
  </si>
  <si>
    <t>Mike Yastrzemski</t>
  </si>
  <si>
    <t>Nazzan Zantello</t>
  </si>
  <si>
    <t>Nick Bitsko</t>
  </si>
  <si>
    <t>Nick Maton</t>
  </si>
  <si>
    <t>Niko Decolati</t>
  </si>
  <si>
    <t>Oneil Cruz</t>
  </si>
  <si>
    <t>Owen Miller</t>
  </si>
  <si>
    <t>Quincy Hamilton</t>
  </si>
  <si>
    <t>Quinn Matthews OAK 10TH</t>
  </si>
  <si>
    <t>Reese Olson</t>
  </si>
  <si>
    <t>Reginald Preciado</t>
  </si>
  <si>
    <t>Robert Puason</t>
  </si>
  <si>
    <t>Roc Riggio</t>
  </si>
  <si>
    <t>Ronald Bolanos</t>
  </si>
  <si>
    <t>Rowdy Tellez</t>
  </si>
  <si>
    <t>Ryan Mountcastle</t>
  </si>
  <si>
    <t>Sam Mongelli OAK 9TH</t>
  </si>
  <si>
    <t>Sixto Sanchez</t>
  </si>
  <si>
    <t>Steven Jennings</t>
  </si>
  <si>
    <t>Tanner Houck</t>
  </si>
  <si>
    <t>Tanner Kohlhepp</t>
  </si>
  <si>
    <t>TJayy Walton</t>
  </si>
  <si>
    <t>Tommy Edman</t>
  </si>
  <si>
    <t>Travis Sykora</t>
  </si>
  <si>
    <t>Trevor McDonald</t>
  </si>
  <si>
    <t>Troy Melton</t>
  </si>
  <si>
    <t>Tyler Glasnow</t>
  </si>
  <si>
    <t>Tyler Nevin</t>
  </si>
  <si>
    <t>Vaughn Grissom</t>
  </si>
  <si>
    <t>Wade Miley</t>
  </si>
  <si>
    <t>Wenceel Perez</t>
  </si>
  <si>
    <t>Yenci Pena</t>
  </si>
  <si>
    <t>Zach Dezenzo</t>
  </si>
  <si>
    <t>Zack Hess</t>
  </si>
  <si>
    <t>Angels</t>
  </si>
  <si>
    <t>Adael Amador</t>
  </si>
  <si>
    <t>1ST BOS 24</t>
  </si>
  <si>
    <t>1ST HOU 25</t>
  </si>
  <si>
    <t>Addison Barger</t>
  </si>
  <si>
    <t>2ND ATL 24</t>
  </si>
  <si>
    <t>3RD SEA 25</t>
  </si>
  <si>
    <t>Gose</t>
  </si>
  <si>
    <t>Alejo Lopez</t>
  </si>
  <si>
    <t>2ND CHC 24</t>
  </si>
  <si>
    <t>G Richards</t>
  </si>
  <si>
    <t>Alek Thomas</t>
  </si>
  <si>
    <t>2ND TEX 24</t>
  </si>
  <si>
    <t>Norris</t>
  </si>
  <si>
    <t>Andrew Chafin</t>
  </si>
  <si>
    <t>J Profar</t>
  </si>
  <si>
    <t>Angel Chivilli</t>
  </si>
  <si>
    <t>O Mercado</t>
  </si>
  <si>
    <t>Blake Dickerson LAA 9TH</t>
  </si>
  <si>
    <t>Tyler Alexander</t>
  </si>
  <si>
    <t>Blake Dunn</t>
  </si>
  <si>
    <t>Tyler Beede</t>
  </si>
  <si>
    <t>Brant Hurter BAL 7TH</t>
  </si>
  <si>
    <t>Jake Alu</t>
  </si>
  <si>
    <t>Brennen Davis</t>
  </si>
  <si>
    <t>Vladimir Gutierrez</t>
  </si>
  <si>
    <t>Cal Stevenson</t>
  </si>
  <si>
    <t>Cooper Hummel</t>
  </si>
  <si>
    <t>Carlos Cortes</t>
  </si>
  <si>
    <t>Tim Anderson</t>
  </si>
  <si>
    <t>Carson Palmquist</t>
  </si>
  <si>
    <t>Chris Devenski</t>
  </si>
  <si>
    <t>Collin Snider</t>
  </si>
  <si>
    <t>Joely Rodriguez</t>
  </si>
  <si>
    <t>Connor Kaiser</t>
  </si>
  <si>
    <t>Taijuan Walker</t>
  </si>
  <si>
    <t>Cory Lewis</t>
  </si>
  <si>
    <t>Garrett Hill</t>
  </si>
  <si>
    <t>Daniel Duarte</t>
  </si>
  <si>
    <t>Daniel Robert</t>
  </si>
  <si>
    <t>Dansby Swanson</t>
  </si>
  <si>
    <t>Davis Martin</t>
  </si>
  <si>
    <t>Dylan O'Rae</t>
  </si>
  <si>
    <t>Dylan Smith</t>
  </si>
  <si>
    <t>Eddys Leonard</t>
  </si>
  <si>
    <t>Fernando Perez NYM 10TH</t>
  </si>
  <si>
    <t>Francisco Morales</t>
  </si>
  <si>
    <t xml:space="preserve">Gil Luna Jr. </t>
  </si>
  <si>
    <t>Berrios</t>
  </si>
  <si>
    <t>Gino Groover</t>
  </si>
  <si>
    <t>Swanson</t>
  </si>
  <si>
    <t>Graham Ashcraft</t>
  </si>
  <si>
    <t>J Turner VIT</t>
  </si>
  <si>
    <t>130-115-19</t>
  </si>
  <si>
    <t>Grant Holmes</t>
  </si>
  <si>
    <t>107-121-25</t>
  </si>
  <si>
    <t>Gus Varland</t>
  </si>
  <si>
    <t>N Martinez VIT</t>
  </si>
  <si>
    <t>56-163-21</t>
  </si>
  <si>
    <t>Hunter Greene</t>
  </si>
  <si>
    <t>Ashcraft</t>
  </si>
  <si>
    <t>78-146-28</t>
  </si>
  <si>
    <t>Jackson Rutledge</t>
  </si>
  <si>
    <t>Yoshida</t>
  </si>
  <si>
    <t>79-145-28 (1)</t>
  </si>
  <si>
    <t>Jake Rogers</t>
  </si>
  <si>
    <t>T Walker</t>
  </si>
  <si>
    <t>142-92-18 (1) AW LCS</t>
  </si>
  <si>
    <t>Jalen Vasquez LAA 10TH</t>
  </si>
  <si>
    <t>153-91-10 WC LDS</t>
  </si>
  <si>
    <t>Janson Junk</t>
  </si>
  <si>
    <t>A Chafin</t>
  </si>
  <si>
    <t>189-75-11 AW WS</t>
  </si>
  <si>
    <t>Javier Atencio</t>
  </si>
  <si>
    <t>157-77-20 (22) AW LDS</t>
  </si>
  <si>
    <t>Johan Rojas</t>
  </si>
  <si>
    <t>149-84-20 (1) WC LDS</t>
  </si>
  <si>
    <t>Jonathan Stiever</t>
  </si>
  <si>
    <t>74-58-13 LDS 7S</t>
  </si>
  <si>
    <t>Jonathon Mejia</t>
  </si>
  <si>
    <t>103-136-13 (10)</t>
  </si>
  <si>
    <t>Jordan Diaz</t>
  </si>
  <si>
    <t>142-99-8 AW LDS</t>
  </si>
  <si>
    <t>Jose Alvarado</t>
  </si>
  <si>
    <t>136-82-22 WC LDS</t>
  </si>
  <si>
    <t>Jose Berrios</t>
  </si>
  <si>
    <t>Jose Marte</t>
  </si>
  <si>
    <t>Josue de Paula</t>
  </si>
  <si>
    <t>Jovani Moran</t>
  </si>
  <si>
    <t>JT Ginn</t>
  </si>
  <si>
    <t>Junior Tillen</t>
  </si>
  <si>
    <t>Justin Bruihl</t>
  </si>
  <si>
    <t>Justin Turner</t>
  </si>
  <si>
    <t>Kenya Huggins</t>
  </si>
  <si>
    <t>Verlander VIT/W</t>
  </si>
  <si>
    <t>Kolton Ingram RVR2</t>
  </si>
  <si>
    <t>Lane Ramsey</t>
  </si>
  <si>
    <t>Leody Taveras</t>
  </si>
  <si>
    <t>D Floro</t>
  </si>
  <si>
    <t>Lucas Braun LAA 8TH</t>
  </si>
  <si>
    <t>Luis Campusano</t>
  </si>
  <si>
    <t>Perez</t>
  </si>
  <si>
    <t>Luis Patino</t>
  </si>
  <si>
    <t>India VIT</t>
  </si>
  <si>
    <t>Luke Weaver</t>
  </si>
  <si>
    <t>Sewald</t>
  </si>
  <si>
    <t>Masataka Yoshida</t>
  </si>
  <si>
    <t>Yusei Kikuchi</t>
  </si>
  <si>
    <t>Mason Hickman</t>
  </si>
  <si>
    <t>Hector Neris</t>
  </si>
  <si>
    <t>Matt Brash</t>
  </si>
  <si>
    <t xml:space="preserve">Matt Chapman </t>
  </si>
  <si>
    <t>Matt Fraizer</t>
  </si>
  <si>
    <t>Max P. Muncy</t>
  </si>
  <si>
    <t>A Diaz</t>
  </si>
  <si>
    <t>Michael Morales</t>
  </si>
  <si>
    <t>Nic Enright</t>
  </si>
  <si>
    <t>Nick Dunn</t>
  </si>
  <si>
    <t>Nick Martinez</t>
  </si>
  <si>
    <t>Orelvis Martinez</t>
  </si>
  <si>
    <t>Osleivis Basabe</t>
  </si>
  <si>
    <t>Parker Meadows</t>
  </si>
  <si>
    <t>Randy Vasquez</t>
  </si>
  <si>
    <t>Riley O'Brien LAA 11TH</t>
  </si>
  <si>
    <t>Riley Pint</t>
  </si>
  <si>
    <t>Riley Thompson</t>
  </si>
  <si>
    <t>Roberto Campos</t>
  </si>
  <si>
    <t>Robinson Ortiz</t>
  </si>
  <si>
    <t>Roddery Munoz</t>
  </si>
  <si>
    <t>Ryan Rolison</t>
  </si>
  <si>
    <t>Rylan Bannon</t>
  </si>
  <si>
    <t>Santiago Espinal</t>
  </si>
  <si>
    <t>Tanner McDougal</t>
  </si>
  <si>
    <t>Taylor Ward</t>
  </si>
  <si>
    <t>Thomas White</t>
  </si>
  <si>
    <t>Tirso Ornelas</t>
  </si>
  <si>
    <t>Tommy Doyle</t>
  </si>
  <si>
    <t>Tyler Rogers</t>
  </si>
  <si>
    <t>Tyson Miller</t>
  </si>
  <si>
    <t>Victor Gonzalez</t>
  </si>
  <si>
    <t>Wilkelman Gonzalez</t>
  </si>
  <si>
    <t>Will Wilson</t>
  </si>
  <si>
    <t>Wilmer Flores</t>
  </si>
  <si>
    <t>Yariel Rodriguez</t>
  </si>
  <si>
    <t>Yohel Pozo</t>
  </si>
  <si>
    <t>Yu-Min Lin</t>
  </si>
  <si>
    <t>Zack Showalter</t>
  </si>
  <si>
    <t>Mariners</t>
  </si>
  <si>
    <t>Abraham Toro-Hernandez</t>
  </si>
  <si>
    <t>2ND MIA 24</t>
  </si>
  <si>
    <t>1ST SEA 25</t>
  </si>
  <si>
    <t>Adam Seminaries</t>
  </si>
  <si>
    <t>2ND SEA 25</t>
  </si>
  <si>
    <t>Z Davies</t>
  </si>
  <si>
    <t>Adrian Del Castillo</t>
  </si>
  <si>
    <t>Austin Nola</t>
  </si>
  <si>
    <t>AJ Minter</t>
  </si>
  <si>
    <t>Kris Bryant</t>
  </si>
  <si>
    <t>Alan Trejo</t>
  </si>
  <si>
    <t>Tim Mayza</t>
  </si>
  <si>
    <t>Andrew McCutchen</t>
  </si>
  <si>
    <t>Ryan McKenna</t>
  </si>
  <si>
    <t>Andy Young</t>
  </si>
  <si>
    <t>Austin Hendrick</t>
  </si>
  <si>
    <t>Ben Rortvedt</t>
  </si>
  <si>
    <t>Benny Montgomery</t>
  </si>
  <si>
    <t>Blake Hunt</t>
  </si>
  <si>
    <t>Bo Bichette</t>
  </si>
  <si>
    <t>Braeden Ogle</t>
  </si>
  <si>
    <t>Brandon Bielak</t>
  </si>
  <si>
    <t>Cam Alldred</t>
  </si>
  <si>
    <t>Canaan Smith-Njigba</t>
  </si>
  <si>
    <t>Carson Tucker</t>
  </si>
  <si>
    <t>Cedric Mullins</t>
  </si>
  <si>
    <t xml:space="preserve">Chad Patrick </t>
  </si>
  <si>
    <t>Chris Betts</t>
  </si>
  <si>
    <t>Denzel Clarke</t>
  </si>
  <si>
    <t>Dominic Canzone</t>
  </si>
  <si>
    <t>Dominic Smith</t>
  </si>
  <si>
    <t>Dylan Ray</t>
  </si>
  <si>
    <t>Emmett Olson SEA 10TH</t>
  </si>
  <si>
    <t>Erich Uelmen</t>
  </si>
  <si>
    <t>Evan Fitterer</t>
  </si>
  <si>
    <t>Lipscomb</t>
  </si>
  <si>
    <t>Genesis Cabrera</t>
  </si>
  <si>
    <t>166-84-14 AW LCS</t>
  </si>
  <si>
    <t>Hagen Danner</t>
  </si>
  <si>
    <t>Bichette</t>
  </si>
  <si>
    <t>153-87-12 AW LCS</t>
  </si>
  <si>
    <t>Hudson Head</t>
  </si>
  <si>
    <t>114-109-16</t>
  </si>
  <si>
    <t>Hunter Haas SEA 11TH</t>
  </si>
  <si>
    <t>116-124-12 LCS</t>
  </si>
  <si>
    <t>Jack Mahoney SEA 8TH</t>
  </si>
  <si>
    <t>163-74-15 (10) AW LDS</t>
  </si>
  <si>
    <t>Jackson Baumeister SEA 7TH</t>
  </si>
  <si>
    <t>123-111-18 (1)</t>
  </si>
  <si>
    <t>Jacob Pearson</t>
  </si>
  <si>
    <t>141-92-19</t>
  </si>
  <si>
    <t>Jake Burger</t>
  </si>
  <si>
    <t>Jalen Beeks</t>
  </si>
  <si>
    <t>123-115-14</t>
  </si>
  <si>
    <t>Jasseel De La Cruz</t>
  </si>
  <si>
    <t>93-136-23 (3)</t>
  </si>
  <si>
    <t>JD Gonzalez SEA 9TH</t>
  </si>
  <si>
    <t>41-87-16</t>
  </si>
  <si>
    <t>Jefry Ramos</t>
  </si>
  <si>
    <t>95-139-18 (4)</t>
  </si>
  <si>
    <t>Jeren Kendall</t>
  </si>
  <si>
    <t>95-133-12 (5)</t>
  </si>
  <si>
    <t>Joe Gatto</t>
  </si>
  <si>
    <t>98-124-18</t>
  </si>
  <si>
    <t>Josh Winckowski</t>
  </si>
  <si>
    <t>Ketel Marte</t>
  </si>
  <si>
    <t>Kevin Herget</t>
  </si>
  <si>
    <t>Kevin Maitan</t>
  </si>
  <si>
    <t>Kevin Smith</t>
  </si>
  <si>
    <t>Kody Clemens</t>
  </si>
  <si>
    <t>Kody Funderburk LAA 7TH</t>
  </si>
  <si>
    <t>Kody Hoese</t>
  </si>
  <si>
    <t>Logan Allen</t>
  </si>
  <si>
    <t>Oviedo</t>
  </si>
  <si>
    <t>Logan Driscoll</t>
  </si>
  <si>
    <t>Riley</t>
  </si>
  <si>
    <t>Martin Perez</t>
  </si>
  <si>
    <t>Tallion</t>
  </si>
  <si>
    <t>Matt Foster</t>
  </si>
  <si>
    <t>Max Meyer</t>
  </si>
  <si>
    <t>Chafin</t>
  </si>
  <si>
    <t>Michael Perez</t>
  </si>
  <si>
    <t>Michael Wacha</t>
  </si>
  <si>
    <t>Nick Ciuffo</t>
  </si>
  <si>
    <t>Riley Adams</t>
  </si>
  <si>
    <t>Ryan Bliss</t>
  </si>
  <si>
    <t>Ryan Cusick</t>
  </si>
  <si>
    <t>Ryan Feltner</t>
  </si>
  <si>
    <t>Ryan Holgate</t>
  </si>
  <si>
    <t>Scott Moss</t>
  </si>
  <si>
    <t>Spencer Strider</t>
  </si>
  <si>
    <t>Stephen Kolek</t>
  </si>
  <si>
    <t>Ti'Quan Forbes</t>
  </si>
  <si>
    <t>TJ Hopkins</t>
  </si>
  <si>
    <t xml:space="preserve">Travis Jankowski </t>
  </si>
  <si>
    <t>Trevor Hauver</t>
  </si>
  <si>
    <t>Trey Cabbage</t>
  </si>
  <si>
    <t>Trey Lipscomb</t>
  </si>
  <si>
    <t>Tyler Gilbert</t>
  </si>
  <si>
    <t>Victor Robles</t>
  </si>
  <si>
    <t>Vince Fernandez</t>
  </si>
  <si>
    <t>Wilderd Patiño</t>
  </si>
  <si>
    <t>Yeison Coca</t>
  </si>
  <si>
    <t>Zach Haake</t>
  </si>
  <si>
    <t>Zach McCambley</t>
  </si>
  <si>
    <t>Rangers</t>
  </si>
  <si>
    <t>Alex Jackson</t>
  </si>
  <si>
    <t>1ST TEX 24</t>
  </si>
  <si>
    <t>1ST TEX 25</t>
  </si>
  <si>
    <t>Alexander Ramirez (NYM)</t>
  </si>
  <si>
    <t>2ND BOS 24</t>
  </si>
  <si>
    <t>3RD TEX 25</t>
  </si>
  <si>
    <t>Andrew Kittredge</t>
  </si>
  <si>
    <t>3RD BOS 24</t>
  </si>
  <si>
    <t>4TH TEX 25</t>
  </si>
  <si>
    <t>Anthony Gutierrez</t>
  </si>
  <si>
    <t>3RD CIN 24</t>
  </si>
  <si>
    <t>6TH CHC 25</t>
  </si>
  <si>
    <t>Anthony Rizzo</t>
  </si>
  <si>
    <t>3RD COL 24</t>
  </si>
  <si>
    <t>Ben Heller</t>
  </si>
  <si>
    <t>3RD NYM 24</t>
  </si>
  <si>
    <t xml:space="preserve">Blake Snell </t>
  </si>
  <si>
    <t>4TH BOS 24</t>
  </si>
  <si>
    <t>Brock Stewart</t>
  </si>
  <si>
    <t>4TH STL 24</t>
  </si>
  <si>
    <t>Brooks Raley</t>
  </si>
  <si>
    <t>5TH BOS 24</t>
  </si>
  <si>
    <t>Bryce Eldridge</t>
  </si>
  <si>
    <t>5TH MIA 24</t>
  </si>
  <si>
    <t>Bryce Jarvis</t>
  </si>
  <si>
    <t>Bryce Montes de Oca</t>
  </si>
  <si>
    <t>Calvin Faucher</t>
  </si>
  <si>
    <t xml:space="preserve">Chase Silseth </t>
  </si>
  <si>
    <t xml:space="preserve">CJ Alexander </t>
  </si>
  <si>
    <t xml:space="preserve">Cole Waites </t>
  </si>
  <si>
    <t>Colin Holderman</t>
  </si>
  <si>
    <t>Colin Peluse</t>
  </si>
  <si>
    <t>Cory Abbott</t>
  </si>
  <si>
    <t>Daniel Hudson</t>
  </si>
  <si>
    <t>Daulton Varsho</t>
  </si>
  <si>
    <t>David Fry</t>
  </si>
  <si>
    <t>Deyvison De Los Santos</t>
  </si>
  <si>
    <t>Drew Strotman</t>
  </si>
  <si>
    <t>Edgardo Henriquez</t>
  </si>
  <si>
    <t>Eduardo Garcia</t>
  </si>
  <si>
    <t>Betts</t>
  </si>
  <si>
    <t>Eduardo Rodriguez</t>
  </si>
  <si>
    <t>Eduardo Tait</t>
  </si>
  <si>
    <t>156-89-19 WC LDS</t>
  </si>
  <si>
    <t>Edwin Uceta</t>
  </si>
  <si>
    <t>152-86-14 (12)</t>
  </si>
  <si>
    <t xml:space="preserve">Emiliano Teodo </t>
  </si>
  <si>
    <t>127-91-23 (17)</t>
  </si>
  <si>
    <t>Emmanuel Ramirez</t>
  </si>
  <si>
    <t>104-131-17</t>
  </si>
  <si>
    <t>Emmet Sheehan</t>
  </si>
  <si>
    <t>68-158-26 (5)</t>
  </si>
  <si>
    <t xml:space="preserve">Ethan Salas </t>
  </si>
  <si>
    <t>62-166-24 (10)</t>
  </si>
  <si>
    <t xml:space="preserve">Evan Phillips </t>
  </si>
  <si>
    <t>66-162-24 (10)</t>
  </si>
  <si>
    <t>Felix Bautista</t>
  </si>
  <si>
    <t>160-76-21 WC LDS</t>
  </si>
  <si>
    <t>Framber Valdez</t>
  </si>
  <si>
    <t>118-113-21 (2)</t>
  </si>
  <si>
    <t>Hao Yu Lee</t>
  </si>
  <si>
    <t>158-79-15 AW LDS</t>
  </si>
  <si>
    <t>Heston Kjerstad</t>
  </si>
  <si>
    <t>114-48-5 CH 2S</t>
  </si>
  <si>
    <t>Ian Happ</t>
  </si>
  <si>
    <t>168-72-15 AW LDS</t>
  </si>
  <si>
    <t>Ian Seymour</t>
  </si>
  <si>
    <t>125-99-16</t>
  </si>
  <si>
    <t>Jack Kochanowicz</t>
  </si>
  <si>
    <t>175-67-14 (2)</t>
  </si>
  <si>
    <t>Jacob Misiorowski</t>
  </si>
  <si>
    <t>Jansel Luis</t>
  </si>
  <si>
    <t>Jason Vosler</t>
  </si>
  <si>
    <t>Jaylen Palmer</t>
  </si>
  <si>
    <t>Jeral Perez</t>
  </si>
  <si>
    <t>Jerar Encarnacion</t>
  </si>
  <si>
    <t>Jerson Alejandro TEX 9TH</t>
  </si>
  <si>
    <t>Jesus Baez</t>
  </si>
  <si>
    <t>Jesus Rodriguez</t>
  </si>
  <si>
    <t>Jesus Sanchez</t>
  </si>
  <si>
    <t>D Jansen</t>
  </si>
  <si>
    <t>Jett Williams</t>
  </si>
  <si>
    <t>Jhonkensy Noel</t>
  </si>
  <si>
    <t>John Brebbia</t>
  </si>
  <si>
    <t>Jordy Vargas</t>
  </si>
  <si>
    <t>Jose De Leon</t>
  </si>
  <si>
    <t>JP Sears</t>
  </si>
  <si>
    <t>Julian Merryweather</t>
  </si>
  <si>
    <t>Junior Marin</t>
  </si>
  <si>
    <t>Kristian Campbell TEX 11TH</t>
  </si>
  <si>
    <t>Lars Nootbaar</t>
  </si>
  <si>
    <t>Liover Peguero</t>
  </si>
  <si>
    <t>Luis V. Garcia</t>
  </si>
  <si>
    <t>Luke Waddell</t>
  </si>
  <si>
    <t>Maikel Garcia</t>
  </si>
  <si>
    <t>Michael Arroyo</t>
  </si>
  <si>
    <t>Michael Busch</t>
  </si>
  <si>
    <t>Michael Massey</t>
  </si>
  <si>
    <t>Misael Tamarez</t>
  </si>
  <si>
    <t>Mookie Betts</t>
  </si>
  <si>
    <t>Nathan Hickey</t>
  </si>
  <si>
    <t>Nick Burdi</t>
  </si>
  <si>
    <t>Nick Robertson</t>
  </si>
  <si>
    <t>Nico Hoerner</t>
  </si>
  <si>
    <t>Nikau Pouaka-Grego</t>
  </si>
  <si>
    <t>Orlando Ribalta</t>
  </si>
  <si>
    <t>Pat Winkel TEX 10TH</t>
  </si>
  <si>
    <t>Pete Fairbanks</t>
  </si>
  <si>
    <t>Petey Halpin</t>
  </si>
  <si>
    <t>Reed Trimble</t>
  </si>
  <si>
    <t>Ricardo Genoves</t>
  </si>
  <si>
    <t>Ricky Karcher</t>
  </si>
  <si>
    <t>Rixon Wingrove</t>
  </si>
  <si>
    <t>RJ Dabovich</t>
  </si>
  <si>
    <t>Rodolfo Nolasco</t>
  </si>
  <si>
    <t>Ronald Acuna</t>
  </si>
  <si>
    <t>Ryan Walker</t>
  </si>
  <si>
    <t>Ryder Ryan</t>
  </si>
  <si>
    <t>Sam Carlson</t>
  </si>
  <si>
    <t>Scott Effross</t>
  </si>
  <si>
    <t>Shōta Imanaga</t>
  </si>
  <si>
    <t>Steven Okert</t>
  </si>
  <si>
    <t>Tanner Myatt</t>
  </si>
  <si>
    <t>Tommy Pham</t>
  </si>
  <si>
    <t>Tony Blanco Jr</t>
  </si>
  <si>
    <t>Trent Palmer</t>
  </si>
  <si>
    <t>Trey Sweeney</t>
  </si>
  <si>
    <t>Vaun Brown</t>
  </si>
  <si>
    <t>Victor Caratini</t>
  </si>
  <si>
    <t>Warming Bernabel</t>
  </si>
  <si>
    <t>Yennier Cano</t>
  </si>
  <si>
    <t>Zach Maxwell TEX 8TH</t>
  </si>
  <si>
    <t>Zyhier Hope TEX 7TH</t>
  </si>
  <si>
    <t>Braves</t>
  </si>
  <si>
    <t>Aaron Schunk</t>
  </si>
  <si>
    <t>1ST ARI 24</t>
  </si>
  <si>
    <t>2ND ATL25</t>
  </si>
  <si>
    <t>Agustin Ramirez</t>
  </si>
  <si>
    <t>1ST CHC 24</t>
  </si>
  <si>
    <t>3RD ATL25</t>
  </si>
  <si>
    <t>Brandon Hughes</t>
  </si>
  <si>
    <t>Aidan Curry</t>
  </si>
  <si>
    <t>4TH WAS 24</t>
  </si>
  <si>
    <t>3RD LAA 25</t>
  </si>
  <si>
    <t>Julio Urias</t>
  </si>
  <si>
    <t>Aidan Miller</t>
  </si>
  <si>
    <t>5TH MIN 24</t>
  </si>
  <si>
    <t>4TH ATL 25</t>
  </si>
  <si>
    <t>AJ Blubaugh</t>
  </si>
  <si>
    <t>6TH ATL 24</t>
  </si>
  <si>
    <t>5TH ATL 25</t>
  </si>
  <si>
    <t>Akil Baddoo</t>
  </si>
  <si>
    <t>6TH LAA 24</t>
  </si>
  <si>
    <t>6TH ATL 25</t>
  </si>
  <si>
    <t>Alfredo Duno</t>
  </si>
  <si>
    <t>6TH STL 24</t>
  </si>
  <si>
    <t>6TH TEX 25</t>
  </si>
  <si>
    <t>Andrew Baker</t>
  </si>
  <si>
    <t>Anyelo Encarnacion</t>
  </si>
  <si>
    <t>Aroon Escobar</t>
  </si>
  <si>
    <t>Axiel Plaz</t>
  </si>
  <si>
    <t>Ben Rice</t>
  </si>
  <si>
    <t>Bradley Blalock</t>
  </si>
  <si>
    <t>Brandon Valenzuela</t>
  </si>
  <si>
    <t>Brandon Williamson</t>
  </si>
  <si>
    <t>Braxton Ashcraft</t>
  </si>
  <si>
    <t>Bryan Acuna</t>
  </si>
  <si>
    <t>Caleb Ferguson</t>
  </si>
  <si>
    <t>Carlos F. Rodriguez</t>
  </si>
  <si>
    <t>Charles McAdoo</t>
  </si>
  <si>
    <t>Christian Encarnacion-Strand</t>
  </si>
  <si>
    <t>Clayton Beeter RVR1</t>
  </si>
  <si>
    <t>Cole Wilcox</t>
  </si>
  <si>
    <t>Colin Poche</t>
  </si>
  <si>
    <t>Colt Emerson</t>
  </si>
  <si>
    <t>Daniel Montesino</t>
  </si>
  <si>
    <t>Darren Bowen</t>
  </si>
  <si>
    <t>David Hamilton</t>
  </si>
  <si>
    <t>140-108-16 WC LDS</t>
  </si>
  <si>
    <t>David Sandlin</t>
  </si>
  <si>
    <t>149-85-18 NE LDS</t>
  </si>
  <si>
    <t>Declan Cronin</t>
  </si>
  <si>
    <t>140-76-24</t>
  </si>
  <si>
    <t>Eduardo Quintero</t>
  </si>
  <si>
    <t>126-112-14 LDS</t>
  </si>
  <si>
    <t>Edwin Nuñez</t>
  </si>
  <si>
    <t>Ezequiel Tovar</t>
  </si>
  <si>
    <t>67-163-22</t>
  </si>
  <si>
    <t>Felix Valerio</t>
  </si>
  <si>
    <t>128-105-21 (1) LDS</t>
  </si>
  <si>
    <t>Gabriel Gonzalez</t>
  </si>
  <si>
    <t>138-105-18 NE LCS</t>
  </si>
  <si>
    <t>Geraldo Quintero</t>
  </si>
  <si>
    <t>145-97-21 (1) NE LCS</t>
  </si>
  <si>
    <t>Gleider Figuereo</t>
  </si>
  <si>
    <t>167-78-10 NE LDS</t>
  </si>
  <si>
    <t>Graham Pauley</t>
  </si>
  <si>
    <t>77-60-11 LDS 5S</t>
  </si>
  <si>
    <t>Hedbert Perez</t>
  </si>
  <si>
    <t>176-77-14 (1) NE WS</t>
  </si>
  <si>
    <t>Hyun-Seok Jang</t>
  </si>
  <si>
    <t>165-75-18</t>
  </si>
  <si>
    <t>Isaiah Campbell</t>
  </si>
  <si>
    <t>139-100-12</t>
  </si>
  <si>
    <t>Jack Leftwich</t>
  </si>
  <si>
    <t>Jaison Chourio</t>
  </si>
  <si>
    <t>Jake Bloss ATL 8TH</t>
  </si>
  <si>
    <t>James Outman</t>
  </si>
  <si>
    <t>Jeff Hakanson RVR4</t>
  </si>
  <si>
    <t>Jeff Hoffman</t>
  </si>
  <si>
    <t>Jhancarlos Lara</t>
  </si>
  <si>
    <t>Jhon Diaz</t>
  </si>
  <si>
    <t xml:space="preserve">Jhostynxon Garcia </t>
  </si>
  <si>
    <t>Semien</t>
  </si>
  <si>
    <t>Joander Suarez</t>
  </si>
  <si>
    <t>Drury</t>
  </si>
  <si>
    <t>Joe Boyle</t>
  </si>
  <si>
    <t>G Torres</t>
  </si>
  <si>
    <t>Jonathan Bowlan</t>
  </si>
  <si>
    <t>Jose Ramirez</t>
  </si>
  <si>
    <t>Juan Brito</t>
  </si>
  <si>
    <t>Julio Zayas ATL 11TH</t>
  </si>
  <si>
    <t>Jun-Seok Shim</t>
  </si>
  <si>
    <t>Junior Caminero</t>
  </si>
  <si>
    <t>Junior Perez</t>
  </si>
  <si>
    <t>Kameron Misner RVR2</t>
  </si>
  <si>
    <t>Karson Milbrandt</t>
  </si>
  <si>
    <t>Keaton Winn</t>
  </si>
  <si>
    <t>Kenedy Corona</t>
  </si>
  <si>
    <t>Kevin Kopps</t>
  </si>
  <si>
    <t>Kirby Yates</t>
  </si>
  <si>
    <t>Lance McCullers</t>
  </si>
  <si>
    <t>Leonardo Bernal</t>
  </si>
  <si>
    <t>Luis Castillo</t>
  </si>
  <si>
    <t>Luis Guanipa</t>
  </si>
  <si>
    <t>Luis Palacios</t>
  </si>
  <si>
    <t>Luis Suisbel ATL 9TH</t>
  </si>
  <si>
    <t>Mairoshendrick Martinus</t>
  </si>
  <si>
    <t>Marco Vargas</t>
  </si>
  <si>
    <t>Mason Englert</t>
  </si>
  <si>
    <t>Merrill Kelly</t>
  </si>
  <si>
    <t>Orion Kerkering</t>
  </si>
  <si>
    <t>Payton Martin</t>
  </si>
  <si>
    <t>Reid Vanscoter ATL 7TH</t>
  </si>
  <si>
    <t>Reylin Perez</t>
  </si>
  <si>
    <t>Ricardo Cabrera</t>
  </si>
  <si>
    <t>River Ryan</t>
  </si>
  <si>
    <t>Ronel Blanco</t>
  </si>
  <si>
    <t>Ryan Jeffers</t>
  </si>
  <si>
    <t>Samuel Munoz</t>
  </si>
  <si>
    <t>Sebastian Walcott</t>
  </si>
  <si>
    <t>Teddy McGraw</t>
  </si>
  <si>
    <t>Tobias Myers RVR5</t>
  </si>
  <si>
    <t>Trei Cruz</t>
  </si>
  <si>
    <t>Trevor Larnach</t>
  </si>
  <si>
    <t>Trevor Werner</t>
  </si>
  <si>
    <t>Tyler Wells</t>
  </si>
  <si>
    <t>Vladimir Guerrero Jr.</t>
  </si>
  <si>
    <t>Wen Hui Pan ATL 10TH</t>
  </si>
  <si>
    <t>Will Warren</t>
  </si>
  <si>
    <t>Won-Bin Cho</t>
  </si>
  <si>
    <t>Yanquiel Fernandez</t>
  </si>
  <si>
    <t>Yoeilin Cespedes</t>
  </si>
  <si>
    <t>Yordanny Monegro</t>
  </si>
  <si>
    <t>Marlins</t>
  </si>
  <si>
    <t>Brady McConnell</t>
  </si>
  <si>
    <t>1ST ATL 24</t>
  </si>
  <si>
    <t>1ST MIA 25</t>
  </si>
  <si>
    <t>Brandon Barriera</t>
  </si>
  <si>
    <t>1ST DET 24</t>
  </si>
  <si>
    <t>2ND MIA 25</t>
  </si>
  <si>
    <t>Justin Upton</t>
  </si>
  <si>
    <t>Brendan McKay</t>
  </si>
  <si>
    <t>1ST MIA 24</t>
  </si>
  <si>
    <t>3RD MIA 25</t>
  </si>
  <si>
    <t>Hyun Jin Ryu</t>
  </si>
  <si>
    <t>Bryce Johnson</t>
  </si>
  <si>
    <t>4TH DET 24</t>
  </si>
  <si>
    <t>3RD NYM 25</t>
  </si>
  <si>
    <t>Drew Verhagen</t>
  </si>
  <si>
    <t>Burch Smith</t>
  </si>
  <si>
    <t>5TH BAL 24</t>
  </si>
  <si>
    <t>4TH MIA 25</t>
  </si>
  <si>
    <t>Grayson Greiner</t>
  </si>
  <si>
    <t>Cal Conley</t>
  </si>
  <si>
    <t>5TH NYM 24</t>
  </si>
  <si>
    <t>6TH BAL 25</t>
  </si>
  <si>
    <t>Tony Kemp</t>
  </si>
  <si>
    <t>Calvin Mitchell</t>
  </si>
  <si>
    <t>6TH KC 24</t>
  </si>
  <si>
    <t>David Dahl</t>
  </si>
  <si>
    <t>Carter Young</t>
  </si>
  <si>
    <t>6TH MIA 24</t>
  </si>
  <si>
    <t>Nick Ramirez</t>
  </si>
  <si>
    <t>Christian Cairo</t>
  </si>
  <si>
    <t>Kyle Farmer</t>
  </si>
  <si>
    <t xml:space="preserve">CJ Rodriguez </t>
  </si>
  <si>
    <t>Connor Brogdon</t>
  </si>
  <si>
    <t>Corey Seager</t>
  </si>
  <si>
    <t>Dahian Santos</t>
  </si>
  <si>
    <t>Daysbel Hernandez</t>
  </si>
  <si>
    <t>Deivi Garcia</t>
  </si>
  <si>
    <t>Dominic Hamel</t>
  </si>
  <si>
    <t>Eguy Rosario</t>
  </si>
  <si>
    <t>Emerson Hancock</t>
  </si>
  <si>
    <t>Emmanuel Rodriguez</t>
  </si>
  <si>
    <t>Eric Bitonti MIA 8TH</t>
  </si>
  <si>
    <t>Eric Orze</t>
  </si>
  <si>
    <t>Erik Rivera</t>
  </si>
  <si>
    <t>Evan Skoug</t>
  </si>
  <si>
    <t>Franklin Barreto</t>
  </si>
  <si>
    <t>Freddy Peralta</t>
  </si>
  <si>
    <t>Gabriel Rincones Jr.</t>
  </si>
  <si>
    <t>Garrett Forrester MIA 7TH</t>
  </si>
  <si>
    <t>German Marquez</t>
  </si>
  <si>
    <t>104-140-20</t>
  </si>
  <si>
    <t>Gunnar Henderson</t>
  </si>
  <si>
    <t>53-181-18</t>
  </si>
  <si>
    <t>Hayden Cantrelle</t>
  </si>
  <si>
    <t>82-146-13</t>
  </si>
  <si>
    <t>Ian Bedell</t>
  </si>
  <si>
    <t>125-114-13</t>
  </si>
  <si>
    <t>Ian Clarkin</t>
  </si>
  <si>
    <t>112-122-18</t>
  </si>
  <si>
    <t>Jacob Reimer</t>
  </si>
  <si>
    <t>154-90-8 NE CH</t>
  </si>
  <si>
    <t>Jacob Watters</t>
  </si>
  <si>
    <t>78-155-19</t>
  </si>
  <si>
    <t>Jake Eder</t>
  </si>
  <si>
    <t>105-125-22 (1)</t>
  </si>
  <si>
    <t>Jake Meyers</t>
  </si>
  <si>
    <t>111-109-32 (14)</t>
  </si>
  <si>
    <t>James Kaprielian</t>
  </si>
  <si>
    <t>126-115-11</t>
  </si>
  <si>
    <t>Jeff Criswell</t>
  </si>
  <si>
    <t>53-78-13</t>
  </si>
  <si>
    <t>Jeremy Pena</t>
  </si>
  <si>
    <t>108-129-15</t>
  </si>
  <si>
    <t>Jesus Tinoco</t>
  </si>
  <si>
    <t>105-120-15 (3)</t>
  </si>
  <si>
    <t>Jimmy Glowenke</t>
  </si>
  <si>
    <t>84-142-14</t>
  </si>
  <si>
    <t>Joey Gallo</t>
  </si>
  <si>
    <t>Joey Ortiz</t>
  </si>
  <si>
    <t>Jonathan India</t>
  </si>
  <si>
    <t>Jordan Sprinkle</t>
  </si>
  <si>
    <t>Jose Trevino</t>
  </si>
  <si>
    <t>Justin Garza</t>
  </si>
  <si>
    <t>Justin Wilson</t>
  </si>
  <si>
    <t>Keegan Thompson</t>
  </si>
  <si>
    <t>Kevin Alcantara</t>
  </si>
  <si>
    <t>Kevin Kiermaier</t>
  </si>
  <si>
    <t>Jimenez</t>
  </si>
  <si>
    <t>D Moore</t>
  </si>
  <si>
    <t>Kyle Nicolas</t>
  </si>
  <si>
    <t>Kyle Tyler</t>
  </si>
  <si>
    <t>Levi Wells MIA 11TH</t>
  </si>
  <si>
    <t>Luis de Leon MIL 9TH</t>
  </si>
  <si>
    <t>Moll</t>
  </si>
  <si>
    <t>Luke Farrell</t>
  </si>
  <si>
    <t>Quintana</t>
  </si>
  <si>
    <t>Marcus Johnson</t>
  </si>
  <si>
    <t>Matthew Allan</t>
  </si>
  <si>
    <t>Matthew Dyer</t>
  </si>
  <si>
    <t>Michael Guldberg</t>
  </si>
  <si>
    <t>Michael Kelly</t>
  </si>
  <si>
    <t>Michael Toglia</t>
  </si>
  <si>
    <t>Milan Tolentino</t>
  </si>
  <si>
    <t>Nick Morabito</t>
  </si>
  <si>
    <t>Oscar Gonzalez</t>
  </si>
  <si>
    <t>Porter Hodge</t>
  </si>
  <si>
    <t>Ryan Cermak</t>
  </si>
  <si>
    <t>Ryne Nelson</t>
  </si>
  <si>
    <t>Sandro Fabian</t>
  </si>
  <si>
    <t>Skye Bolt</t>
  </si>
  <si>
    <t>Skylar Hales MIA 10TH</t>
  </si>
  <si>
    <t>Spencer Nivens MIA 9TH</t>
  </si>
  <si>
    <t>Steven Echavarria</t>
  </si>
  <si>
    <t>Tanner Gordon</t>
  </si>
  <si>
    <t>Tanner Morris</t>
  </si>
  <si>
    <t>Tanner Rainey</t>
  </si>
  <si>
    <t>Taylor Dollard</t>
  </si>
  <si>
    <t>Taylor Rogers</t>
  </si>
  <si>
    <t>Thyago Vieira</t>
  </si>
  <si>
    <t>Ty Brown</t>
  </si>
  <si>
    <t>Ty France</t>
  </si>
  <si>
    <t>Tyler Baum</t>
  </si>
  <si>
    <t>Tyler Gentry</t>
  </si>
  <si>
    <t>Tyler Hardman</t>
  </si>
  <si>
    <t>Tyler Stephenson</t>
  </si>
  <si>
    <t>Yoelqui Cespedes</t>
  </si>
  <si>
    <t>Mets</t>
  </si>
  <si>
    <t>Adam Duvall</t>
  </si>
  <si>
    <t>1ST CIN 24</t>
  </si>
  <si>
    <t>4TH NYM 25</t>
  </si>
  <si>
    <t>Alan Busenitz</t>
  </si>
  <si>
    <t>3RD MIA 24</t>
  </si>
  <si>
    <t>5TH NYM 25</t>
  </si>
  <si>
    <t>Teheran</t>
  </si>
  <si>
    <t>Allan Winans</t>
  </si>
  <si>
    <t>4TH MIA 24</t>
  </si>
  <si>
    <t>6TH NYM 25</t>
  </si>
  <si>
    <t>J Aguilar</t>
  </si>
  <si>
    <t>Ambioris Tavarez</t>
  </si>
  <si>
    <t>4TH NYM 24</t>
  </si>
  <si>
    <t>Andrew Wantz</t>
  </si>
  <si>
    <t>Austin Bergner</t>
  </si>
  <si>
    <t>4TH SEA 24</t>
  </si>
  <si>
    <t>Aledmys Diaz</t>
  </si>
  <si>
    <t>Austin Riley</t>
  </si>
  <si>
    <t>5TH COL 24</t>
  </si>
  <si>
    <t>Jose Cisnero</t>
  </si>
  <si>
    <t>Austin Warren</t>
  </si>
  <si>
    <t>5TH OAK 24</t>
  </si>
  <si>
    <t>Ben Lively</t>
  </si>
  <si>
    <t>5TH SEA 24</t>
  </si>
  <si>
    <t>Brady Lindsly</t>
  </si>
  <si>
    <t>5TH STL 24</t>
  </si>
  <si>
    <t>Brailer Guerrero</t>
  </si>
  <si>
    <t>Brian O'Grady</t>
  </si>
  <si>
    <t>Camilo Diaz</t>
  </si>
  <si>
    <t xml:space="preserve">Carlos E Perez </t>
  </si>
  <si>
    <t>Carmen Mlodzinski</t>
  </si>
  <si>
    <t>Ceddanne Rafaela</t>
  </si>
  <si>
    <t>Cesar Alvarez</t>
  </si>
  <si>
    <t>Colin Selby</t>
  </si>
  <si>
    <t>Cooper Criswell</t>
  </si>
  <si>
    <t>Cristian Hernandez</t>
  </si>
  <si>
    <t>Cristian Javier</t>
  </si>
  <si>
    <t>Derek Hill</t>
  </si>
  <si>
    <t>Diego Rincones</t>
  </si>
  <si>
    <t>Enmanuel Valdez</t>
  </si>
  <si>
    <t>Erick Fedde</t>
  </si>
  <si>
    <t>Gabe Moncada</t>
  </si>
  <si>
    <t xml:space="preserve">George Soriano </t>
  </si>
  <si>
    <t>Gerelmi Maldonado</t>
  </si>
  <si>
    <t>Heim</t>
  </si>
  <si>
    <t>Guillermo Williamson NYM 7TH</t>
  </si>
  <si>
    <t>114-124-26</t>
  </si>
  <si>
    <t>Haydn McGeary</t>
  </si>
  <si>
    <t>B Lively</t>
  </si>
  <si>
    <t>123-112-17</t>
  </si>
  <si>
    <t>Jair Camargo</t>
  </si>
  <si>
    <t>L Rengifo</t>
  </si>
  <si>
    <t>102-118-20</t>
  </si>
  <si>
    <t>JB Wendelken</t>
  </si>
  <si>
    <t>112-121-19</t>
  </si>
  <si>
    <t>Jean Pinto</t>
  </si>
  <si>
    <t>123-119-10 (3)</t>
  </si>
  <si>
    <t>Joe Jimenez</t>
  </si>
  <si>
    <t>99-126-27 (1)</t>
  </si>
  <si>
    <t>Jonah Heim</t>
  </si>
  <si>
    <t>148-106-16 WS</t>
  </si>
  <si>
    <t>Jordarlin Mendoza NYM 9TH</t>
  </si>
  <si>
    <t>115-113-24</t>
  </si>
  <si>
    <t>Jose Quintana</t>
  </si>
  <si>
    <t>95-131-26 (3)</t>
  </si>
  <si>
    <t>Josh Naylor</t>
  </si>
  <si>
    <t>118-116-19</t>
  </si>
  <si>
    <t>Josue Briceno</t>
  </si>
  <si>
    <t>65-64-17 LDS 7S</t>
  </si>
  <si>
    <t>Juan Carela</t>
  </si>
  <si>
    <t>Juan De La Cruz</t>
  </si>
  <si>
    <t xml:space="preserve">121-97-24 WC </t>
  </si>
  <si>
    <t>Korey Lee</t>
  </si>
  <si>
    <t>100-126-14</t>
  </si>
  <si>
    <t>Kyle Garlick</t>
  </si>
  <si>
    <t>Kyle Muller</t>
  </si>
  <si>
    <t>Loidel Chapelli, Jr.</t>
  </si>
  <si>
    <t>Luis Devers</t>
  </si>
  <si>
    <t>Luis Merejo NYM 11TH</t>
  </si>
  <si>
    <t>Luis Morales</t>
  </si>
  <si>
    <t>Luis Rengifo</t>
  </si>
  <si>
    <t>Marcell Ozuna</t>
  </si>
  <si>
    <t>Mason Miller</t>
  </si>
  <si>
    <t>Maxwell Hernandez</t>
  </si>
  <si>
    <t>DeSclafani</t>
  </si>
  <si>
    <t>Michael King</t>
  </si>
  <si>
    <t>JD Mart VIT</t>
  </si>
  <si>
    <t>Miguel Ugueto</t>
  </si>
  <si>
    <t>Mitch Spence</t>
  </si>
  <si>
    <t>Mitchell Stumpo</t>
  </si>
  <si>
    <t>Nick Gonzales</t>
  </si>
  <si>
    <t>Oliver Dunn</t>
  </si>
  <si>
    <t>Keller</t>
  </si>
  <si>
    <t>Pedro Leon</t>
  </si>
  <si>
    <t>E Oliveras</t>
  </si>
  <si>
    <t>Penn Murfee</t>
  </si>
  <si>
    <t>Pierson Ohl</t>
  </si>
  <si>
    <t>Randy De Jesus</t>
  </si>
  <si>
    <t>Reed Garrett</t>
  </si>
  <si>
    <t>Remey Reed</t>
  </si>
  <si>
    <t>Rhys Hoskins</t>
  </si>
  <si>
    <t>Rob Zastryzny</t>
  </si>
  <si>
    <t>Robert Perez, Jr.</t>
  </si>
  <si>
    <t>Ronaldo Hernandez</t>
  </si>
  <si>
    <t>Ryan Pressly</t>
  </si>
  <si>
    <t>Sandro Gaston</t>
  </si>
  <si>
    <t>Spencer Bivens</t>
  </si>
  <si>
    <t xml:space="preserve">Taylor Floyd </t>
  </si>
  <si>
    <t>Thairo Estrada</t>
  </si>
  <si>
    <t>Tim Elko</t>
  </si>
  <si>
    <t>Tom Murphy</t>
  </si>
  <si>
    <t>Tony Ruiz NYM 8TH</t>
  </si>
  <si>
    <t>Will Benson</t>
  </si>
  <si>
    <t xml:space="preserve">Will Frizzell </t>
  </si>
  <si>
    <t>Yerry De Los Santos</t>
  </si>
  <si>
    <t>Yiddi Cappe</t>
  </si>
  <si>
    <t>Yilber Diaz</t>
  </si>
  <si>
    <t>Phillies</t>
  </si>
  <si>
    <t xml:space="preserve">Aaron Davenport </t>
  </si>
  <si>
    <t>1ST PHI 24</t>
  </si>
  <si>
    <t>1ST PHI 25</t>
  </si>
  <si>
    <t>Aaron Hicks</t>
  </si>
  <si>
    <t>1ST TB 24</t>
  </si>
  <si>
    <t>2ND PHI 25</t>
  </si>
  <si>
    <t>T Bauer</t>
  </si>
  <si>
    <t>Adam Frazier</t>
  </si>
  <si>
    <t>2ND HOU 24</t>
  </si>
  <si>
    <t>3RD PHI 25</t>
  </si>
  <si>
    <t>E Hosmer</t>
  </si>
  <si>
    <t>Adam Hall</t>
  </si>
  <si>
    <t>2ND LAD 24</t>
  </si>
  <si>
    <t>4TH PHI 25</t>
  </si>
  <si>
    <t>Matt Barnes</t>
  </si>
  <si>
    <t>Alejandro Hidalgo</t>
  </si>
  <si>
    <t>2ND PHI 24</t>
  </si>
  <si>
    <t>4TH SF 25</t>
  </si>
  <si>
    <t>CJ Cron</t>
  </si>
  <si>
    <t>Alex Freeland</t>
  </si>
  <si>
    <t>2ND TB 24</t>
  </si>
  <si>
    <t>5TH PHI 25</t>
  </si>
  <si>
    <t>Joe Wendle</t>
  </si>
  <si>
    <t>Alexander Suarez</t>
  </si>
  <si>
    <t>3RD MIL 24</t>
  </si>
  <si>
    <t>6TH PHI 25</t>
  </si>
  <si>
    <t>Tucker Barnhart</t>
  </si>
  <si>
    <t>Andrew Vasquez</t>
  </si>
  <si>
    <t>3RD PHI 24</t>
  </si>
  <si>
    <t xml:space="preserve">Angel Arevalo </t>
  </si>
  <si>
    <t>3RD TB 24</t>
  </si>
  <si>
    <t>Anthony Molina</t>
  </si>
  <si>
    <t>4TH COL 24</t>
  </si>
  <si>
    <t>Armando Cruz</t>
  </si>
  <si>
    <t>4TH PHI 24</t>
  </si>
  <si>
    <t>Austin Davis</t>
  </si>
  <si>
    <t>4TH TB 24</t>
  </si>
  <si>
    <t>Austin Wynns</t>
  </si>
  <si>
    <t>5TH PHI 24</t>
  </si>
  <si>
    <t>BJ Murray Jr PHI 9TH</t>
  </si>
  <si>
    <t>5TH TB 24</t>
  </si>
  <si>
    <t>Brayden Taylor</t>
  </si>
  <si>
    <t>5TH TOR 24</t>
  </si>
  <si>
    <t>Brent Suter</t>
  </si>
  <si>
    <t>6TH LAD 24</t>
  </si>
  <si>
    <t>Buck Farmer</t>
  </si>
  <si>
    <t>6TH PHI 24</t>
  </si>
  <si>
    <t>Buddy Kennedy</t>
  </si>
  <si>
    <t>6TH TB 24</t>
  </si>
  <si>
    <t>Cade Doughty</t>
  </si>
  <si>
    <t>Carson Fulmer</t>
  </si>
  <si>
    <t>Carson Roccaforte</t>
  </si>
  <si>
    <t>Carson Spiers</t>
  </si>
  <si>
    <t>Charlee Soto</t>
  </si>
  <si>
    <t>Chase Meidroth</t>
  </si>
  <si>
    <t>Chris Murphy RVR1</t>
  </si>
  <si>
    <t>Cole Carrigg</t>
  </si>
  <si>
    <t>Cole Young</t>
  </si>
  <si>
    <t>Rec/Playoff/Pen</t>
  </si>
  <si>
    <t xml:space="preserve">Colin Davis </t>
  </si>
  <si>
    <t>142-104-18 NE LCS</t>
  </si>
  <si>
    <t>Colton Eastman</t>
  </si>
  <si>
    <t>114-112-26</t>
  </si>
  <si>
    <t>Cooper Hjerpe</t>
  </si>
  <si>
    <t>67-158-15</t>
  </si>
  <si>
    <t>Cristian Mena</t>
  </si>
  <si>
    <t>66-158-28</t>
  </si>
  <si>
    <t>Daniel Guilarte</t>
  </si>
  <si>
    <t>94-131-27</t>
  </si>
  <si>
    <t>Dariel Lopez</t>
  </si>
  <si>
    <t>88-134-30</t>
  </si>
  <si>
    <t>Dario Laverde</t>
  </si>
  <si>
    <t>86-145-21</t>
  </si>
  <si>
    <t>Dominic Leone</t>
  </si>
  <si>
    <t>93-133-26</t>
  </si>
  <si>
    <t>Duane Underwood</t>
  </si>
  <si>
    <t>70-152-30 (1)</t>
  </si>
  <si>
    <t>Eddy Diaz</t>
  </si>
  <si>
    <t>62-168-22</t>
  </si>
  <si>
    <t>Erick Mejia</t>
  </si>
  <si>
    <t>65-70-10 LDS 8S</t>
  </si>
  <si>
    <t>Erik Gonzalez</t>
  </si>
  <si>
    <t>Evan Mendoza</t>
  </si>
  <si>
    <t>Hayden Juenger</t>
  </si>
  <si>
    <t>71-147-22</t>
  </si>
  <si>
    <t>Homer Bush Jr.</t>
  </si>
  <si>
    <t>Jace Peterson</t>
  </si>
  <si>
    <t>Jackson Cox</t>
  </si>
  <si>
    <t>Jacob Burke PHI 11TH</t>
  </si>
  <si>
    <t>Jacob Heatherly</t>
  </si>
  <si>
    <t>Jake Cave</t>
  </si>
  <si>
    <t>Jake McCarthy</t>
  </si>
  <si>
    <t>Jakson Reetz</t>
  </si>
  <si>
    <t>Jared McKenzie</t>
  </si>
  <si>
    <t>Javier Sanoja PHI 7TH</t>
  </si>
  <si>
    <t>Javier Vaz</t>
  </si>
  <si>
    <t>Jeff Lindgren</t>
  </si>
  <si>
    <t>Joe Dunand</t>
  </si>
  <si>
    <t>Joe Jacques</t>
  </si>
  <si>
    <t>John Swanda</t>
  </si>
  <si>
    <t>Jordan Lyles</t>
  </si>
  <si>
    <t>Jose Urena</t>
  </si>
  <si>
    <t>Jurickson Profar</t>
  </si>
  <si>
    <t>Justin Steele</t>
  </si>
  <si>
    <t>Kevin Newman</t>
  </si>
  <si>
    <t>Kyle Freeland</t>
  </si>
  <si>
    <t>Landen Maroudis</t>
  </si>
  <si>
    <t>Louie Varland</t>
  </si>
  <si>
    <t>Luis De Avila</t>
  </si>
  <si>
    <t>Luis Durango</t>
  </si>
  <si>
    <t>Luis Ravelo</t>
  </si>
  <si>
    <t>Marco Luciano</t>
  </si>
  <si>
    <t>Matt Carasti</t>
  </si>
  <si>
    <t>Max Kranick</t>
  </si>
  <si>
    <t>Michael McAvene</t>
  </si>
  <si>
    <t>Mitch Haniger</t>
  </si>
  <si>
    <t>Mitch Jebb</t>
  </si>
  <si>
    <t>Nick Ahmed</t>
  </si>
  <si>
    <t>Nick Nelson</t>
  </si>
  <si>
    <t>Noah Davis</t>
  </si>
  <si>
    <t>Osiel Rodriguez</t>
  </si>
  <si>
    <t>Osvaldo Bido</t>
  </si>
  <si>
    <t>Paul Skenes</t>
  </si>
  <si>
    <t>Pedro Pages RVR3</t>
  </si>
  <si>
    <t>Randy Rodriguez</t>
  </si>
  <si>
    <t>Rayner Arias</t>
  </si>
  <si>
    <t>Robert Dugger</t>
  </si>
  <si>
    <t>Ryan Jensen RVR4</t>
  </si>
  <si>
    <t>Ryan Kreidler</t>
  </si>
  <si>
    <t>Sean Burke</t>
  </si>
  <si>
    <t>Seby Zavala</t>
  </si>
  <si>
    <t>Tayler Scott</t>
  </si>
  <si>
    <t>Tim Locastro</t>
  </si>
  <si>
    <t>Travis Blankenhorn</t>
  </si>
  <si>
    <t>Trey Riley</t>
  </si>
  <si>
    <t>Tyler Holton</t>
  </si>
  <si>
    <t>Tyler Locklear</t>
  </si>
  <si>
    <t>Tyler McDonough</t>
  </si>
  <si>
    <t>Tyler Stuart PHI 10TH</t>
  </si>
  <si>
    <t>Tyrone Taylor</t>
  </si>
  <si>
    <t>Victor Juarez</t>
  </si>
  <si>
    <t xml:space="preserve">Victor Labrada </t>
  </si>
  <si>
    <t>Will Ethridge</t>
  </si>
  <si>
    <t>Will Holland</t>
  </si>
  <si>
    <t>William Bergolla</t>
  </si>
  <si>
    <t>Willson Contreras</t>
  </si>
  <si>
    <t>Winston Santos</t>
  </si>
  <si>
    <t>Yemal Flores</t>
  </si>
  <si>
    <t>Yunior Severino</t>
  </si>
  <si>
    <t>Zach Reks</t>
  </si>
  <si>
    <t>Nationals</t>
  </si>
  <si>
    <t>Andres Valor</t>
  </si>
  <si>
    <t>1ST WAS 24</t>
  </si>
  <si>
    <t>1ST WAS 25</t>
  </si>
  <si>
    <t xml:space="preserve">Angel Felipe </t>
  </si>
  <si>
    <t>4TH MIL 24</t>
  </si>
  <si>
    <t>3RD WAS 25</t>
  </si>
  <si>
    <t>Folty</t>
  </si>
  <si>
    <t>Anthony Desclafani</t>
  </si>
  <si>
    <t>5TH SF 24</t>
  </si>
  <si>
    <t>4TH STL 25</t>
  </si>
  <si>
    <t>J Cueto</t>
  </si>
  <si>
    <t>Anthony Veneziano WAS 9TH</t>
  </si>
  <si>
    <t>4TH WAS 25</t>
  </si>
  <si>
    <t>D Law</t>
  </si>
  <si>
    <t>Avery Short</t>
  </si>
  <si>
    <t>5TH WAS 25</t>
  </si>
  <si>
    <t>T Marcano</t>
  </si>
  <si>
    <t>Bailey Horn RVR2</t>
  </si>
  <si>
    <t>T Clarke</t>
  </si>
  <si>
    <t>Bobby Dalbec</t>
  </si>
  <si>
    <t>Zach Thompson</t>
  </si>
  <si>
    <t>Brandon Drury</t>
  </si>
  <si>
    <t>Jose Abreu</t>
  </si>
  <si>
    <t>Brian Serven</t>
  </si>
  <si>
    <t>Woo-Suk Go</t>
  </si>
  <si>
    <t>Bryce Elder</t>
  </si>
  <si>
    <t>Spenser Watkins</t>
  </si>
  <si>
    <t>Caleb Roberts</t>
  </si>
  <si>
    <t>Carlos David Rodriguez</t>
  </si>
  <si>
    <t>Chase Anderson</t>
  </si>
  <si>
    <t>CJ Abrams</t>
  </si>
  <si>
    <t>Cody Morris</t>
  </si>
  <si>
    <t>Darius Vines</t>
  </si>
  <si>
    <t>Darren Baker WAS 11TH</t>
  </si>
  <si>
    <t>Davis Daniel</t>
  </si>
  <si>
    <t>Daz Cameron</t>
  </si>
  <si>
    <t>Dennis Santana</t>
  </si>
  <si>
    <t>Devonte Brown</t>
  </si>
  <si>
    <t>Dominic Pipkin</t>
  </si>
  <si>
    <t>Drew Millas WAS 7TH</t>
  </si>
  <si>
    <t>Edward Olivares</t>
  </si>
  <si>
    <t>Elio Prado</t>
  </si>
  <si>
    <t>Elvis Peguero</t>
  </si>
  <si>
    <t>Enmanuel Bonilla</t>
  </si>
  <si>
    <t>Estevan Florial</t>
  </si>
  <si>
    <t>Langeliers</t>
  </si>
  <si>
    <t>108-134-22</t>
  </si>
  <si>
    <t xml:space="preserve">Ethan Murray </t>
  </si>
  <si>
    <t>150-87-15 WC LDS</t>
  </si>
  <si>
    <t>Gabriel Martinez</t>
  </si>
  <si>
    <t>J Wentz</t>
  </si>
  <si>
    <t>155-68-17 NE LDS</t>
  </si>
  <si>
    <t>Gleyber Torres</t>
  </si>
  <si>
    <t>173-66-13 WS</t>
  </si>
  <si>
    <t>Grant Hartwig</t>
  </si>
  <si>
    <t>144-96-12 NE LCS</t>
  </si>
  <si>
    <t>Holden Powell</t>
  </si>
  <si>
    <t>134-104-14</t>
  </si>
  <si>
    <t>Ignacio Alvarez</t>
  </si>
  <si>
    <t>108-121-23</t>
  </si>
  <si>
    <t>Isaiah Greene</t>
  </si>
  <si>
    <t>114-116-22</t>
  </si>
  <si>
    <t>Ismael Mena</t>
  </si>
  <si>
    <t>90-135-27</t>
  </si>
  <si>
    <t>Jackson Holliday</t>
  </si>
  <si>
    <t>84-143-25</t>
  </si>
  <si>
    <t>Jadiel Sanchez WAS 10TH</t>
  </si>
  <si>
    <t>55-74-15</t>
  </si>
  <si>
    <t>Jhony Brito</t>
  </si>
  <si>
    <t>Jimmy Lambert</t>
  </si>
  <si>
    <t>74-146-20</t>
  </si>
  <si>
    <t>Joey Meneses</t>
  </si>
  <si>
    <t>82-143-15</t>
  </si>
  <si>
    <t>Joey Wentz</t>
  </si>
  <si>
    <t>John King</t>
  </si>
  <si>
    <t xml:space="preserve">Jordan McCants </t>
  </si>
  <si>
    <t>Jorge Marcheco</t>
  </si>
  <si>
    <t>Jorge Ruiz</t>
  </si>
  <si>
    <t>Jose Urquidy</t>
  </si>
  <si>
    <t>Josh Kasevich</t>
  </si>
  <si>
    <t>Juan Garcia</t>
  </si>
  <si>
    <t>Justice Bigbie</t>
  </si>
  <si>
    <t>Kelvin Diaz</t>
  </si>
  <si>
    <t>Meadows</t>
  </si>
  <si>
    <t>Kyle Isbel</t>
  </si>
  <si>
    <t>Livan Soto</t>
  </si>
  <si>
    <t>Luke Jackson</t>
  </si>
  <si>
    <t>Marco Gonzales</t>
  </si>
  <si>
    <t>Mason Montgomery</t>
  </si>
  <si>
    <t>J Pederson</t>
  </si>
  <si>
    <t>Mason Thompson</t>
  </si>
  <si>
    <t>Matt Koperniak</t>
  </si>
  <si>
    <t>Matt Sauer</t>
  </si>
  <si>
    <t>Matthew Liberatore</t>
  </si>
  <si>
    <t>Mickey Moniak</t>
  </si>
  <si>
    <t>Moises Ballesteros</t>
  </si>
  <si>
    <t>Nasim Nunez</t>
  </si>
  <si>
    <t>Patrick Monteverde WAS 8TH</t>
  </si>
  <si>
    <t>Randal Grichuk</t>
  </si>
  <si>
    <t>Ranger Suarez</t>
  </si>
  <si>
    <t>Ricardo Pinto</t>
  </si>
  <si>
    <t>Richi Gonzalez</t>
  </si>
  <si>
    <t>Royber Salinas</t>
  </si>
  <si>
    <t>Ryan Bergert</t>
  </si>
  <si>
    <t>Sabin Ceballos</t>
  </si>
  <si>
    <t>Seiya Suzuki</t>
  </si>
  <si>
    <t>Shea Langeliers</t>
  </si>
  <si>
    <t>Tanner Murray</t>
  </si>
  <si>
    <t>Taylor Trammell</t>
  </si>
  <si>
    <t>Tim Hill</t>
  </si>
  <si>
    <t>Tyler Callihan</t>
  </si>
  <si>
    <t>Walker Jenkins</t>
  </si>
  <si>
    <t>Werner Blakely</t>
  </si>
  <si>
    <t>Will Wagner</t>
  </si>
  <si>
    <t>Yohander Martinez</t>
  </si>
  <si>
    <t xml:space="preserve">Zane Mills </t>
  </si>
  <si>
    <t>Zavier Warren</t>
  </si>
  <si>
    <t>Cubs</t>
  </si>
  <si>
    <t>A.J. Ewing CHC 10TH</t>
  </si>
  <si>
    <t>3RD CHC 24</t>
  </si>
  <si>
    <t>1ST CHC 25</t>
  </si>
  <si>
    <t>Abimelec Ortiz</t>
  </si>
  <si>
    <t>6TH CHC 24</t>
  </si>
  <si>
    <t>2ND CHC 25</t>
  </si>
  <si>
    <t>Abrahan Gutierrez</t>
  </si>
  <si>
    <t>6TH DET 24</t>
  </si>
  <si>
    <t>3RD MIN 25</t>
  </si>
  <si>
    <t>Adam Kloffenstein</t>
  </si>
  <si>
    <t>6TH TEX 24</t>
  </si>
  <si>
    <t>4TH CHC 25</t>
  </si>
  <si>
    <t>Alex Jacob</t>
  </si>
  <si>
    <t>COMP 1.04 CHC 24</t>
  </si>
  <si>
    <t>4TH KC 25</t>
  </si>
  <si>
    <t>Anthony Rendon</t>
  </si>
  <si>
    <t>5TH CHC 25</t>
  </si>
  <si>
    <t>Antonio Anderson</t>
  </si>
  <si>
    <t>5TH MIA 25</t>
  </si>
  <si>
    <t>Ariel Almonte</t>
  </si>
  <si>
    <t>5TH TEX 25</t>
  </si>
  <si>
    <t>Art Warren</t>
  </si>
  <si>
    <t>Barrett Kent CHC 7TH</t>
  </si>
  <si>
    <t>Ben Harris</t>
  </si>
  <si>
    <t>Brayan Buelvas</t>
  </si>
  <si>
    <t>Brendan White</t>
  </si>
  <si>
    <t>Brooks Brannon</t>
  </si>
  <si>
    <t>Bryan Reynolds</t>
  </si>
  <si>
    <t>Carlos Correa</t>
  </si>
  <si>
    <t>Carson Taylor</t>
  </si>
  <si>
    <t>Casey Schmitt</t>
  </si>
  <si>
    <t>Chadwick Tromp</t>
  </si>
  <si>
    <t>Chris Martin</t>
  </si>
  <si>
    <t>Chris Mokma</t>
  </si>
  <si>
    <t>Chris Paddack</t>
  </si>
  <si>
    <t>Christian Hernandez</t>
  </si>
  <si>
    <t xml:space="preserve">Clay Dungan </t>
  </si>
  <si>
    <t>Coby Mayo</t>
  </si>
  <si>
    <t xml:space="preserve">Colby White </t>
  </si>
  <si>
    <t>Verlander VITW</t>
  </si>
  <si>
    <t>Connor Joe</t>
  </si>
  <si>
    <t>Cooper Pratt</t>
  </si>
  <si>
    <t>162-89-12 NC CH</t>
  </si>
  <si>
    <t>Domingo German</t>
  </si>
  <si>
    <t>162-73-17 NC LCS</t>
  </si>
  <si>
    <t>Drew Thorpe</t>
  </si>
  <si>
    <t>157-70-13 NC LDS</t>
  </si>
  <si>
    <t>Dylan File</t>
  </si>
  <si>
    <t>153-84-15</t>
  </si>
  <si>
    <t>Eric Silva</t>
  </si>
  <si>
    <t>139-96-17 NC LDS</t>
  </si>
  <si>
    <t>Garrett Bauman CHC 8TH</t>
  </si>
  <si>
    <t>124-109-19</t>
  </si>
  <si>
    <t>George Kirby</t>
  </si>
  <si>
    <t>118-121-13</t>
  </si>
  <si>
    <t>Grant Anderson</t>
  </si>
  <si>
    <t>96-134-22 (10)</t>
  </si>
  <si>
    <t>Hunter Gaddis</t>
  </si>
  <si>
    <t>76-147-29</t>
  </si>
  <si>
    <t>Ian Lewis</t>
  </si>
  <si>
    <t>94-142-16</t>
  </si>
  <si>
    <t>Indigo Diaz</t>
  </si>
  <si>
    <t>58-71-15</t>
  </si>
  <si>
    <t>Isaiah Drake</t>
  </si>
  <si>
    <t>100-122-30 (10)</t>
  </si>
  <si>
    <t>Jake Cunningham CHC 9TH</t>
  </si>
  <si>
    <t>134-105-15 WC LD</t>
  </si>
  <si>
    <t>Jasson Dominguez</t>
  </si>
  <si>
    <t>114-107-19 (1)</t>
  </si>
  <si>
    <t>Jimmy Herget</t>
  </si>
  <si>
    <t>John McMillon</t>
  </si>
  <si>
    <t>John Rooney</t>
  </si>
  <si>
    <t>Jordan Wicks</t>
  </si>
  <si>
    <t>Jose Pena</t>
  </si>
  <si>
    <t>Josh Simpson</t>
  </si>
  <si>
    <t>Joshua Baez</t>
  </si>
  <si>
    <t>Junior Sanchez</t>
  </si>
  <si>
    <t>Justin Verlander</t>
  </si>
  <si>
    <t>Kevin McGonigle</t>
  </si>
  <si>
    <t xml:space="preserve">Robertson </t>
  </si>
  <si>
    <t>Konnor Pilkington</t>
  </si>
  <si>
    <t>Lawrence Butler</t>
  </si>
  <si>
    <t>Liam Hendriks</t>
  </si>
  <si>
    <t>Logan Taylor Allen</t>
  </si>
  <si>
    <t>Logan Wyatt</t>
  </si>
  <si>
    <t>Manuel Beltre</t>
  </si>
  <si>
    <t>Mauricio Dubon</t>
  </si>
  <si>
    <t>Michael Harris</t>
  </si>
  <si>
    <t>Michael Helman</t>
  </si>
  <si>
    <t>Mitch Bratt</t>
  </si>
  <si>
    <t>Nick Yorke</t>
  </si>
  <si>
    <t>Noah Miller</t>
  </si>
  <si>
    <t>Nolan Gorman</t>
  </si>
  <si>
    <t>Parker Messick</t>
  </si>
  <si>
    <t>Paul Goldschmidt</t>
  </si>
  <si>
    <t>Paul Sewald</t>
  </si>
  <si>
    <t>Pete Hansen</t>
  </si>
  <si>
    <t>Phil Maton</t>
  </si>
  <si>
    <t>PJ Higgins</t>
  </si>
  <si>
    <t>Raynel Delgado</t>
  </si>
  <si>
    <t>Rodney Boone</t>
  </si>
  <si>
    <t>Rouismar Quintana</t>
  </si>
  <si>
    <t>Ryan Sherriff</t>
  </si>
  <si>
    <t>Sal Stewart</t>
  </si>
  <si>
    <t>Sean Manaea</t>
  </si>
  <si>
    <t>Tanner Burns</t>
  </si>
  <si>
    <t>TJ Zeuch</t>
  </si>
  <si>
    <t>Tommy Henry</t>
  </si>
  <si>
    <t xml:space="preserve">Tyler Guilfoil </t>
  </si>
  <si>
    <t>Wandy Peralta</t>
  </si>
  <si>
    <t>Wes Kath</t>
  </si>
  <si>
    <t>Will D. Smith</t>
  </si>
  <si>
    <t>Xander Bogaerts</t>
  </si>
  <si>
    <t>Yophery Rodriguez</t>
  </si>
  <si>
    <t>Zach Thornton CHC 11TH</t>
  </si>
  <si>
    <t>Reds</t>
  </si>
  <si>
    <t>Andrew Cossetti CIN 10TH</t>
  </si>
  <si>
    <t>2ND CIN 24</t>
  </si>
  <si>
    <t>1ND CIN 25</t>
  </si>
  <si>
    <t>Anthony Seigler</t>
  </si>
  <si>
    <t>3RD ARI 24</t>
  </si>
  <si>
    <t>1ST SD 25</t>
  </si>
  <si>
    <t>Zack Greinke</t>
  </si>
  <si>
    <t>Ashton Izzi</t>
  </si>
  <si>
    <t>4TH CHC 24</t>
  </si>
  <si>
    <t>2ND CIN 25</t>
  </si>
  <si>
    <t>Alex Wood</t>
  </si>
  <si>
    <t>Austin Gauthier CIN 7TH</t>
  </si>
  <si>
    <t>4TH CIN 24</t>
  </si>
  <si>
    <t>3RD CIN 25</t>
  </si>
  <si>
    <t>Joey Votto</t>
  </si>
  <si>
    <t>Ben Joyce</t>
  </si>
  <si>
    <t>5TH CIN 24</t>
  </si>
  <si>
    <t>4TH BOS 25</t>
  </si>
  <si>
    <t>Ty Blach</t>
  </si>
  <si>
    <t>Ben Leeper</t>
  </si>
  <si>
    <t>6TH HOU 24</t>
  </si>
  <si>
    <t>4TH CIN 25</t>
  </si>
  <si>
    <t>Bowden Francis</t>
  </si>
  <si>
    <t>5TH CIN 25</t>
  </si>
  <si>
    <t>Brady House</t>
  </si>
  <si>
    <t>5TH NYY 25</t>
  </si>
  <si>
    <t xml:space="preserve">Brett Wisely </t>
  </si>
  <si>
    <t>5TH SEA 25</t>
  </si>
  <si>
    <t>Brock Wilken</t>
  </si>
  <si>
    <t>5TH TOR 25</t>
  </si>
  <si>
    <t>Bryan Sammons</t>
  </si>
  <si>
    <t>6TH CIN 25</t>
  </si>
  <si>
    <t>Caden Dana</t>
  </si>
  <si>
    <t>6TH LAA 25</t>
  </si>
  <si>
    <t>Carlos J. Perez</t>
  </si>
  <si>
    <t>6TH SD 25</t>
  </si>
  <si>
    <t>Carlos Sanchez</t>
  </si>
  <si>
    <t>Chase DeLauter</t>
  </si>
  <si>
    <t>Chris Roycraft</t>
  </si>
  <si>
    <t>Christian Yelich</t>
  </si>
  <si>
    <t>Christopher Morel</t>
  </si>
  <si>
    <t>Christopher Paciolla</t>
  </si>
  <si>
    <t>Coleman Crow</t>
  </si>
  <si>
    <t>Connor Phillips</t>
  </si>
  <si>
    <t>Corey Julks</t>
  </si>
  <si>
    <t>Cristhian Vaquero</t>
  </si>
  <si>
    <t>Damiano Palmegiani</t>
  </si>
  <si>
    <t>Daniel Vellojin</t>
  </si>
  <si>
    <t xml:space="preserve">Danny Serretti </t>
  </si>
  <si>
    <t>Diego Hernandez</t>
  </si>
  <si>
    <t>Dominic Fletcher</t>
  </si>
  <si>
    <t>124-120-20</t>
  </si>
  <si>
    <t>Drew Gilbert</t>
  </si>
  <si>
    <t>110-121-21</t>
  </si>
  <si>
    <t>Dylan Questad CIN 8TH</t>
  </si>
  <si>
    <t>88-138-14</t>
  </si>
  <si>
    <t>Ed Howard</t>
  </si>
  <si>
    <t>84-149-19</t>
  </si>
  <si>
    <t>Eduardo Salazar</t>
  </si>
  <si>
    <t>91-140-21</t>
  </si>
  <si>
    <t>Ernie Clement</t>
  </si>
  <si>
    <t>101-127-24</t>
  </si>
  <si>
    <t>Ethan Roberts</t>
  </si>
  <si>
    <t>108-125-19</t>
  </si>
  <si>
    <t>Fernando Cruz</t>
  </si>
  <si>
    <t>122-106-25 WC LDS</t>
  </si>
  <si>
    <t>Francisco Lindor</t>
  </si>
  <si>
    <t>89-134-29</t>
  </si>
  <si>
    <t>Grae Kessinger</t>
  </si>
  <si>
    <t>83-149-20 (21)</t>
  </si>
  <si>
    <t>Gunnar Hoglund</t>
  </si>
  <si>
    <t>32-100-12</t>
  </si>
  <si>
    <t>Hunter Feduccia</t>
  </si>
  <si>
    <t>82-139-31 (1)</t>
  </si>
  <si>
    <t>Ian Gibaut</t>
  </si>
  <si>
    <t>76-143-21</t>
  </si>
  <si>
    <t>Izack Tiger CIN 9TH</t>
  </si>
  <si>
    <t>128-98-21 LDS</t>
  </si>
  <si>
    <t>Jacob Hurtubise</t>
  </si>
  <si>
    <t>Jake Vogel</t>
  </si>
  <si>
    <t>Jason Foley</t>
  </si>
  <si>
    <t>Jaylen Nowlin</t>
  </si>
  <si>
    <t>Jefferson Rojas</t>
  </si>
  <si>
    <t>Jesse Scholtens</t>
  </si>
  <si>
    <t>Jesus Galiz</t>
  </si>
  <si>
    <t>Johan Oviedo</t>
  </si>
  <si>
    <t>Jon Gray</t>
  </si>
  <si>
    <t>Jose Ferrer</t>
  </si>
  <si>
    <t>Jose Fluery CIN 11TH</t>
  </si>
  <si>
    <t>Jose Rodriguez</t>
  </si>
  <si>
    <t>Julian Aguiar</t>
  </si>
  <si>
    <t>Jansen</t>
  </si>
  <si>
    <t>Justin Slaten RVR1</t>
  </si>
  <si>
    <t>Justyn-Henry Malloy</t>
  </si>
  <si>
    <t>Keider Montero</t>
  </si>
  <si>
    <t>Kellen Strahm</t>
  </si>
  <si>
    <t>Kendall George</t>
  </si>
  <si>
    <t>Kodai Senga</t>
  </si>
  <si>
    <t>Koen Moreno</t>
  </si>
  <si>
    <t>Lamonte Wade Jr.</t>
  </si>
  <si>
    <t>Leonardo Jimenez</t>
  </si>
  <si>
    <t>Lizandro Rodriguez</t>
  </si>
  <si>
    <t>Logan Gillaspie</t>
  </si>
  <si>
    <t>Luis Vazquez</t>
  </si>
  <si>
    <t>Manuel Rodriguez</t>
  </si>
  <si>
    <t>Marc Church</t>
  </si>
  <si>
    <t>Marco Raya</t>
  </si>
  <si>
    <t>Matt Shaw</t>
  </si>
  <si>
    <t>Matt Waldron</t>
  </si>
  <si>
    <t>Matthew Etzel ARI 11TH</t>
  </si>
  <si>
    <t>Maximo Acosta</t>
  </si>
  <si>
    <t>Miguel Amaya</t>
  </si>
  <si>
    <t>Nathan Lukes</t>
  </si>
  <si>
    <t>Nazier Mule</t>
  </si>
  <si>
    <t>Nelson Rada</t>
  </si>
  <si>
    <t>Nick Sogard</t>
  </si>
  <si>
    <t>Nick Swiney</t>
  </si>
  <si>
    <t>Orlando Arcia</t>
  </si>
  <si>
    <t>Pedro Ramirez</t>
  </si>
  <si>
    <t>Rafael Morel</t>
  </si>
  <si>
    <t xml:space="preserve">Rene Pinto </t>
  </si>
  <si>
    <t>Ricky Tiedemann</t>
  </si>
  <si>
    <t>Seth Beer</t>
  </si>
  <si>
    <t>Spencer Arrighetti</t>
  </si>
  <si>
    <t>Spencer Torkelson</t>
  </si>
  <si>
    <t>Steven Matz</t>
  </si>
  <si>
    <t>Tayler Saucedo</t>
  </si>
  <si>
    <t>Taylor Walls</t>
  </si>
  <si>
    <t>Termarr Johnson</t>
  </si>
  <si>
    <t>Viandel Pena</t>
  </si>
  <si>
    <t>Victor Scott II</t>
  </si>
  <si>
    <t>Yonny Hernandez</t>
  </si>
  <si>
    <t>Yu Darvish</t>
  </si>
  <si>
    <t>Yusniel Diaz</t>
  </si>
  <si>
    <t>Zach Daniels</t>
  </si>
  <si>
    <t>Zach DeLoach</t>
  </si>
  <si>
    <t>Brewers</t>
  </si>
  <si>
    <t xml:space="preserve">Aaron Hernandez </t>
  </si>
  <si>
    <t>1ST COL 24</t>
  </si>
  <si>
    <t>2ND COL 25</t>
  </si>
  <si>
    <t>Adam Ottavino</t>
  </si>
  <si>
    <t>4TH ATL 24</t>
  </si>
  <si>
    <t>2ND MIL 25</t>
  </si>
  <si>
    <t>M Boyd</t>
  </si>
  <si>
    <t>Aeverson Arteaga</t>
  </si>
  <si>
    <t>5TH HOU 24</t>
  </si>
  <si>
    <t>4TH MIL 25</t>
  </si>
  <si>
    <t>Boxberger</t>
  </si>
  <si>
    <t>Alexis Diaz</t>
  </si>
  <si>
    <t>6TH TOR 24</t>
  </si>
  <si>
    <t>4TH SEA 25</t>
  </si>
  <si>
    <t>Brandon Belt</t>
  </si>
  <si>
    <t>Andre Jackson</t>
  </si>
  <si>
    <t>COMP 1.01 MIL 24</t>
  </si>
  <si>
    <t>5TH MIL 25</t>
  </si>
  <si>
    <t>Christian Bethancourt</t>
  </si>
  <si>
    <t>Andre Lipcius</t>
  </si>
  <si>
    <t>COMP 3.01 MIL 24</t>
  </si>
  <si>
    <t>6TH MIL 25</t>
  </si>
  <si>
    <t>JD Davis</t>
  </si>
  <si>
    <t>Andy Espinosa</t>
  </si>
  <si>
    <t>6TH STL 25</t>
  </si>
  <si>
    <t>Anthony Banda</t>
  </si>
  <si>
    <t>Blade Tidwell</t>
  </si>
  <si>
    <t>Blake Treinen</t>
  </si>
  <si>
    <t>Brenton Doyle</t>
  </si>
  <si>
    <t>Bryan Garcia</t>
  </si>
  <si>
    <t>Bryan Hudson</t>
  </si>
  <si>
    <t>Caleb Kilian</t>
  </si>
  <si>
    <t>Carlos Estevez</t>
  </si>
  <si>
    <t>Carlos Soto</t>
  </si>
  <si>
    <t>Charlis Aquino</t>
  </si>
  <si>
    <t>Cody Bellinger</t>
  </si>
  <si>
    <t>Cody Morissette</t>
  </si>
  <si>
    <t>Corey Knebel</t>
  </si>
  <si>
    <t>Darlin Moquete</t>
  </si>
  <si>
    <t>Donny Sands</t>
  </si>
  <si>
    <t>Dylan Delucia</t>
  </si>
  <si>
    <t>Enyel De Los Santos</t>
  </si>
  <si>
    <t>Fernery Ozuna</t>
  </si>
  <si>
    <t>Gary Sanchez</t>
  </si>
  <si>
    <t>Gerardo Carrillo</t>
  </si>
  <si>
    <t>Giancarlo Stanton</t>
  </si>
  <si>
    <t>76-167-21</t>
  </si>
  <si>
    <t>Gilberto Celestino</t>
  </si>
  <si>
    <t>Bellinger</t>
  </si>
  <si>
    <t>59-164-29</t>
  </si>
  <si>
    <t>Gregory Santos</t>
  </si>
  <si>
    <t>80-142-18</t>
  </si>
  <si>
    <t>Guillermo Zuniga</t>
  </si>
  <si>
    <t>134-93-25</t>
  </si>
  <si>
    <t xml:space="preserve">Moll </t>
  </si>
  <si>
    <t>141-103-8</t>
  </si>
  <si>
    <t>Henry Williams</t>
  </si>
  <si>
    <t>152-79-22 NC LCS</t>
  </si>
  <si>
    <t>Heriberto Hernandez</t>
  </si>
  <si>
    <t>168-66-22 LDS</t>
  </si>
  <si>
    <t>Hunter Brown</t>
  </si>
  <si>
    <t>Jairo Iriarte</t>
  </si>
  <si>
    <t>90-133-29</t>
  </si>
  <si>
    <t>James Paxton</t>
  </si>
  <si>
    <t>118-113-21</t>
  </si>
  <si>
    <t>Jameson Taillon</t>
  </si>
  <si>
    <t>Frelick</t>
  </si>
  <si>
    <t>81-56-13 LCS 4S</t>
  </si>
  <si>
    <t>JC Correa</t>
  </si>
  <si>
    <t>105-124-23 (5)</t>
  </si>
  <si>
    <t>Jeimer Candelario</t>
  </si>
  <si>
    <t>97-120-23</t>
  </si>
  <si>
    <t>Jeremiah Estrada</t>
  </si>
  <si>
    <t>192-78-5 (1)</t>
  </si>
  <si>
    <t>PEN</t>
  </si>
  <si>
    <t>Jeremy De La Rosa</t>
  </si>
  <si>
    <t>Jesus Cruz</t>
  </si>
  <si>
    <t>Jeter Downs</t>
  </si>
  <si>
    <t>JJ Matijevic</t>
  </si>
  <si>
    <t>Joendry Vargas</t>
  </si>
  <si>
    <t>Joey Estes</t>
  </si>
  <si>
    <t>Jon Berti</t>
  </si>
  <si>
    <t>Jose Barrero</t>
  </si>
  <si>
    <t>Jose Urbina MIL 8TH</t>
  </si>
  <si>
    <t>Junior Fernandez</t>
  </si>
  <si>
    <t>Y Diaz</t>
  </si>
  <si>
    <t>Justin Riemer MIL 11TH</t>
  </si>
  <si>
    <t>Kent Emanuel</t>
  </si>
  <si>
    <t>Holmes</t>
  </si>
  <si>
    <t>Kristian Robinson</t>
  </si>
  <si>
    <t>Kyler Farmer</t>
  </si>
  <si>
    <t>Lewin Diaz</t>
  </si>
  <si>
    <t>Luis de los Santos</t>
  </si>
  <si>
    <t xml:space="preserve">Luis L Ortiz </t>
  </si>
  <si>
    <t>Luis Peralta</t>
  </si>
  <si>
    <t>MacKenzie Gore</t>
  </si>
  <si>
    <t>Manuel Mercedes</t>
  </si>
  <si>
    <t>Marcus Semien</t>
  </si>
  <si>
    <t>Matt Gorski</t>
  </si>
  <si>
    <t xml:space="preserve">Max Ferguson </t>
  </si>
  <si>
    <t>Max Kepler</t>
  </si>
  <si>
    <t>Miguel A. Diaz</t>
  </si>
  <si>
    <t>Patrick Murphy</t>
  </si>
  <si>
    <t>Richie Palacios</t>
  </si>
  <si>
    <t>Robert Stephenson</t>
  </si>
  <si>
    <t>Robinson Pina</t>
  </si>
  <si>
    <t>Ryan Brasier</t>
  </si>
  <si>
    <t>Ryan Clifford</t>
  </si>
  <si>
    <t>Sal Frelick</t>
  </si>
  <si>
    <t>Sam Moll</t>
  </si>
  <si>
    <t>Sandy Alcantara</t>
  </si>
  <si>
    <t>Sebastian Espino</t>
  </si>
  <si>
    <t>Shane Bieber</t>
  </si>
  <si>
    <t>Spencer Howard</t>
  </si>
  <si>
    <t>Starlin Aguilar</t>
  </si>
  <si>
    <t>Teoscar Hernandez</t>
  </si>
  <si>
    <t>TJ Friedl</t>
  </si>
  <si>
    <t>Travis Swaggerty</t>
  </si>
  <si>
    <t>Triston Casas</t>
  </si>
  <si>
    <t>Wilking Rodriguez</t>
  </si>
  <si>
    <t>Willy Adames</t>
  </si>
  <si>
    <t>Wilmin Candelario</t>
  </si>
  <si>
    <t>Yainer Diaz</t>
  </si>
  <si>
    <t>Yasel Antuna</t>
  </si>
  <si>
    <t>Yeison Santana</t>
  </si>
  <si>
    <t>Yordany de los Santos</t>
  </si>
  <si>
    <t>Zach Jackson</t>
  </si>
  <si>
    <t>Zach Neto</t>
  </si>
  <si>
    <t>Pirates</t>
  </si>
  <si>
    <t>Aaron Judge</t>
  </si>
  <si>
    <t>1ST PIT 24</t>
  </si>
  <si>
    <t>1ST PIT 25</t>
  </si>
  <si>
    <t>Abraham Nunez PIT 10TH</t>
  </si>
  <si>
    <t>2ND PIT 24</t>
  </si>
  <si>
    <t>2ND PIT 25</t>
  </si>
  <si>
    <t>Vince Velasquez</t>
  </si>
  <si>
    <t>Adrian Santana</t>
  </si>
  <si>
    <t>3RD DET 24</t>
  </si>
  <si>
    <t>3RD PIT 25</t>
  </si>
  <si>
    <t>Alan Roden</t>
  </si>
  <si>
    <t>3RD PIT 24</t>
  </si>
  <si>
    <t>4TH PIT 25</t>
  </si>
  <si>
    <t>Alika Williams</t>
  </si>
  <si>
    <t>4TH PIT 24</t>
  </si>
  <si>
    <t>5TH PIT 25</t>
  </si>
  <si>
    <t>Alonzo Tredwell</t>
  </si>
  <si>
    <t>6TH PIT 24</t>
  </si>
  <si>
    <t>6TH PIT 25</t>
  </si>
  <si>
    <t>Amed Rosario</t>
  </si>
  <si>
    <t>Andrew Politi</t>
  </si>
  <si>
    <t>Andy Ibanez</t>
  </si>
  <si>
    <t>Ariel Castro PIT 7TH</t>
  </si>
  <si>
    <t>Ben Hernandez</t>
  </si>
  <si>
    <t>Blayne Enlow</t>
  </si>
  <si>
    <t>Brandon Woodruff</t>
  </si>
  <si>
    <t>Cade Povich</t>
  </si>
  <si>
    <t>Cameron Cannon</t>
  </si>
  <si>
    <t>Cameron Cauley</t>
  </si>
  <si>
    <t>Carter Kieboom</t>
  </si>
  <si>
    <t>Case Williams</t>
  </si>
  <si>
    <t>Christian Vazquez</t>
  </si>
  <si>
    <t>Christopher Cruz</t>
  </si>
  <si>
    <t>Clarke Schmidt</t>
  </si>
  <si>
    <t>Clint Jackson Frazier</t>
  </si>
  <si>
    <t>Cole Tucker</t>
  </si>
  <si>
    <t>Dane Acker</t>
  </si>
  <si>
    <t>Daniel Susac</t>
  </si>
  <si>
    <t>Darwinzon Hernandez</t>
  </si>
  <si>
    <t>Denyi Reyes</t>
  </si>
  <si>
    <t>Drey Jameson</t>
  </si>
  <si>
    <t>112-131-21</t>
  </si>
  <si>
    <t>Dustin Saenz</t>
  </si>
  <si>
    <t>100-128-24</t>
  </si>
  <si>
    <t>Easton Mcgee</t>
  </si>
  <si>
    <t>95-129-16</t>
  </si>
  <si>
    <t>Eli Morgan</t>
  </si>
  <si>
    <t>94-132-26</t>
  </si>
  <si>
    <t>Esmith Pineda PIT 8TH</t>
  </si>
  <si>
    <t>115-119-18</t>
  </si>
  <si>
    <t>Evan Carter</t>
  </si>
  <si>
    <t>Evan Justice</t>
  </si>
  <si>
    <t>109-122-21</t>
  </si>
  <si>
    <t>Filippo Di Turi PIT 9TH</t>
  </si>
  <si>
    <t>151-84-20 NC LDS</t>
  </si>
  <si>
    <t>Frank Mozzicato</t>
  </si>
  <si>
    <t>174-86-11 NC CH</t>
  </si>
  <si>
    <t>George Wolkow</t>
  </si>
  <si>
    <t>153-86-16 (7) NC LDS</t>
  </si>
  <si>
    <t>Hector Rodriguez</t>
  </si>
  <si>
    <t>73-60-14 NC LDS</t>
  </si>
  <si>
    <t>Hunter Hollan</t>
  </si>
  <si>
    <t>128-104-22 NC LDS</t>
  </si>
  <si>
    <t>Hyun-il Choi</t>
  </si>
  <si>
    <t>88-129-23 (9)</t>
  </si>
  <si>
    <t>Jack Brannigan</t>
  </si>
  <si>
    <t>82-139-19 (1)</t>
  </si>
  <si>
    <t>Jacob Berry</t>
  </si>
  <si>
    <t>Jaxx Groshans</t>
  </si>
  <si>
    <t>Jeisson Rosario</t>
  </si>
  <si>
    <t>Joe McCarthy</t>
  </si>
  <si>
    <t>Joey Murray</t>
  </si>
  <si>
    <t>Jorge Alcala</t>
  </si>
  <si>
    <t>Jose De La Cruz</t>
  </si>
  <si>
    <t>Jose Devers</t>
  </si>
  <si>
    <t>Jose Leclerc</t>
  </si>
  <si>
    <t>Jose Rojas</t>
  </si>
  <si>
    <t>Jose Soriano</t>
  </si>
  <si>
    <t>Josh Rivera</t>
  </si>
  <si>
    <t>Josh Winder</t>
  </si>
  <si>
    <t>Juan Soto</t>
  </si>
  <si>
    <t>Justin Lange</t>
  </si>
  <si>
    <t>Kyle Lewis</t>
  </si>
  <si>
    <t>Lucas Erceg</t>
  </si>
  <si>
    <t>Luis Veloz</t>
  </si>
  <si>
    <t>Luisangel Jose Acuna</t>
  </si>
  <si>
    <t>Malcom Nunez</t>
  </si>
  <si>
    <t>Mario Feliciano</t>
  </si>
  <si>
    <t>Matt Olson</t>
  </si>
  <si>
    <t>Matthew Thompson</t>
  </si>
  <si>
    <t xml:space="preserve">Max Clark </t>
  </si>
  <si>
    <t>McCade Brown</t>
  </si>
  <si>
    <t>Mitchell Parker</t>
  </si>
  <si>
    <t>Moises Gomez</t>
  </si>
  <si>
    <t>Nick Martini</t>
  </si>
  <si>
    <t>Omar Florentino</t>
  </si>
  <si>
    <t>Pablo Reyes</t>
  </si>
  <si>
    <t>Patrick Bailey</t>
  </si>
  <si>
    <t>Peter Heubeck</t>
  </si>
  <si>
    <t>Phil Bickford</t>
  </si>
  <si>
    <t>Pierce Johnson</t>
  </si>
  <si>
    <t>Randy Florentino</t>
  </si>
  <si>
    <t>Rodolfo Castro</t>
  </si>
  <si>
    <t>Rowan Wick</t>
  </si>
  <si>
    <t>Ryan Jennings</t>
  </si>
  <si>
    <t>Ryan Murphy</t>
  </si>
  <si>
    <t>Ryan Weathers</t>
  </si>
  <si>
    <t>Ryan Webb</t>
  </si>
  <si>
    <t>Sam Weatherly</t>
  </si>
  <si>
    <t>Scott Hurst</t>
  </si>
  <si>
    <t>Seth Brown</t>
  </si>
  <si>
    <t>Seth Stephenson PIT 11TH</t>
  </si>
  <si>
    <t>Steven Zoback</t>
  </si>
  <si>
    <t>Tanner Bibee</t>
  </si>
  <si>
    <t>Tanner Dodson</t>
  </si>
  <si>
    <t>Tekoah Roby</t>
  </si>
  <si>
    <t>Trevor Martin</t>
  </si>
  <si>
    <t>Tzu-Wei Lin</t>
  </si>
  <si>
    <t>Willie Calhoun</t>
  </si>
  <si>
    <t>Xavier Isaac</t>
  </si>
  <si>
    <t>Yency Almonte</t>
  </si>
  <si>
    <t>Yeremi Cabrera</t>
  </si>
  <si>
    <t>Yohan Ramirez</t>
  </si>
  <si>
    <t>Cardinals</t>
  </si>
  <si>
    <t>Adrian Morejon</t>
  </si>
  <si>
    <t>1ST LAA 24</t>
  </si>
  <si>
    <t>1ST STL 25</t>
  </si>
  <si>
    <t>Alex De Jesus</t>
  </si>
  <si>
    <t>1ST STL 24</t>
  </si>
  <si>
    <t>2ND STL 25</t>
  </si>
  <si>
    <t>Alexander Vargas</t>
  </si>
  <si>
    <t>2ND MIL 24</t>
  </si>
  <si>
    <t>3RD STL 25</t>
  </si>
  <si>
    <t>Andrew Pintar</t>
  </si>
  <si>
    <t>2ND STL 24</t>
  </si>
  <si>
    <t>5TH STL 25</t>
  </si>
  <si>
    <t>Andrew Vaughn</t>
  </si>
  <si>
    <t>3RD STL 24</t>
  </si>
  <si>
    <t xml:space="preserve">Anthony Hall </t>
  </si>
  <si>
    <t>Arjun Nimmala</t>
  </si>
  <si>
    <t>Blake Walston</t>
  </si>
  <si>
    <t xml:space="preserve">Brady Allen </t>
  </si>
  <si>
    <t>Brandon Crawford</t>
  </si>
  <si>
    <t>Brayan Bello</t>
  </si>
  <si>
    <t>Bryse Wilson</t>
  </si>
  <si>
    <t>Cade Kuehler</t>
  </si>
  <si>
    <t>Carlos Jorge</t>
  </si>
  <si>
    <t>Chase Petty</t>
  </si>
  <si>
    <t xml:space="preserve">Christian MacLeod </t>
  </si>
  <si>
    <t>Christian Roa</t>
  </si>
  <si>
    <t>Clay Holmes</t>
  </si>
  <si>
    <t>Cody Bradford</t>
  </si>
  <si>
    <t>Colby Thomas</t>
  </si>
  <si>
    <t>Cole Miller STL 8TH</t>
  </si>
  <si>
    <t>Colin Barber</t>
  </si>
  <si>
    <t>Dakota Hudson</t>
  </si>
  <si>
    <t>Daniel Montano</t>
  </si>
  <si>
    <t>Daniel Vazquez</t>
  </si>
  <si>
    <t>Doug Nikhazy</t>
  </si>
  <si>
    <t>Drew Smyly</t>
  </si>
  <si>
    <t>Stroman</t>
  </si>
  <si>
    <t>Eddinson Paulino</t>
  </si>
  <si>
    <t>116-129-19</t>
  </si>
  <si>
    <t>Ernesto Martinez Jr</t>
  </si>
  <si>
    <t>82-145-25</t>
  </si>
  <si>
    <t>Gavin Stone</t>
  </si>
  <si>
    <t>69-152-19</t>
  </si>
  <si>
    <t>George Feliz</t>
  </si>
  <si>
    <t>69-157-26</t>
  </si>
  <si>
    <t>George Valera</t>
  </si>
  <si>
    <t>79-155-18</t>
  </si>
  <si>
    <t>Grant Ford</t>
  </si>
  <si>
    <t>85-148-19 (25)</t>
  </si>
  <si>
    <t>Grayson Hill STL 10TH</t>
  </si>
  <si>
    <t>91-136-25 (18)</t>
  </si>
  <si>
    <t>Hans Crouse</t>
  </si>
  <si>
    <t>76-157-19</t>
  </si>
  <si>
    <t>Heliot Ramos</t>
  </si>
  <si>
    <t>73-144-35</t>
  </si>
  <si>
    <t>Hunter Bishop</t>
  </si>
  <si>
    <t>77-159-16</t>
  </si>
  <si>
    <t>Hunter S. Owen STL 9TH</t>
  </si>
  <si>
    <t>37-93-14</t>
  </si>
  <si>
    <t>Jace Jung</t>
  </si>
  <si>
    <t>100-121-31</t>
  </si>
  <si>
    <t>Jake Cousins</t>
  </si>
  <si>
    <t>118-105-17</t>
  </si>
  <si>
    <t>Jake Jewell</t>
  </si>
  <si>
    <t>99-119-22 (11)</t>
  </si>
  <si>
    <t>James Wood</t>
  </si>
  <si>
    <t>Jarren Duran</t>
  </si>
  <si>
    <t>JD Martinez</t>
  </si>
  <si>
    <t>Jonathan Ornelas</t>
  </si>
  <si>
    <t>Jordan Westburg</t>
  </si>
  <si>
    <t>Jordyn Adams</t>
  </si>
  <si>
    <t>Jose Rodriguez (MIN)</t>
  </si>
  <si>
    <t>Juan Chacon</t>
  </si>
  <si>
    <t>Juan Guerrero</t>
  </si>
  <si>
    <t>Juan Then</t>
  </si>
  <si>
    <t>Juaron Watts-Brown STL 7TH</t>
  </si>
  <si>
    <t>Julio Pablo Martinez</t>
  </si>
  <si>
    <t>Justice Thompson</t>
  </si>
  <si>
    <t>Keibert Ruiz</t>
  </si>
  <si>
    <t>Keithron Moss</t>
  </si>
  <si>
    <t>Kevin Made</t>
  </si>
  <si>
    <t>Keynan Middleton</t>
  </si>
  <si>
    <t>Kyle Schwarber</t>
  </si>
  <si>
    <t>Kyren Paris</t>
  </si>
  <si>
    <t>Logan Tanner</t>
  </si>
  <si>
    <t>Logan Warmoth</t>
  </si>
  <si>
    <t>Luis Baez</t>
  </si>
  <si>
    <t>Luis Frias</t>
  </si>
  <si>
    <t>Luke Maile</t>
  </si>
  <si>
    <t>Marcus Stroman</t>
  </si>
  <si>
    <t>Matt Thaiss</t>
  </si>
  <si>
    <t>Maximo Castillo</t>
  </si>
  <si>
    <t>Miles Mikolas</t>
  </si>
  <si>
    <t>Nick Castellanos</t>
  </si>
  <si>
    <t>Nick Pivetta</t>
  </si>
  <si>
    <t>Nick Sandlin</t>
  </si>
  <si>
    <t>Nicky Lopez</t>
  </si>
  <si>
    <t>Noah Schultz</t>
  </si>
  <si>
    <t>Peyton Graham</t>
  </si>
  <si>
    <t>Rickardo Perez</t>
  </si>
  <si>
    <t xml:space="preserve">Ron Marinaccio </t>
  </si>
  <si>
    <t>Ryan Vilade</t>
  </si>
  <si>
    <t>Shalin Polanco</t>
  </si>
  <si>
    <t>Shane Baz</t>
  </si>
  <si>
    <t xml:space="preserve">Shane Panzini </t>
  </si>
  <si>
    <t>Shervyen Newton</t>
  </si>
  <si>
    <t>Silas Ardoin</t>
  </si>
  <si>
    <t>Thaddeus Ward</t>
  </si>
  <si>
    <t>Trevor Richards</t>
  </si>
  <si>
    <t>Trey Dombroski</t>
  </si>
  <si>
    <t>Ty Floyd</t>
  </si>
  <si>
    <t>Tyler Mahle</t>
  </si>
  <si>
    <t>Tyler Zuber</t>
  </si>
  <si>
    <t>Victor Vodnik</t>
  </si>
  <si>
    <t>Willi Castro</t>
  </si>
  <si>
    <t>Willy Vasquez</t>
  </si>
  <si>
    <t>Wilyer Abreu</t>
  </si>
  <si>
    <t>Wyatt Hudepohl STL 11TH</t>
  </si>
  <si>
    <t>Yerry Rodriguez</t>
  </si>
  <si>
    <t>Zac Veen</t>
  </si>
  <si>
    <t>Diamondbacks</t>
  </si>
  <si>
    <t>Aaron Bracho</t>
  </si>
  <si>
    <t>1ST SEA 24</t>
  </si>
  <si>
    <t>1ST ARI 25</t>
  </si>
  <si>
    <t>Adolis Garcia</t>
  </si>
  <si>
    <t>2ND ARI 24</t>
  </si>
  <si>
    <t>2ND ARI 25</t>
  </si>
  <si>
    <t>AJ Alexy</t>
  </si>
  <si>
    <t>4TH ARI 24</t>
  </si>
  <si>
    <t>2ND NYY 25</t>
  </si>
  <si>
    <t>May</t>
  </si>
  <si>
    <t>Alexander Ramirez</t>
  </si>
  <si>
    <t>5TH ARI 24</t>
  </si>
  <si>
    <t>3RD ARI 25</t>
  </si>
  <si>
    <t>Carlos Carrasco</t>
  </si>
  <si>
    <t>Ali Sanchez</t>
  </si>
  <si>
    <t>6TH ARI 24</t>
  </si>
  <si>
    <t>3RD NYY 25</t>
  </si>
  <si>
    <t>Allan Cerda</t>
  </si>
  <si>
    <t>COMP 1.02 ARI 24</t>
  </si>
  <si>
    <t>4TH ARI 25</t>
  </si>
  <si>
    <t>Amos Willingham RVR3</t>
  </si>
  <si>
    <t>4TH NYY 25</t>
  </si>
  <si>
    <t>Angel Martinez</t>
  </si>
  <si>
    <t>5TH ARI 25</t>
  </si>
  <si>
    <t>Brady Smith ARI 8TH</t>
  </si>
  <si>
    <t>6TH ARI 25</t>
  </si>
  <si>
    <t>Brayan Rocchio</t>
  </si>
  <si>
    <t>6TH NYY 25</t>
  </si>
  <si>
    <t xml:space="preserve">Bryce Miller </t>
  </si>
  <si>
    <t>Bryson Stott</t>
  </si>
  <si>
    <t>Cade Hunter</t>
  </si>
  <si>
    <t>Chih-Jung Liu</t>
  </si>
  <si>
    <t>Chris Vallimont</t>
  </si>
  <si>
    <t>Christian Walker</t>
  </si>
  <si>
    <t>CJ Culpepper ARI 7TH</t>
  </si>
  <si>
    <t>Connor Cooke ARI 10TH</t>
  </si>
  <si>
    <t>Corbin Burnes</t>
  </si>
  <si>
    <t>80/100</t>
  </si>
  <si>
    <t xml:space="preserve">Cristian Felez </t>
  </si>
  <si>
    <t>Dairon Blanco</t>
  </si>
  <si>
    <t>Drew Carlton</t>
  </si>
  <si>
    <t>Dustin Harris</t>
  </si>
  <si>
    <t>Eddy Beltre</t>
  </si>
  <si>
    <t xml:space="preserve">Devers VIT </t>
  </si>
  <si>
    <t>Eduarqi Fernandez</t>
  </si>
  <si>
    <t>Eric Brown</t>
  </si>
  <si>
    <t>128-122-14</t>
  </si>
  <si>
    <t>Estanli Castillo</t>
  </si>
  <si>
    <t>112-118-22</t>
  </si>
  <si>
    <t>Frainyer Chavez</t>
  </si>
  <si>
    <t>101-122-17</t>
  </si>
  <si>
    <t>Fredy Michel</t>
  </si>
  <si>
    <t>65-167-20</t>
  </si>
  <si>
    <t>Garrett Cooper</t>
  </si>
  <si>
    <t>135-99-18</t>
  </si>
  <si>
    <t>George Springer</t>
  </si>
  <si>
    <t>123-106-23</t>
  </si>
  <si>
    <t>Hendry Mendez</t>
  </si>
  <si>
    <t>156-87-13 WC LDS</t>
  </si>
  <si>
    <t>Humberto Castellanos</t>
  </si>
  <si>
    <t>194-71-11 WC CH</t>
  </si>
  <si>
    <t>Ismael Munguia</t>
  </si>
  <si>
    <t>171-76-8 WC LDS</t>
  </si>
  <si>
    <t>Jake Latz</t>
  </si>
  <si>
    <t>134-108-11 WC LDS</t>
  </si>
  <si>
    <t>Jason Heyward</t>
  </si>
  <si>
    <t>66-68-15 LDS 9S</t>
  </si>
  <si>
    <t>Javier Francisco</t>
  </si>
  <si>
    <t>167-82-10 NW LCS</t>
  </si>
  <si>
    <t>Jhonny Piron</t>
  </si>
  <si>
    <t>167-86-17 WS CH</t>
  </si>
  <si>
    <t>Joe Kelly</t>
  </si>
  <si>
    <t>175-74-14 LCS</t>
  </si>
  <si>
    <t>Joe La Sorsa</t>
  </si>
  <si>
    <t>Jon Singleton</t>
  </si>
  <si>
    <t>Jose Cruz</t>
  </si>
  <si>
    <t>Josh Hader</t>
  </si>
  <si>
    <t>Josh Lowe</t>
  </si>
  <si>
    <t>Josh Staumont</t>
  </si>
  <si>
    <t>JP France</t>
  </si>
  <si>
    <t>Junior Sanquintin</t>
  </si>
  <si>
    <t>Justin Topa</t>
  </si>
  <si>
    <t>Kaleb Ort</t>
  </si>
  <si>
    <t>Kenley Jansen</t>
  </si>
  <si>
    <t>Kevin Kelly</t>
  </si>
  <si>
    <t>Landon Sims</t>
  </si>
  <si>
    <t>Lazaro Montes</t>
  </si>
  <si>
    <t>Logan Webb</t>
  </si>
  <si>
    <t>Luis Gil</t>
  </si>
  <si>
    <t>Luis Matos</t>
  </si>
  <si>
    <t>Luis Rodriguez</t>
  </si>
  <si>
    <t>Luis Verdugo</t>
  </si>
  <si>
    <t>Manuel Pena</t>
  </si>
  <si>
    <t>Max Scherzer</t>
  </si>
  <si>
    <t>Michael Mercado</t>
  </si>
  <si>
    <t>Michael Petersen</t>
  </si>
  <si>
    <t>Michel Miliano</t>
  </si>
  <si>
    <t>Nerwilian Cedeno</t>
  </si>
  <si>
    <t>Nick Anderson</t>
  </si>
  <si>
    <t>Nick Frasso</t>
  </si>
  <si>
    <t>Noah Bo Naylor</t>
  </si>
  <si>
    <t>Patrick Hilson</t>
  </si>
  <si>
    <t>Pedro Pineda</t>
  </si>
  <si>
    <t>Peter Strzelecki</t>
  </si>
  <si>
    <t>Rafael Devers</t>
  </si>
  <si>
    <t>Ramon Urias</t>
  </si>
  <si>
    <t>Roderick Arias</t>
  </si>
  <si>
    <t xml:space="preserve">Ryan Ward </t>
  </si>
  <si>
    <t>Ryley Gilliam</t>
  </si>
  <si>
    <t>Sean Reynolds</t>
  </si>
  <si>
    <t>Sergio Campana</t>
  </si>
  <si>
    <t>Simeon Woods Richardson</t>
  </si>
  <si>
    <t>T.J. Brock ARI 9TH</t>
  </si>
  <si>
    <t>Tai Peete</t>
  </si>
  <si>
    <t>Tim Herrin</t>
  </si>
  <si>
    <t>Trent Grisham</t>
  </si>
  <si>
    <t xml:space="preserve">Tsung-Che Cheng </t>
  </si>
  <si>
    <t>Tyler Ferguson</t>
  </si>
  <si>
    <t>Victor Mederos</t>
  </si>
  <si>
    <t>Yasser Mercedes</t>
  </si>
  <si>
    <t>Yordys Valdes</t>
  </si>
  <si>
    <t>Yosver Zululeta</t>
  </si>
  <si>
    <t>Zach McKinstry</t>
  </si>
  <si>
    <t>Zack Kelly</t>
  </si>
  <si>
    <t>Rockies</t>
  </si>
  <si>
    <t>Aaron Zavala</t>
  </si>
  <si>
    <t>2ND COL 24</t>
  </si>
  <si>
    <t>1ST COL 25</t>
  </si>
  <si>
    <t>Alejandro Osuna</t>
  </si>
  <si>
    <t>4TH CLE 24</t>
  </si>
  <si>
    <t>2ND NYM 25</t>
  </si>
  <si>
    <t>Alexander Vizcaino</t>
  </si>
  <si>
    <t>6TH COL 24</t>
  </si>
  <si>
    <t>3RD COL 25</t>
  </si>
  <si>
    <t xml:space="preserve">Andrew Hoffmann </t>
  </si>
  <si>
    <t>COMP 3.02 COL 24</t>
  </si>
  <si>
    <t>4TH COL 25</t>
  </si>
  <si>
    <t>Angel Zerpa</t>
  </si>
  <si>
    <t>5TH COL 25</t>
  </si>
  <si>
    <t>Antonio Gomez</t>
  </si>
  <si>
    <t>6TH COL 25</t>
  </si>
  <si>
    <t>Brendan Rodgers</t>
  </si>
  <si>
    <t xml:space="preserve">Brett Auerbach </t>
  </si>
  <si>
    <t>Brett Harris</t>
  </si>
  <si>
    <t>Brusdar Graterol</t>
  </si>
  <si>
    <t>Bubba Thompson</t>
  </si>
  <si>
    <t>Cal Quantrill</t>
  </si>
  <si>
    <t>Cal Raleigh</t>
  </si>
  <si>
    <t>Carlos Hernandez</t>
  </si>
  <si>
    <t>Christian Franklin</t>
  </si>
  <si>
    <t>Colt Keith</t>
  </si>
  <si>
    <t>Connor Prielipp</t>
  </si>
  <si>
    <t>Cristofer Torin</t>
  </si>
  <si>
    <t>D'Shawn Knowles</t>
  </si>
  <si>
    <t>Daulton Jefferies</t>
  </si>
  <si>
    <t>David Calabrese</t>
  </si>
  <si>
    <t>Davis Wendzel</t>
  </si>
  <si>
    <t>Devin Mann</t>
  </si>
  <si>
    <t>Devin Williams</t>
  </si>
  <si>
    <t>Donta Williams</t>
  </si>
  <si>
    <t>Elijah Dunham</t>
  </si>
  <si>
    <t>Esmerlyn Valdez</t>
  </si>
  <si>
    <t>Eury Perez</t>
  </si>
  <si>
    <t>121-122-21</t>
  </si>
  <si>
    <t>Fabian Pertuz</t>
  </si>
  <si>
    <t>111-122-19 (4.5)</t>
  </si>
  <si>
    <t>Greg Jones</t>
  </si>
  <si>
    <t>151-79-10 WC CH</t>
  </si>
  <si>
    <t>Griffin Canning</t>
  </si>
  <si>
    <t>153-86-13 LDS</t>
  </si>
  <si>
    <t>Griffin Jax</t>
  </si>
  <si>
    <t>144-92-16 WC LDS</t>
  </si>
  <si>
    <t>Jace Avina</t>
  </si>
  <si>
    <t>82-147-23 (6)</t>
  </si>
  <si>
    <t>Jack Suwinski</t>
  </si>
  <si>
    <t>107-125-20</t>
  </si>
  <si>
    <t>Jaxon Wiggins COL 7TH</t>
  </si>
  <si>
    <t>122-119-11</t>
  </si>
  <si>
    <t>Ji-Hwan Bae</t>
  </si>
  <si>
    <t>115-122-15</t>
  </si>
  <si>
    <t>Joe Gray</t>
  </si>
  <si>
    <t>92-142-18</t>
  </si>
  <si>
    <t>Joe Musgrove</t>
  </si>
  <si>
    <t>55-78-11</t>
  </si>
  <si>
    <t>Jonathan Hernandez</t>
  </si>
  <si>
    <t>100-132-20</t>
  </si>
  <si>
    <t>Jonny Deluca</t>
  </si>
  <si>
    <t>178-61-18</t>
  </si>
  <si>
    <t>Jordan Montgomery</t>
  </si>
  <si>
    <t>126-120-17</t>
  </si>
  <si>
    <t>Joshua Mears</t>
  </si>
  <si>
    <t>Kade Morris COL 9TH</t>
  </si>
  <si>
    <t>Kiefer Lord COL 8TH</t>
  </si>
  <si>
    <t>Leonel Valera</t>
  </si>
  <si>
    <t>Logan Gilbert</t>
  </si>
  <si>
    <t>Luis Torres</t>
  </si>
  <si>
    <t>Maikol Hernandez</t>
  </si>
  <si>
    <t>Michael Stefanic</t>
  </si>
  <si>
    <t>Mitch Garver</t>
  </si>
  <si>
    <t>Nick Allen</t>
  </si>
  <si>
    <t>Nick Garcia</t>
  </si>
  <si>
    <t>Hampson</t>
  </si>
  <si>
    <t>Nick Northcut</t>
  </si>
  <si>
    <t>Nick Schnell</t>
  </si>
  <si>
    <t>Noah Cameron KC 9TH</t>
  </si>
  <si>
    <t>Oliver Ortega</t>
  </si>
  <si>
    <t>Omar Cruz</t>
  </si>
  <si>
    <t>Omar Gonzalez</t>
  </si>
  <si>
    <t>Pete Alonso</t>
  </si>
  <si>
    <t>Ramon Laureano</t>
  </si>
  <si>
    <t>Richard Gallardo</t>
  </si>
  <si>
    <t>Riley Greene</t>
  </si>
  <si>
    <t>Robbie Ray</t>
  </si>
  <si>
    <t>Robert Suarez</t>
  </si>
  <si>
    <t>Ruben Cardenas</t>
  </si>
  <si>
    <t>Ryan Borucki</t>
  </si>
  <si>
    <t>Samad Taylor</t>
  </si>
  <si>
    <t>Slade Cecconi</t>
  </si>
  <si>
    <t>Stiven Cruz</t>
  </si>
  <si>
    <t>Thomas Saggese</t>
  </si>
  <si>
    <t>Tim Cate</t>
  </si>
  <si>
    <t>TJ White</t>
  </si>
  <si>
    <t>Tommy Kahnle</t>
  </si>
  <si>
    <t>Trevor Story</t>
  </si>
  <si>
    <t>Troy Johnston</t>
  </si>
  <si>
    <t>Victor Castaneda</t>
  </si>
  <si>
    <t>Vinnie Pasquantino</t>
  </si>
  <si>
    <t>Waner Luciano</t>
  </si>
  <si>
    <t>Will Brennan</t>
  </si>
  <si>
    <t>Will Sanders COL 10TH</t>
  </si>
  <si>
    <t>Will Vest</t>
  </si>
  <si>
    <t>Wyatt Crowell COL 11TH</t>
  </si>
  <si>
    <t>Yeiner Fernandez</t>
  </si>
  <si>
    <t>Yerlin Confidan</t>
  </si>
  <si>
    <t>Dodgers</t>
  </si>
  <si>
    <t>Adrian Acosta LAD 9TH</t>
  </si>
  <si>
    <t>1ST LAD 24</t>
  </si>
  <si>
    <t>1ST LAD 25</t>
  </si>
  <si>
    <t>Aidan Smith</t>
  </si>
  <si>
    <t>1ST NYM 24</t>
  </si>
  <si>
    <t>2ND LAD 25</t>
  </si>
  <si>
    <t>Hendriks</t>
  </si>
  <si>
    <t>Aldo Ramirez</t>
  </si>
  <si>
    <t>2ND LAA 24</t>
  </si>
  <si>
    <t>3RD LAD 25</t>
  </si>
  <si>
    <t>Zach Plesac</t>
  </si>
  <si>
    <t>Alexander Campos</t>
  </si>
  <si>
    <t>3RD LAA 24</t>
  </si>
  <si>
    <t>4TH LAD 25</t>
  </si>
  <si>
    <t>Alexfri Planez</t>
  </si>
  <si>
    <t>3RD LAD 24</t>
  </si>
  <si>
    <t>5TH LAD 25</t>
  </si>
  <si>
    <t>Andrew Nardi</t>
  </si>
  <si>
    <t>4TH KC 24</t>
  </si>
  <si>
    <t>Austin Gomber</t>
  </si>
  <si>
    <t>4TH LAA 24</t>
  </si>
  <si>
    <t>Austin Hedges</t>
  </si>
  <si>
    <t>4TH LAD 24</t>
  </si>
  <si>
    <t>Bladimir Restituyo</t>
  </si>
  <si>
    <t>4TH TEX 24</t>
  </si>
  <si>
    <t>Bligh Madris</t>
  </si>
  <si>
    <t>5TH LAD 24</t>
  </si>
  <si>
    <t>Branden Boissiere</t>
  </si>
  <si>
    <t>Brandon Lewis</t>
  </si>
  <si>
    <t>Brian Howard</t>
  </si>
  <si>
    <t>Bruce Zimmermann</t>
  </si>
  <si>
    <t>Bryan Ramos</t>
  </si>
  <si>
    <t>Brycen Mautz</t>
  </si>
  <si>
    <t>Bryon Chourio LAD 10TH</t>
  </si>
  <si>
    <t>Carlos M. Vargas</t>
  </si>
  <si>
    <t>Carson Kelly</t>
  </si>
  <si>
    <t>Chandler Simpson</t>
  </si>
  <si>
    <t>Chase Lee</t>
  </si>
  <si>
    <t>Christian Scott</t>
  </si>
  <si>
    <t>Cody Sedlock</t>
  </si>
  <si>
    <t>Cole Sulser</t>
  </si>
  <si>
    <t>Dane Myers</t>
  </si>
  <si>
    <t>Darell Hernaiz</t>
  </si>
  <si>
    <t>Dean Kremer</t>
  </si>
  <si>
    <t>Devin Sweet</t>
  </si>
  <si>
    <t>113-123-28</t>
  </si>
  <si>
    <t>Diego Benitez</t>
  </si>
  <si>
    <t>92-141-19 (7.5)</t>
  </si>
  <si>
    <t>Douglas Glod</t>
  </si>
  <si>
    <t>114-109-17</t>
  </si>
  <si>
    <t>Drew Rom</t>
  </si>
  <si>
    <t>121-110-21</t>
  </si>
  <si>
    <t>Dyan Jorge</t>
  </si>
  <si>
    <t>134-100-18</t>
  </si>
  <si>
    <t>Edgleen Perez LAD 11TH</t>
  </si>
  <si>
    <t>124-110-18</t>
  </si>
  <si>
    <t>Emaarion Boyd</t>
  </si>
  <si>
    <t>115-123-14</t>
  </si>
  <si>
    <t>Enrique Jimenez LAD 8TH</t>
  </si>
  <si>
    <t>59-172-21</t>
  </si>
  <si>
    <t>Eugenio Suarez</t>
  </si>
  <si>
    <t>76-154-22</t>
  </si>
  <si>
    <t>Evan Lee</t>
  </si>
  <si>
    <t>115-120-17</t>
  </si>
  <si>
    <t>Garrett Williams</t>
  </si>
  <si>
    <t>87-48-11 LDS 3S</t>
  </si>
  <si>
    <t>Gavin Cross</t>
  </si>
  <si>
    <t>162-80-15 WC LDS</t>
  </si>
  <si>
    <t>Gio Urshela</t>
  </si>
  <si>
    <t>113-109-18</t>
  </si>
  <si>
    <t>Grant McCray</t>
  </si>
  <si>
    <t>106-122-12 (1)</t>
  </si>
  <si>
    <t>Hunter Goodman</t>
  </si>
  <si>
    <t>Hunter Renfroe</t>
  </si>
  <si>
    <t>Ian Moller</t>
  </si>
  <si>
    <t>Jackson Glenn</t>
  </si>
  <si>
    <t>Jake Bird</t>
  </si>
  <si>
    <t>Jake Walsh</t>
  </si>
  <si>
    <t>Jamari Baylor</t>
  </si>
  <si>
    <t>Jason Alexander</t>
  </si>
  <si>
    <t>Javier Osorio</t>
  </si>
  <si>
    <t>Jayce Easley</t>
  </si>
  <si>
    <t>Jean Carmona</t>
  </si>
  <si>
    <t>Jhonathan Diaz</t>
  </si>
  <si>
    <t>Joerlin De Los Santos</t>
  </si>
  <si>
    <t>Johnathan Rodriguez</t>
  </si>
  <si>
    <t>Jonathon Cannon</t>
  </si>
  <si>
    <t>Jorge Lopez</t>
  </si>
  <si>
    <t>Jorge Polanco</t>
  </si>
  <si>
    <t>Jose Iglesias</t>
  </si>
  <si>
    <t>Josh Green</t>
  </si>
  <si>
    <t>Kai-Wei Teng</t>
  </si>
  <si>
    <t>Kenny Rosenberg</t>
  </si>
  <si>
    <t>Kevin Ginkel</t>
  </si>
  <si>
    <t>Kyle Hurt</t>
  </si>
  <si>
    <t>Lourdes Gurriel</t>
  </si>
  <si>
    <t>Luis J. Garcia</t>
  </si>
  <si>
    <t>Luis Oviedo</t>
  </si>
  <si>
    <t>Luis Robert</t>
  </si>
  <si>
    <t>Luis Severino</t>
  </si>
  <si>
    <t>Marcus Smith</t>
  </si>
  <si>
    <t>Matt Festa</t>
  </si>
  <si>
    <t>202\5</t>
  </si>
  <si>
    <t>Matt Gage</t>
  </si>
  <si>
    <t>Michael A. Taylor</t>
  </si>
  <si>
    <t>Michael Rucker</t>
  </si>
  <si>
    <t>Mike Ford</t>
  </si>
  <si>
    <t>Milkar Perez</t>
  </si>
  <si>
    <t>Nick Madrigal</t>
  </si>
  <si>
    <t xml:space="preserve">Noble Meyer </t>
  </si>
  <si>
    <t>Otto Lopez</t>
  </si>
  <si>
    <t>Patrick Sandoval</t>
  </si>
  <si>
    <t>Phillip Diehl</t>
  </si>
  <si>
    <t>Richard Lovelady</t>
  </si>
  <si>
    <t>Ronny Henriquez</t>
  </si>
  <si>
    <t>Shintaro Fujinami</t>
  </si>
  <si>
    <t>Simon Juan</t>
  </si>
  <si>
    <t>Spencer Jones</t>
  </si>
  <si>
    <t>Starlyn Caba</t>
  </si>
  <si>
    <t>Sterlin Thompson</t>
  </si>
  <si>
    <t>Tanner Allen</t>
  </si>
  <si>
    <t>Tanner Scott</t>
  </si>
  <si>
    <t>Tommy Mace</t>
  </si>
  <si>
    <t>Tre Morgan LAD 7TH</t>
  </si>
  <si>
    <t>Tyler Collins</t>
  </si>
  <si>
    <t>Will Robertson</t>
  </si>
  <si>
    <t>Willy Fanas</t>
  </si>
  <si>
    <t>Yendry Rojas</t>
  </si>
  <si>
    <t>Yonny Chirinos</t>
  </si>
  <si>
    <t>Padres</t>
  </si>
  <si>
    <t>Aaron Bummer</t>
  </si>
  <si>
    <t>Adley Rutschman</t>
  </si>
  <si>
    <t>S Piscotty</t>
  </si>
  <si>
    <t>Albert Suarez</t>
  </si>
  <si>
    <t>Y Tsutsugo</t>
  </si>
  <si>
    <t>Alerick Soularie</t>
  </si>
  <si>
    <t>G Stanton</t>
  </si>
  <si>
    <t>Alex Isola SD 10TH</t>
  </si>
  <si>
    <t>Z Britton</t>
  </si>
  <si>
    <t>Armando Alvarez SD 8TH</t>
  </si>
  <si>
    <t>J Nelson</t>
  </si>
  <si>
    <t>Austin Cox</t>
  </si>
  <si>
    <t>Esteban Quiroz</t>
  </si>
  <si>
    <t>Bailey Falter</t>
  </si>
  <si>
    <t>B Crawford</t>
  </si>
  <si>
    <t>Billy Cook SD 7TH</t>
  </si>
  <si>
    <t>K Calhoun</t>
  </si>
  <si>
    <t>Brewer Hicklen</t>
  </si>
  <si>
    <t>Julio Teheran</t>
  </si>
  <si>
    <t>Brian Moran</t>
  </si>
  <si>
    <t>Austin Meadows</t>
  </si>
  <si>
    <t>Bryan Mata</t>
  </si>
  <si>
    <t>Niko Goodrum</t>
  </si>
  <si>
    <t>Cam Booser</t>
  </si>
  <si>
    <t>Drew Pomeranz</t>
  </si>
  <si>
    <t>Cam Fisher SD 11TH</t>
  </si>
  <si>
    <t>Ken Giles</t>
  </si>
  <si>
    <t>Carson Seymour</t>
  </si>
  <si>
    <t>Miguel Sano</t>
  </si>
  <si>
    <t>Casey Kelly</t>
  </si>
  <si>
    <t>Mike Clevinger</t>
  </si>
  <si>
    <t>Chandler Champlain</t>
  </si>
  <si>
    <t>Garrett Hampson</t>
  </si>
  <si>
    <t>Chandler Redmond</t>
  </si>
  <si>
    <t xml:space="preserve">Chayce McDermott </t>
  </si>
  <si>
    <t>Chris Gittens</t>
  </si>
  <si>
    <t>Christian McGowan</t>
  </si>
  <si>
    <t>Clayton Kershaw</t>
  </si>
  <si>
    <t>Corey Rosier</t>
  </si>
  <si>
    <t>Creed Williams SD 9TH</t>
  </si>
  <si>
    <t>Danny Duffy</t>
  </si>
  <si>
    <t>Danny Jansen</t>
  </si>
  <si>
    <t>David Peterson</t>
  </si>
  <si>
    <t>David Villar</t>
  </si>
  <si>
    <t>47-193-24</t>
  </si>
  <si>
    <t>Dylan Carlson</t>
  </si>
  <si>
    <t>138-99-15</t>
  </si>
  <si>
    <t>Dylan Moore</t>
  </si>
  <si>
    <t>108-117-15</t>
  </si>
  <si>
    <t>Edwin Rios</t>
  </si>
  <si>
    <t>149-92-11 LCS</t>
  </si>
  <si>
    <t>Ezequiel Duran</t>
  </si>
  <si>
    <t>107-126-19</t>
  </si>
  <si>
    <t>Fidel Montero</t>
  </si>
  <si>
    <t>162-75-15 WC LDS</t>
  </si>
  <si>
    <t>Frederick Bencosme</t>
  </si>
  <si>
    <t>167-82-12 NW LCS</t>
  </si>
  <si>
    <t>Gabriel Arias</t>
  </si>
  <si>
    <t>181-67-7 NW LDS</t>
  </si>
  <si>
    <t>Grant Gambrell</t>
  </si>
  <si>
    <t>205-41-11 NW LDS</t>
  </si>
  <si>
    <t>Griffin Conine</t>
  </si>
  <si>
    <t>190-63-10 NW LCS</t>
  </si>
  <si>
    <t>Hayden Wesneski</t>
  </si>
  <si>
    <t>146-24-1 WS 1S</t>
  </si>
  <si>
    <t>Ian Anderson</t>
  </si>
  <si>
    <t>142-86-24 WC LDS</t>
  </si>
  <si>
    <t>Isaac Paredes</t>
  </si>
  <si>
    <t>138-88-18 WC LDS</t>
  </si>
  <si>
    <t>Jack Blomgren</t>
  </si>
  <si>
    <t>121-102-17 WC LDS</t>
  </si>
  <si>
    <t>Jackson Stephens</t>
  </si>
  <si>
    <t>Jacob deGrom</t>
  </si>
  <si>
    <t>Jacob Waguespack</t>
  </si>
  <si>
    <t>Jacob Young</t>
  </si>
  <si>
    <t>Jake Agnos</t>
  </si>
  <si>
    <t>Jake Mangum</t>
  </si>
  <si>
    <t>Javier Assad</t>
  </si>
  <si>
    <t>Jhailyn Ortiz</t>
  </si>
  <si>
    <t>Joc Pederson</t>
  </si>
  <si>
    <t>Joey Gerber</t>
  </si>
  <si>
    <t>Jose Caballero</t>
  </si>
  <si>
    <t>JP Feyereisen</t>
  </si>
  <si>
    <t>Jung-Hoo Lee</t>
  </si>
  <si>
    <t>Justin Boyd</t>
  </si>
  <si>
    <t>Kala’i Rosario</t>
  </si>
  <si>
    <t>Kyle Brnovich</t>
  </si>
  <si>
    <t>Kyle Stowers</t>
  </si>
  <si>
    <t>Leandro Arias</t>
  </si>
  <si>
    <t>Levi Stoudt</t>
  </si>
  <si>
    <t>Lucas Giolito</t>
  </si>
  <si>
    <t>Mac Horvath</t>
  </si>
  <si>
    <t>Matt Boyd</t>
  </si>
  <si>
    <t>Miguel Vargas</t>
  </si>
  <si>
    <t>Mitch Keller</t>
  </si>
  <si>
    <t>Nate Eaton</t>
  </si>
  <si>
    <t>Nate Pearson</t>
  </si>
  <si>
    <t>Nick Mears</t>
  </si>
  <si>
    <t xml:space="preserve">Nick Nastrini </t>
  </si>
  <si>
    <t>Noah Denoyer</t>
  </si>
  <si>
    <t>Rayne Doncon</t>
  </si>
  <si>
    <t>Robert Garcia</t>
  </si>
  <si>
    <t>Ronan Kopp</t>
  </si>
  <si>
    <t>Ryne Stanek</t>
  </si>
  <si>
    <t>Scott Alexander</t>
  </si>
  <si>
    <t>Scott McGough</t>
  </si>
  <si>
    <t>Seth Corry</t>
  </si>
  <si>
    <t xml:space="preserve">Shelby Miller </t>
  </si>
  <si>
    <t xml:space="preserve">Stephen Scott </t>
  </si>
  <si>
    <t>Steward Berroa</t>
  </si>
  <si>
    <t>Trevor Bauer</t>
  </si>
  <si>
    <t>Tucker Davidson</t>
  </si>
  <si>
    <t xml:space="preserve">Ty Buttrey </t>
  </si>
  <si>
    <t>Tyler Freeman</t>
  </si>
  <si>
    <t>Tyler Kinley</t>
  </si>
  <si>
    <t>Wade Meckler</t>
  </si>
  <si>
    <t>Walker Buehler</t>
  </si>
  <si>
    <t>Xavier Edwards</t>
  </si>
  <si>
    <t>Yeison Morrobel</t>
  </si>
  <si>
    <t>Giants</t>
  </si>
  <si>
    <t>Aaron Shortridge</t>
  </si>
  <si>
    <t>1ST SF 24</t>
  </si>
  <si>
    <t>1ST SF 25</t>
  </si>
  <si>
    <t>Adisyn Coffey</t>
  </si>
  <si>
    <t>2ND SF 24</t>
  </si>
  <si>
    <t>2ND SF 25</t>
  </si>
  <si>
    <t>J Urias</t>
  </si>
  <si>
    <t>AJ Puckett</t>
  </si>
  <si>
    <t>3RD BAL 24</t>
  </si>
  <si>
    <t>3RD SF 25</t>
  </si>
  <si>
    <t>K Wong</t>
  </si>
  <si>
    <t>Alfonsin Rosario</t>
  </si>
  <si>
    <t>3RD SF 24</t>
  </si>
  <si>
    <t>5TH SF 25</t>
  </si>
  <si>
    <t>Eric Lauer</t>
  </si>
  <si>
    <t>Andre Pallante</t>
  </si>
  <si>
    <t>6TH SF 24</t>
  </si>
  <si>
    <t>Daniel Bard</t>
  </si>
  <si>
    <t>Andrew Abbott</t>
  </si>
  <si>
    <t>J Urias BO</t>
  </si>
  <si>
    <t>Andrew Morris</t>
  </si>
  <si>
    <t>Andrew Taylor</t>
  </si>
  <si>
    <t>Antonio Senzatela</t>
  </si>
  <si>
    <t>Blake Taylor</t>
  </si>
  <si>
    <t>Bobby Miller</t>
  </si>
  <si>
    <t>Braden Shewmake</t>
  </si>
  <si>
    <t>Brady Basso</t>
  </si>
  <si>
    <t>Brandon Nimmo</t>
  </si>
  <si>
    <t>Brendan Beck</t>
  </si>
  <si>
    <t>Brice Matthews</t>
  </si>
  <si>
    <t>Brock Jones</t>
  </si>
  <si>
    <t>Brock Porter</t>
  </si>
  <si>
    <t xml:space="preserve">Brooks Baldwin </t>
  </si>
  <si>
    <t>Caden Grice SF 7TH</t>
  </si>
  <si>
    <t>Carlos Tavera</t>
  </si>
  <si>
    <t>Chris Clarke</t>
  </si>
  <si>
    <t>Chris Taylor</t>
  </si>
  <si>
    <t>Cionel Perez</t>
  </si>
  <si>
    <t>Clark Elliott</t>
  </si>
  <si>
    <t>Cole Foster SF 8TH</t>
  </si>
  <si>
    <t>Cole Phillips</t>
  </si>
  <si>
    <t xml:space="preserve">C Taylor </t>
  </si>
  <si>
    <t>Cooper Ingle SF 11TH</t>
  </si>
  <si>
    <t>180-71-13 NW LCS</t>
  </si>
  <si>
    <t>Cristian Pache</t>
  </si>
  <si>
    <t>165-65-22 NW WS</t>
  </si>
  <si>
    <t>Daniel Schneemann</t>
  </si>
  <si>
    <t>161-69-10 NW LDS</t>
  </si>
  <si>
    <t>Dasan Brown</t>
  </si>
  <si>
    <t>158-80-14</t>
  </si>
  <si>
    <t>Donovan Casey</t>
  </si>
  <si>
    <t>165-77-10 NW CH</t>
  </si>
  <si>
    <t>Drew Smith</t>
  </si>
  <si>
    <t>166-75-11 NW LDS</t>
  </si>
  <si>
    <t>Drue Hackenberg</t>
  </si>
  <si>
    <t>82-132-26</t>
  </si>
  <si>
    <t>Dylan Busby</t>
  </si>
  <si>
    <t>103-142-10</t>
  </si>
  <si>
    <t>Dylan Dodd</t>
  </si>
  <si>
    <t>155-80-20 WC LDS</t>
  </si>
  <si>
    <t>Erik Swanson</t>
  </si>
  <si>
    <t>184-80-13 WC CH</t>
  </si>
  <si>
    <t>Glenallen Hill Jr.</t>
  </si>
  <si>
    <t>90-43-16 LCS 2S</t>
  </si>
  <si>
    <t>Grant Taylor</t>
  </si>
  <si>
    <t>74-153-25</t>
  </si>
  <si>
    <t>Harrison Francis</t>
  </si>
  <si>
    <t>109-104-27</t>
  </si>
  <si>
    <t>Henry Davis</t>
  </si>
  <si>
    <t>115-104-21</t>
  </si>
  <si>
    <t>Huascar Brazoban</t>
  </si>
  <si>
    <t>Hunter Barco</t>
  </si>
  <si>
    <t>Jack Flaherty</t>
  </si>
  <si>
    <t>Jack Lemoine</t>
  </si>
  <si>
    <t>Jackson Merrill</t>
  </si>
  <si>
    <t>Jackson Miller</t>
  </si>
  <si>
    <t>Jake Bauers</t>
  </si>
  <si>
    <t>Jesse Franklin</t>
  </si>
  <si>
    <t>Jimmy Crooks III</t>
  </si>
  <si>
    <t>Joe Lampe</t>
  </si>
  <si>
    <t>Joe Redfield SF 10TH</t>
  </si>
  <si>
    <t>John Barbato</t>
  </si>
  <si>
    <t>Jordan Nwogu</t>
  </si>
  <si>
    <t>Jordan Sheffield</t>
  </si>
  <si>
    <t>Jorge Soler</t>
  </si>
  <si>
    <t>Jose Hernandez</t>
  </si>
  <si>
    <t>Justin Campbell</t>
  </si>
  <si>
    <t>Justin Crawford</t>
  </si>
  <si>
    <t>Keegan Akin</t>
  </si>
  <si>
    <t>Ken Waldichuk</t>
  </si>
  <si>
    <t>Mark Ecker</t>
  </si>
  <si>
    <t>Mark Leiter</t>
  </si>
  <si>
    <t>Matt Moore</t>
  </si>
  <si>
    <t>Micah Ottenbreit</t>
  </si>
  <si>
    <t>Michael Grove</t>
  </si>
  <si>
    <t>Michael Knorr</t>
  </si>
  <si>
    <t>Michael McGreevy</t>
  </si>
  <si>
    <t>Michael Plassmeyer</t>
  </si>
  <si>
    <t>Mike Siani</t>
  </si>
  <si>
    <t>Mike Soroka</t>
  </si>
  <si>
    <t>Mitchell White</t>
  </si>
  <si>
    <t>Nate Savino</t>
  </si>
  <si>
    <t>Nestor Cortes</t>
  </si>
  <si>
    <t>Nolan Schanuel</t>
  </si>
  <si>
    <t>Owen Murphy</t>
  </si>
  <si>
    <t>Ricardo Sanchez</t>
  </si>
  <si>
    <t>Ruben Ibarra</t>
  </si>
  <si>
    <t>Russell Smith</t>
  </si>
  <si>
    <t>Salvador Perez</t>
  </si>
  <si>
    <t>Sammy Stafura</t>
  </si>
  <si>
    <t>Seth Elledge</t>
  </si>
  <si>
    <t>Shane McClanahan</t>
  </si>
  <si>
    <t>Shay Whitcomb</t>
  </si>
  <si>
    <t>Steven Kwan</t>
  </si>
  <si>
    <t>Tavian Josenberger SF 9TH</t>
  </si>
  <si>
    <t>Taylor Cole</t>
  </si>
  <si>
    <t>Tyler Dyson</t>
  </si>
  <si>
    <t>Tyler Mattison</t>
  </si>
  <si>
    <t>Vidal Brujan</t>
  </si>
  <si>
    <t>Weston Wilson</t>
  </si>
  <si>
    <t>Yacksel Rios</t>
  </si>
  <si>
    <t>Yimi Garcia</t>
  </si>
  <si>
    <t>Yoan Moncada</t>
  </si>
  <si>
    <t>Yonathan Perlaza</t>
  </si>
  <si>
    <t>Yordan Alvarez</t>
  </si>
  <si>
    <t>Zach Remillard</t>
  </si>
  <si>
    <t>Zach Watson</t>
  </si>
  <si>
    <t>3RD TEX 24</t>
  </si>
  <si>
    <t>4TH MIN 24</t>
  </si>
  <si>
    <t>6TH WAS 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</si>
</sst>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67">
    <font>
      <sz val="11"/>
      <color theme="1"/>
      <name val="Calibri"/>
      <scheme val="minor"/>
    </font>
    <font>
      <b/>
      <sz val="16"/>
      <color theme="1"/>
      <name val="Times New Roman"/>
    </font>
    <font>
      <sz val="11"/>
      <name val="Calibri"/>
    </font>
    <font>
      <sz val="16"/>
      <color theme="1"/>
      <name val="Times New Roman"/>
    </font>
    <font>
      <sz val="16"/>
      <color rgb="FFFF0000"/>
      <name val="Times New Roman"/>
    </font>
    <font>
      <sz val="16"/>
      <color rgb="FFFFFFFF"/>
      <name val="Times New Roman"/>
    </font>
    <font>
      <sz val="10"/>
      <color theme="1"/>
      <name val="Times New Roman"/>
    </font>
    <font>
      <sz val="15"/>
      <color theme="1"/>
      <name val="Times New Roman"/>
    </font>
    <font>
      <sz val="14"/>
      <color theme="1"/>
      <name val="Times New Roman"/>
    </font>
    <font>
      <b/>
      <sz val="14"/>
      <color theme="1"/>
      <name val="Times New Roman"/>
    </font>
    <font>
      <sz val="12"/>
      <color theme="1"/>
      <name val="Times New Roman"/>
    </font>
    <font>
      <b/>
      <sz val="12"/>
      <color theme="1"/>
      <name val="Times New Roman"/>
    </font>
    <font>
      <sz val="12"/>
      <color rgb="FFFF0000"/>
      <name val="Times New Roman"/>
    </font>
    <font>
      <sz val="12"/>
      <color theme="5"/>
      <name val="Times New Roman"/>
    </font>
    <font>
      <sz val="11"/>
      <color theme="1"/>
      <name val="Calibri"/>
    </font>
    <font>
      <sz val="23"/>
      <color theme="1"/>
      <name val="Calibri"/>
    </font>
    <font>
      <sz val="11"/>
      <color theme="1"/>
      <name val="Times New Roman"/>
    </font>
    <font>
      <b/>
      <sz val="11"/>
      <color theme="1"/>
      <name val="Times New Roman"/>
    </font>
    <font>
      <b/>
      <sz val="20"/>
      <color theme="1"/>
      <name val="Times New Roman"/>
    </font>
    <font>
      <b/>
      <sz val="11"/>
      <color rgb="FFFF0000"/>
      <name val="Times New Roman"/>
    </font>
    <font>
      <b/>
      <sz val="11"/>
      <color rgb="FFE7E6E6"/>
      <name val="Times New Roman"/>
    </font>
    <font>
      <sz val="11"/>
      <color theme="1"/>
      <name val="Times New Roman"/>
    </font>
    <font>
      <sz val="9"/>
      <color theme="1"/>
      <name val="Times New Roman"/>
    </font>
    <font>
      <b/>
      <sz val="11"/>
      <color theme="0"/>
      <name val="Times New Roman"/>
    </font>
    <font>
      <b/>
      <sz val="11"/>
      <color rgb="FFFFFFFF"/>
      <name val="Times New Roman"/>
    </font>
    <font>
      <b/>
      <sz val="10"/>
      <color theme="1"/>
      <name val="Times New Roman"/>
    </font>
    <font>
      <sz val="11"/>
      <color rgb="FF000000"/>
      <name val="Times New Roman"/>
    </font>
    <font>
      <b/>
      <sz val="8"/>
      <color theme="1"/>
      <name val="Times New Roman"/>
    </font>
    <font>
      <sz val="11"/>
      <color theme="1"/>
      <name val="Calibri"/>
      <scheme val="minor"/>
    </font>
    <font>
      <sz val="8"/>
      <color theme="1"/>
      <name val="Times New Roman"/>
    </font>
    <font>
      <b/>
      <sz val="18"/>
      <color theme="1"/>
      <name val="Times New Roman"/>
    </font>
    <font>
      <i/>
      <u/>
      <sz val="12"/>
      <color theme="1"/>
      <name val="Times New Roman"/>
    </font>
    <font>
      <sz val="12"/>
      <color rgb="FF000000"/>
      <name val="Times New Roman"/>
    </font>
    <font>
      <i/>
      <u/>
      <sz val="12"/>
      <color theme="1"/>
      <name val="Times New Roman"/>
    </font>
    <font>
      <sz val="12"/>
      <color rgb="FFFFFFFF"/>
      <name val="Times New Roman"/>
    </font>
    <font>
      <i/>
      <u/>
      <sz val="12"/>
      <color theme="1"/>
      <name val="Times New Roman"/>
    </font>
    <font>
      <i/>
      <sz val="12"/>
      <color rgb="FF0000FF"/>
      <name val="Times New Roman"/>
    </font>
    <font>
      <i/>
      <sz val="12"/>
      <color theme="9"/>
      <name val="Times New Roman"/>
    </font>
    <font>
      <b/>
      <sz val="12"/>
      <color rgb="FF0B57D0"/>
      <name val="Times New Roman"/>
    </font>
    <font>
      <i/>
      <u/>
      <sz val="12"/>
      <color theme="1"/>
      <name val="Times New Roman"/>
    </font>
    <font>
      <sz val="12"/>
      <color rgb="FFBFBFBF"/>
      <name val="Times New Roman"/>
    </font>
    <font>
      <i/>
      <sz val="12"/>
      <color theme="8"/>
      <name val="Times New Roman"/>
    </font>
    <font>
      <i/>
      <sz val="12"/>
      <color theme="4"/>
      <name val="Times New Roman"/>
    </font>
    <font>
      <i/>
      <u/>
      <sz val="12"/>
      <color theme="1"/>
      <name val="Times New Roman"/>
    </font>
    <font>
      <i/>
      <sz val="12"/>
      <color rgb="FF6AA84F"/>
      <name val="Times New Roman"/>
    </font>
    <font>
      <sz val="11"/>
      <color theme="1"/>
      <name val="Engravers mt"/>
    </font>
    <font>
      <b/>
      <sz val="18"/>
      <color rgb="FFFFFFFF"/>
      <name val="Times New Roman"/>
    </font>
    <font>
      <i/>
      <u/>
      <sz val="12"/>
      <color theme="1"/>
      <name val="Times New Roman"/>
    </font>
    <font>
      <sz val="12"/>
      <color rgb="FF333333"/>
      <name val="Times New Roman"/>
    </font>
    <font>
      <i/>
      <sz val="12"/>
      <color rgb="FF38761D"/>
      <name val="Times New Roman"/>
    </font>
    <font>
      <i/>
      <u/>
      <sz val="12"/>
      <color theme="1"/>
      <name val="Times New Roman"/>
    </font>
    <font>
      <i/>
      <sz val="12"/>
      <color rgb="FF5B9BD5"/>
      <name val="Times New Roman"/>
    </font>
    <font>
      <sz val="12"/>
      <color theme="1"/>
      <name val="Calibri"/>
    </font>
    <font>
      <i/>
      <sz val="12"/>
      <color rgb="FF548135"/>
      <name val="Times New Roman"/>
    </font>
    <font>
      <i/>
      <sz val="12"/>
      <color rgb="FF70AD47"/>
      <name val="Times New Roman"/>
    </font>
    <font>
      <sz val="12"/>
      <color rgb="FF6699FF"/>
      <name val="Times New Roman"/>
    </font>
    <font>
      <b/>
      <sz val="18"/>
      <color theme="1"/>
      <name val="Engravers mt"/>
    </font>
    <font>
      <b/>
      <sz val="12"/>
      <color rgb="FF000000"/>
      <name val="Times New Roman"/>
    </font>
    <font>
      <u/>
      <sz val="12"/>
      <color theme="1"/>
      <name val="Times New Roman"/>
    </font>
    <font>
      <sz val="11"/>
      <color rgb="FFBFBFBF"/>
      <name val="Times New Roman"/>
    </font>
    <font>
      <u/>
      <sz val="12"/>
      <color theme="1"/>
      <name val="Times New Roman"/>
    </font>
    <font>
      <sz val="12"/>
      <color theme="1"/>
      <name val="Engravers mt"/>
    </font>
    <font>
      <sz val="12"/>
      <color theme="1"/>
      <name val="Calibri"/>
      <scheme val="minor"/>
    </font>
    <font>
      <i/>
      <sz val="12"/>
      <color rgb="FF4472C4"/>
      <name val="Times New Roman"/>
    </font>
    <font>
      <i/>
      <sz val="12"/>
      <color rgb="FF6699FF"/>
      <name val="Times New Roman"/>
    </font>
    <font>
      <sz val="11"/>
      <color rgb="FFFFFFFF"/>
      <name val="Times New Roman"/>
    </font>
    <font>
      <i/>
      <u/>
      <sz val="12"/>
      <color theme="1"/>
      <name val="Times New Roman"/>
    </font>
  </fonts>
  <fills count="63">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38761D"/>
        <bgColor rgb="FF38761D"/>
      </patternFill>
    </fill>
    <fill>
      <patternFill patternType="solid">
        <fgColor rgb="FF00FF00"/>
        <bgColor rgb="FF00FF00"/>
      </patternFill>
    </fill>
    <fill>
      <patternFill patternType="solid">
        <fgColor rgb="FFFF0000"/>
        <bgColor rgb="FFFF0000"/>
      </patternFill>
    </fill>
    <fill>
      <patternFill patternType="solid">
        <fgColor rgb="FFFFFFFF"/>
        <bgColor rgb="FFFFFFFF"/>
      </patternFill>
    </fill>
    <fill>
      <patternFill patternType="solid">
        <fgColor rgb="FFFFF2CC"/>
        <bgColor rgb="FFFFF2CC"/>
      </patternFill>
    </fill>
    <fill>
      <patternFill patternType="solid">
        <fgColor rgb="FFD9D9D9"/>
        <bgColor rgb="FFD9D9D9"/>
      </patternFill>
    </fill>
    <fill>
      <patternFill patternType="solid">
        <fgColor rgb="FFF2F2F2"/>
        <bgColor rgb="FFF2F2F2"/>
      </patternFill>
    </fill>
    <fill>
      <patternFill patternType="solid">
        <fgColor rgb="FFFFC000"/>
        <bgColor rgb="FFFFC000"/>
      </patternFill>
    </fill>
    <fill>
      <patternFill patternType="solid">
        <fgColor rgb="FFAEABAB"/>
        <bgColor rgb="FFAEABAB"/>
      </patternFill>
    </fill>
    <fill>
      <patternFill patternType="solid">
        <fgColor rgb="FFD9E2F3"/>
        <bgColor rgb="FFD9E2F3"/>
      </patternFill>
    </fill>
    <fill>
      <patternFill patternType="solid">
        <fgColor rgb="FFFEF2CB"/>
        <bgColor rgb="FFFEF2CB"/>
      </patternFill>
    </fill>
    <fill>
      <patternFill patternType="solid">
        <fgColor rgb="FFE2EFD9"/>
        <bgColor rgb="FFE2EFD9"/>
      </patternFill>
    </fill>
    <fill>
      <patternFill patternType="solid">
        <fgColor rgb="FFC5E0B3"/>
        <bgColor rgb="FFC5E0B3"/>
      </patternFill>
    </fill>
    <fill>
      <patternFill patternType="solid">
        <fgColor rgb="FFA8D08D"/>
        <bgColor rgb="FFA8D08D"/>
      </patternFill>
    </fill>
    <fill>
      <patternFill patternType="solid">
        <fgColor theme="9"/>
        <bgColor theme="9"/>
      </patternFill>
    </fill>
    <fill>
      <patternFill patternType="solid">
        <fgColor rgb="FFB4C6E7"/>
        <bgColor rgb="FFB4C6E7"/>
      </patternFill>
    </fill>
    <fill>
      <patternFill patternType="solid">
        <fgColor theme="4"/>
        <bgColor theme="4"/>
      </patternFill>
    </fill>
    <fill>
      <patternFill patternType="solid">
        <fgColor rgb="FF2E75B5"/>
        <bgColor rgb="FF2E75B5"/>
      </patternFill>
    </fill>
    <fill>
      <patternFill patternType="solid">
        <fgColor rgb="FFD6DCE4"/>
        <bgColor rgb="FFD6DCE4"/>
      </patternFill>
    </fill>
    <fill>
      <patternFill patternType="solid">
        <fgColor rgb="FFDEEAF6"/>
        <bgColor rgb="FFDEEAF6"/>
      </patternFill>
    </fill>
    <fill>
      <patternFill patternType="solid">
        <fgColor rgb="FFBFBFBF"/>
        <bgColor rgb="FFBFBFBF"/>
      </patternFill>
    </fill>
    <fill>
      <patternFill patternType="solid">
        <fgColor rgb="FF0070C0"/>
        <bgColor rgb="FF0070C0"/>
      </patternFill>
    </fill>
    <fill>
      <patternFill patternType="solid">
        <fgColor theme="7"/>
        <bgColor theme="7"/>
      </patternFill>
    </fill>
    <fill>
      <patternFill patternType="solid">
        <fgColor rgb="FF1E4E79"/>
        <bgColor rgb="FF1E4E79"/>
      </patternFill>
    </fill>
    <fill>
      <patternFill patternType="solid">
        <fgColor rgb="FFFFFF00"/>
        <bgColor rgb="FFFFFF00"/>
      </patternFill>
    </fill>
    <fill>
      <patternFill patternType="solid">
        <fgColor rgb="FFD0CECE"/>
        <bgColor rgb="FFD0CECE"/>
      </patternFill>
    </fill>
    <fill>
      <patternFill patternType="solid">
        <fgColor rgb="FF1F3864"/>
        <bgColor rgb="FF1F3864"/>
      </patternFill>
    </fill>
    <fill>
      <patternFill patternType="solid">
        <fgColor rgb="FFCCCCCC"/>
        <bgColor rgb="FFCCCCCC"/>
      </patternFill>
    </fill>
    <fill>
      <patternFill patternType="solid">
        <fgColor rgb="FFBDD6EE"/>
        <bgColor rgb="FFBDD6EE"/>
      </patternFill>
    </fill>
    <fill>
      <patternFill patternType="solid">
        <fgColor rgb="FF7030A0"/>
        <bgColor rgb="FF7030A0"/>
      </patternFill>
    </fill>
    <fill>
      <patternFill patternType="solid">
        <fgColor rgb="FFFFCC66"/>
        <bgColor rgb="FFFFCC66"/>
      </patternFill>
    </fill>
    <fill>
      <patternFill patternType="solid">
        <fgColor rgb="FFA5A5A5"/>
        <bgColor rgb="FFA5A5A5"/>
      </patternFill>
    </fill>
    <fill>
      <patternFill patternType="solid">
        <fgColor rgb="FFFF5050"/>
        <bgColor rgb="FFFF5050"/>
      </patternFill>
    </fill>
    <fill>
      <patternFill patternType="solid">
        <fgColor rgb="FF800080"/>
        <bgColor rgb="FF800080"/>
      </patternFill>
    </fill>
    <fill>
      <patternFill patternType="solid">
        <fgColor rgb="FF8EAADB"/>
        <bgColor rgb="FF8EAADB"/>
      </patternFill>
    </fill>
    <fill>
      <patternFill patternType="solid">
        <fgColor rgb="FF820B02"/>
        <bgColor rgb="FF820B02"/>
      </patternFill>
    </fill>
    <fill>
      <patternFill patternType="solid">
        <fgColor rgb="FFFFD965"/>
        <bgColor rgb="FFFFD965"/>
      </patternFill>
    </fill>
    <fill>
      <patternFill patternType="solid">
        <fgColor rgb="FFC55A11"/>
        <bgColor rgb="FFC55A11"/>
      </patternFill>
    </fill>
    <fill>
      <patternFill patternType="solid">
        <fgColor rgb="FF6F0535"/>
        <bgColor rgb="FF6F0535"/>
      </patternFill>
    </fill>
    <fill>
      <patternFill patternType="solid">
        <fgColor rgb="FF6699FF"/>
        <bgColor rgb="FF6699FF"/>
      </patternFill>
    </fill>
    <fill>
      <patternFill patternType="solid">
        <fgColor rgb="FFC00000"/>
        <bgColor rgb="FFC00000"/>
      </patternFill>
    </fill>
    <fill>
      <patternFill patternType="solid">
        <fgColor rgb="FFAB0D33"/>
        <bgColor rgb="FFAB0D33"/>
      </patternFill>
    </fill>
    <fill>
      <patternFill patternType="solid">
        <fgColor rgb="FFD40641"/>
        <bgColor rgb="FFD40641"/>
      </patternFill>
    </fill>
    <fill>
      <patternFill patternType="solid">
        <fgColor rgb="FFF7CAAC"/>
        <bgColor rgb="FFF7CAAC"/>
      </patternFill>
    </fill>
    <fill>
      <patternFill patternType="solid">
        <fgColor rgb="FF833C0B"/>
        <bgColor rgb="FF833C0B"/>
      </patternFill>
    </fill>
    <fill>
      <patternFill patternType="solid">
        <fgColor rgb="FFFF7C80"/>
        <bgColor rgb="FFFF7C80"/>
      </patternFill>
    </fill>
    <fill>
      <patternFill patternType="solid">
        <fgColor rgb="FFF4CCCC"/>
        <bgColor rgb="FFF4CCCC"/>
      </patternFill>
    </fill>
    <fill>
      <patternFill patternType="solid">
        <fgColor rgb="FFCC0000"/>
        <bgColor rgb="FFCC0000"/>
      </patternFill>
    </fill>
    <fill>
      <patternFill patternType="solid">
        <fgColor rgb="FF0000FF"/>
        <bgColor rgb="FF0000FF"/>
      </patternFill>
    </fill>
    <fill>
      <patternFill patternType="solid">
        <fgColor rgb="FF548135"/>
        <bgColor rgb="FF548135"/>
      </patternFill>
    </fill>
    <fill>
      <patternFill patternType="solid">
        <fgColor rgb="FFFF2929"/>
        <bgColor rgb="FFFF2929"/>
      </patternFill>
    </fill>
    <fill>
      <patternFill patternType="solid">
        <fgColor rgb="FFF3F3F3"/>
        <bgColor rgb="FFF3F3F3"/>
      </patternFill>
    </fill>
    <fill>
      <patternFill patternType="solid">
        <fgColor rgb="FFFBE4D5"/>
        <bgColor rgb="FFFBE4D5"/>
      </patternFill>
    </fill>
    <fill>
      <patternFill patternType="solid">
        <fgColor rgb="FFFF9900"/>
        <bgColor rgb="FFFF9900"/>
      </patternFill>
    </fill>
    <fill>
      <patternFill patternType="solid">
        <fgColor theme="5"/>
        <bgColor theme="5"/>
      </patternFill>
    </fill>
    <fill>
      <patternFill patternType="solid">
        <fgColor rgb="FF980000"/>
        <bgColor rgb="FF980000"/>
      </patternFill>
    </fill>
    <fill>
      <patternFill patternType="solid">
        <fgColor rgb="FF0B5394"/>
        <bgColor rgb="FF0B5394"/>
      </patternFill>
    </fill>
    <fill>
      <patternFill patternType="solid">
        <fgColor rgb="FF990000"/>
        <bgColor rgb="FF990000"/>
      </patternFill>
    </fill>
    <fill>
      <patternFill patternType="solid">
        <fgColor rgb="FFB6D7A8"/>
        <bgColor rgb="FFB6D7A8"/>
      </patternFill>
    </fill>
  </fills>
  <borders count="128">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double">
        <color rgb="FF000000"/>
      </right>
      <top style="thin">
        <color rgb="FF000000"/>
      </top>
      <bottom style="thin">
        <color rgb="FF000000"/>
      </bottom>
      <diagonal/>
    </border>
    <border>
      <left style="double">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D8D8D8"/>
      </bottom>
      <diagonal/>
    </border>
    <border>
      <left/>
      <right/>
      <top style="thin">
        <color rgb="FFD8D8D8"/>
      </top>
      <bottom style="thin">
        <color rgb="FFD8D8D8"/>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D8D8D8"/>
      </left>
      <right/>
      <top/>
      <bottom/>
      <diagonal/>
    </border>
    <border>
      <left/>
      <right style="thin">
        <color rgb="FFD8D8D8"/>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000000"/>
      </right>
      <top style="thick">
        <color rgb="FF000000"/>
      </top>
      <bottom style="thin">
        <color rgb="FF000000"/>
      </bottom>
      <diagonal/>
    </border>
    <border>
      <left/>
      <right/>
      <top/>
      <bottom/>
      <diagonal/>
    </border>
    <border>
      <left style="thin">
        <color rgb="FF000000"/>
      </left>
      <right style="double">
        <color rgb="FF000000"/>
      </right>
      <top style="thin">
        <color rgb="FF000000"/>
      </top>
      <bottom style="medium">
        <color rgb="FF000000"/>
      </bottom>
      <diagonal/>
    </border>
    <border>
      <left style="double">
        <color rgb="FF000000"/>
      </left>
      <right style="double">
        <color rgb="FF000000"/>
      </right>
      <top style="thin">
        <color rgb="FF000000"/>
      </top>
      <bottom style="medium">
        <color rgb="FF000000"/>
      </bottom>
      <diagonal/>
    </border>
    <border>
      <left style="double">
        <color rgb="FF000000"/>
      </left>
      <right style="thin">
        <color rgb="FF000000"/>
      </right>
      <top style="thin">
        <color rgb="FF000000"/>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top/>
      <bottom/>
      <diagonal/>
    </border>
    <border>
      <left style="medium">
        <color rgb="FF000000"/>
      </left>
      <right style="medium">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ck">
        <color rgb="FF000000"/>
      </left>
      <right/>
      <top/>
      <bottom/>
      <diagonal/>
    </border>
    <border>
      <left style="medium">
        <color rgb="FF000000"/>
      </left>
      <right style="thin">
        <color rgb="FF000000"/>
      </right>
      <top style="thin">
        <color rgb="FF000000"/>
      </top>
      <bottom style="thin">
        <color rgb="FF000000"/>
      </bottom>
      <diagonal/>
    </border>
    <border>
      <left style="thick">
        <color rgb="FF000000"/>
      </left>
      <right/>
      <top/>
      <bottom/>
      <diagonal/>
    </border>
    <border>
      <left style="thick">
        <color rgb="FF000000"/>
      </left>
      <right/>
      <top/>
      <bottom/>
      <diagonal/>
    </border>
    <border>
      <left/>
      <right style="thick">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medium">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thin">
        <color rgb="FF000000"/>
      </left>
      <right/>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ck">
        <color rgb="FFD9D9D9"/>
      </left>
      <right style="thick">
        <color rgb="FFD9D9D9"/>
      </right>
      <top style="thick">
        <color rgb="FFD9D9D9"/>
      </top>
      <bottom style="thick">
        <color rgb="FFD9D9D9"/>
      </bottom>
      <diagonal/>
    </border>
    <border>
      <left/>
      <right/>
      <top style="thin">
        <color rgb="FFE1E3E1"/>
      </top>
      <bottom/>
      <diagonal/>
    </border>
    <border>
      <left style="thin">
        <color rgb="FFD9D9D9"/>
      </left>
      <right/>
      <top style="thin">
        <color rgb="FFD9D9D9"/>
      </top>
      <bottom style="thin">
        <color rgb="FFD9D9D9"/>
      </bottom>
      <diagonal/>
    </border>
    <border>
      <left style="thin">
        <color rgb="FFD9D9D9"/>
      </left>
      <right/>
      <top style="thin">
        <color rgb="FFD9D9D9"/>
      </top>
      <bottom/>
      <diagonal/>
    </border>
    <border>
      <left style="thick">
        <color rgb="FFD9D9D9"/>
      </left>
      <right/>
      <top style="thick">
        <color rgb="FFD9D9D9"/>
      </top>
      <bottom style="thick">
        <color rgb="FFD9D9D9"/>
      </bottom>
      <diagonal/>
    </border>
    <border>
      <left style="thin">
        <color rgb="FF000000"/>
      </left>
      <right style="thin">
        <color rgb="FF000000"/>
      </right>
      <top/>
      <bottom/>
      <diagonal/>
    </border>
    <border>
      <left/>
      <right/>
      <top/>
      <bottom style="double">
        <color rgb="FF000000"/>
      </bottom>
      <diagonal/>
    </border>
    <border>
      <left/>
      <right/>
      <top/>
      <bottom style="double">
        <color rgb="FF000000"/>
      </bottom>
      <diagonal/>
    </border>
    <border>
      <left/>
      <right/>
      <top/>
      <bottom style="thick">
        <color rgb="FF000000"/>
      </bottom>
      <diagonal/>
    </border>
    <border>
      <left/>
      <right style="thin">
        <color rgb="FF000000"/>
      </right>
      <top/>
      <bottom style="thick">
        <color rgb="FF000000"/>
      </bottom>
      <diagonal/>
    </border>
    <border>
      <left/>
      <right/>
      <top style="thick">
        <color rgb="FF000000"/>
      </top>
      <bottom/>
      <diagonal/>
    </border>
    <border>
      <left/>
      <right style="thin">
        <color rgb="FF000000"/>
      </right>
      <top style="thick">
        <color rgb="FF000000"/>
      </top>
      <bottom/>
      <diagonal/>
    </border>
    <border>
      <left style="thin">
        <color rgb="FFD9D9D9"/>
      </left>
      <right style="thin">
        <color rgb="FFD9D9D9"/>
      </right>
      <top/>
      <bottom style="thin">
        <color rgb="FFD9D9D9"/>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right/>
      <top/>
      <bottom style="thick">
        <color rgb="FF000000"/>
      </bottom>
      <diagonal/>
    </border>
    <border>
      <left/>
      <right/>
      <top/>
      <bottom style="thick">
        <color rgb="FF000000"/>
      </bottom>
      <diagonal/>
    </border>
    <border>
      <left/>
      <right/>
      <top/>
      <bottom style="thick">
        <color rgb="FF000000"/>
      </bottom>
      <diagonal/>
    </border>
    <border>
      <left style="thin">
        <color rgb="FFD9D9D9"/>
      </left>
      <right style="thin">
        <color rgb="FFD9D9D9"/>
      </right>
      <top style="thin">
        <color rgb="FFD9D9D9"/>
      </top>
      <bottom/>
      <diagonal/>
    </border>
    <border>
      <left style="thick">
        <color rgb="FFD9D9D9"/>
      </left>
      <right style="thick">
        <color rgb="FFD9D9D9"/>
      </right>
      <top style="thick">
        <color rgb="FFD9D9D9"/>
      </top>
      <bottom style="thick">
        <color rgb="FF000000"/>
      </bottom>
      <diagonal/>
    </border>
    <border>
      <left style="thick">
        <color rgb="FFD9D9D9"/>
      </left>
      <right style="thick">
        <color rgb="FFD9D9D9"/>
      </right>
      <top/>
      <bottom style="thick">
        <color rgb="FFD9D9D9"/>
      </bottom>
      <diagonal/>
    </border>
    <border>
      <left/>
      <right style="thin">
        <color rgb="FF000000"/>
      </right>
      <top/>
      <bottom/>
      <diagonal/>
    </border>
    <border>
      <left/>
      <right/>
      <top style="thin">
        <color rgb="FF000000"/>
      </top>
      <bottom style="thin">
        <color rgb="FF000000"/>
      </bottom>
      <diagonal/>
    </border>
    <border>
      <left/>
      <right/>
      <top/>
      <bottom style="double">
        <color rgb="FF000000"/>
      </bottom>
      <diagonal/>
    </border>
  </borders>
  <cellStyleXfs count="1">
    <xf numFmtId="0" fontId="0" fillId="0" borderId="0"/>
  </cellStyleXfs>
  <cellXfs count="1071">
    <xf numFmtId="0" fontId="0" fillId="0" borderId="0" xfId="0" applyFont="1" applyAlignment="1"/>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3" fillId="2" borderId="0" xfId="0" applyFont="1" applyFill="1"/>
    <xf numFmtId="0" fontId="3" fillId="2" borderId="1" xfId="0" applyFont="1" applyFill="1" applyBorder="1"/>
    <xf numFmtId="44" fontId="3" fillId="0" borderId="5" xfId="0" applyNumberFormat="1" applyFont="1" applyBorder="1"/>
    <xf numFmtId="44" fontId="3" fillId="0" borderId="6" xfId="0" applyNumberFormat="1" applyFont="1" applyBorder="1"/>
    <xf numFmtId="44" fontId="3" fillId="0" borderId="7" xfId="0" applyNumberFormat="1" applyFont="1" applyBorder="1"/>
    <xf numFmtId="0" fontId="3" fillId="2" borderId="1" xfId="0" applyFont="1" applyFill="1" applyBorder="1" applyAlignment="1">
      <alignment horizontal="center"/>
    </xf>
    <xf numFmtId="0" fontId="1" fillId="2" borderId="0" xfId="0" applyFont="1" applyFill="1" applyAlignment="1">
      <alignment horizontal="center"/>
    </xf>
    <xf numFmtId="0" fontId="1" fillId="2" borderId="11" xfId="0" applyFont="1" applyFill="1" applyBorder="1" applyAlignment="1">
      <alignment horizontal="center"/>
    </xf>
    <xf numFmtId="0" fontId="3" fillId="2" borderId="2" xfId="0" applyFont="1" applyFill="1" applyBorder="1"/>
    <xf numFmtId="0" fontId="3" fillId="3" borderId="12" xfId="0" applyFont="1" applyFill="1" applyBorder="1" applyAlignment="1">
      <alignment horizontal="center"/>
    </xf>
    <xf numFmtId="0" fontId="3" fillId="4" borderId="12" xfId="0" applyFont="1" applyFill="1" applyBorder="1" applyAlignment="1">
      <alignment horizontal="center"/>
    </xf>
    <xf numFmtId="0" fontId="3" fillId="0" borderId="12" xfId="0" applyFont="1" applyBorder="1" applyAlignment="1">
      <alignment horizontal="center"/>
    </xf>
    <xf numFmtId="0" fontId="4" fillId="0" borderId="12" xfId="0" applyFont="1" applyBorder="1" applyAlignment="1">
      <alignment horizontal="center" vertical="center"/>
    </xf>
    <xf numFmtId="0" fontId="3" fillId="3" borderId="12" xfId="0" applyFont="1" applyFill="1" applyBorder="1" applyAlignment="1">
      <alignment horizontal="center" vertical="center"/>
    </xf>
    <xf numFmtId="0" fontId="1" fillId="2" borderId="2" xfId="0" applyFont="1" applyFill="1" applyBorder="1" applyAlignment="1">
      <alignment horizontal="center" vertical="center"/>
    </xf>
    <xf numFmtId="0" fontId="4" fillId="0" borderId="12" xfId="0" applyFont="1" applyBorder="1" applyAlignment="1">
      <alignment horizontal="center" vertical="center"/>
    </xf>
    <xf numFmtId="0" fontId="3" fillId="5" borderId="12" xfId="0" applyFont="1" applyFill="1" applyBorder="1" applyAlignment="1">
      <alignment horizontal="center"/>
    </xf>
    <xf numFmtId="0" fontId="5" fillId="0" borderId="12" xfId="0" applyFont="1" applyBorder="1" applyAlignment="1">
      <alignment horizontal="center" vertical="center"/>
    </xf>
    <xf numFmtId="0" fontId="1" fillId="2" borderId="13" xfId="0" applyFont="1" applyFill="1" applyBorder="1" applyAlignment="1">
      <alignment horizontal="center" vertical="center"/>
    </xf>
    <xf numFmtId="0" fontId="3" fillId="6" borderId="12" xfId="0" applyFont="1" applyFill="1" applyBorder="1" applyAlignment="1">
      <alignment horizontal="center"/>
    </xf>
    <xf numFmtId="0" fontId="5" fillId="6" borderId="12" xfId="0" applyFont="1" applyFill="1" applyBorder="1" applyAlignment="1">
      <alignment horizontal="center" vertical="center"/>
    </xf>
    <xf numFmtId="0" fontId="1" fillId="2" borderId="14" xfId="0" applyFont="1" applyFill="1" applyBorder="1" applyAlignment="1">
      <alignment horizontal="center" vertical="center"/>
    </xf>
    <xf numFmtId="0" fontId="3" fillId="2" borderId="1" xfId="0" applyFont="1" applyFill="1" applyBorder="1" applyAlignment="1"/>
    <xf numFmtId="0" fontId="3" fillId="6" borderId="12" xfId="0" applyFont="1" applyFill="1" applyBorder="1" applyAlignment="1">
      <alignment horizontal="center" vertical="center"/>
    </xf>
    <xf numFmtId="0" fontId="1" fillId="2" borderId="15" xfId="0" applyFont="1" applyFill="1" applyBorder="1" applyAlignment="1">
      <alignment horizontal="center"/>
    </xf>
    <xf numFmtId="0" fontId="1" fillId="2" borderId="1" xfId="0" applyFont="1" applyFill="1" applyBorder="1" applyAlignment="1">
      <alignment horizontal="center" vertical="center"/>
    </xf>
    <xf numFmtId="0" fontId="3" fillId="2" borderId="19" xfId="0" applyFont="1" applyFill="1" applyBorder="1"/>
    <xf numFmtId="0" fontId="3" fillId="5" borderId="12" xfId="0" applyFont="1" applyFill="1" applyBorder="1" applyAlignment="1">
      <alignment horizontal="center"/>
    </xf>
    <xf numFmtId="0" fontId="4" fillId="7" borderId="12" xfId="0" applyFont="1" applyFill="1" applyBorder="1" applyAlignment="1">
      <alignment horizontal="center" vertical="center"/>
    </xf>
    <xf numFmtId="0" fontId="4" fillId="6" borderId="12" xfId="0" applyFont="1" applyFill="1" applyBorder="1" applyAlignment="1">
      <alignment horizontal="center" vertical="center"/>
    </xf>
    <xf numFmtId="0" fontId="4" fillId="0" borderId="12" xfId="0" applyFont="1" applyBorder="1" applyAlignment="1">
      <alignment horizontal="center"/>
    </xf>
    <xf numFmtId="0" fontId="4" fillId="3" borderId="12" xfId="0" applyFont="1" applyFill="1" applyBorder="1" applyAlignment="1">
      <alignment horizontal="center" vertical="center"/>
    </xf>
    <xf numFmtId="0" fontId="4" fillId="3" borderId="12" xfId="0" applyFont="1" applyFill="1" applyBorder="1" applyAlignment="1">
      <alignment horizontal="center" vertical="center"/>
    </xf>
    <xf numFmtId="0" fontId="3" fillId="2" borderId="2" xfId="0" applyFont="1" applyFill="1" applyBorder="1" applyAlignment="1">
      <alignment horizontal="center"/>
    </xf>
    <xf numFmtId="0" fontId="3" fillId="3" borderId="12" xfId="0" applyFont="1" applyFill="1" applyBorder="1" applyAlignment="1">
      <alignment horizontal="center" vertical="center"/>
    </xf>
    <xf numFmtId="0" fontId="3" fillId="5" borderId="12" xfId="0" applyFont="1" applyFill="1" applyBorder="1" applyAlignment="1">
      <alignment horizontal="center" vertical="center"/>
    </xf>
    <xf numFmtId="0" fontId="3" fillId="0" borderId="12" xfId="0" applyFont="1" applyBorder="1" applyAlignment="1">
      <alignment horizontal="center" vertical="center"/>
    </xf>
    <xf numFmtId="0" fontId="3" fillId="2" borderId="3" xfId="0" applyFont="1" applyFill="1" applyBorder="1" applyAlignment="1">
      <alignment horizontal="center"/>
    </xf>
    <xf numFmtId="0" fontId="4" fillId="3" borderId="12" xfId="0" applyFont="1" applyFill="1" applyBorder="1" applyAlignment="1">
      <alignment horizontal="center"/>
    </xf>
    <xf numFmtId="0" fontId="3" fillId="3" borderId="22" xfId="0" applyFont="1" applyFill="1" applyBorder="1" applyAlignment="1">
      <alignment horizontal="center" vertical="center"/>
    </xf>
    <xf numFmtId="0" fontId="3" fillId="3" borderId="23" xfId="0" applyFont="1" applyFill="1" applyBorder="1" applyAlignment="1">
      <alignment horizontal="center"/>
    </xf>
    <xf numFmtId="0" fontId="3" fillId="5" borderId="23" xfId="0" applyFont="1" applyFill="1" applyBorder="1" applyAlignment="1">
      <alignment horizontal="center"/>
    </xf>
    <xf numFmtId="0" fontId="3" fillId="0" borderId="23" xfId="0" applyFont="1" applyBorder="1" applyAlignment="1">
      <alignment horizontal="center"/>
    </xf>
    <xf numFmtId="0" fontId="4" fillId="0" borderId="23" xfId="0" applyFont="1" applyBorder="1" applyAlignment="1">
      <alignment horizontal="center" vertical="center"/>
    </xf>
    <xf numFmtId="0" fontId="3" fillId="3" borderId="23" xfId="0" applyFont="1" applyFill="1" applyBorder="1" applyAlignment="1">
      <alignment horizontal="center" vertical="center"/>
    </xf>
    <xf numFmtId="0" fontId="4" fillId="3" borderId="23" xfId="0" applyFont="1" applyFill="1" applyBorder="1" applyAlignment="1">
      <alignment horizontal="center" vertical="center"/>
    </xf>
    <xf numFmtId="0" fontId="3" fillId="3" borderId="24" xfId="0" applyFont="1" applyFill="1" applyBorder="1" applyAlignment="1">
      <alignment horizontal="center"/>
    </xf>
    <xf numFmtId="0" fontId="3" fillId="3" borderId="24" xfId="0" applyFont="1" applyFill="1" applyBorder="1" applyAlignment="1">
      <alignment horizontal="center"/>
    </xf>
    <xf numFmtId="0" fontId="4" fillId="0" borderId="24" xfId="0" applyFont="1" applyBorder="1" applyAlignment="1">
      <alignment horizontal="center" vertical="center"/>
    </xf>
    <xf numFmtId="0" fontId="3" fillId="3" borderId="24" xfId="0" applyFont="1" applyFill="1" applyBorder="1" applyAlignment="1">
      <alignment horizontal="center" vertical="center"/>
    </xf>
    <xf numFmtId="0" fontId="3" fillId="0" borderId="24" xfId="0" applyFont="1" applyBorder="1" applyAlignment="1">
      <alignment horizontal="center"/>
    </xf>
    <xf numFmtId="0" fontId="3" fillId="0" borderId="24" xfId="0" applyFont="1" applyBorder="1" applyAlignment="1">
      <alignment horizontal="center"/>
    </xf>
    <xf numFmtId="0" fontId="4" fillId="3" borderId="24" xfId="0" applyFont="1" applyFill="1" applyBorder="1" applyAlignment="1">
      <alignment horizontal="center" vertical="center"/>
    </xf>
    <xf numFmtId="0" fontId="3" fillId="3" borderId="24" xfId="0" applyFont="1" applyFill="1" applyBorder="1" applyAlignment="1">
      <alignment horizontal="center" vertical="center"/>
    </xf>
    <xf numFmtId="0" fontId="3" fillId="0" borderId="12" xfId="0" applyFont="1" applyBorder="1" applyAlignment="1">
      <alignment horizontal="center"/>
    </xf>
    <xf numFmtId="0" fontId="3" fillId="3" borderId="22" xfId="0" applyFont="1" applyFill="1" applyBorder="1" applyAlignment="1">
      <alignment horizontal="center" vertical="center"/>
    </xf>
    <xf numFmtId="0" fontId="4" fillId="0" borderId="12" xfId="0" applyFont="1" applyBorder="1" applyAlignment="1">
      <alignment horizontal="center"/>
    </xf>
    <xf numFmtId="0" fontId="3" fillId="2" borderId="0" xfId="0" applyFont="1" applyFill="1" applyAlignment="1">
      <alignment vertical="center"/>
    </xf>
    <xf numFmtId="0" fontId="3" fillId="2" borderId="1" xfId="0" applyFont="1" applyFill="1" applyBorder="1" applyAlignment="1">
      <alignment vertical="center"/>
    </xf>
    <xf numFmtId="44" fontId="3" fillId="0" borderId="5" xfId="0" applyNumberFormat="1" applyFont="1" applyBorder="1" applyAlignment="1">
      <alignment vertical="center"/>
    </xf>
    <xf numFmtId="44" fontId="3" fillId="0" borderId="6" xfId="0" applyNumberFormat="1" applyFont="1" applyBorder="1" applyAlignment="1">
      <alignment vertical="center"/>
    </xf>
    <xf numFmtId="44" fontId="3" fillId="0" borderId="7" xfId="0" applyNumberFormat="1" applyFont="1" applyBorder="1" applyAlignment="1">
      <alignment vertical="center"/>
    </xf>
    <xf numFmtId="0" fontId="3" fillId="2" borderId="2" xfId="0" applyFont="1" applyFill="1" applyBorder="1" applyAlignment="1">
      <alignment vertical="center"/>
    </xf>
    <xf numFmtId="0" fontId="3" fillId="0" borderId="12" xfId="0" applyFont="1" applyBorder="1" applyAlignment="1">
      <alignment horizontal="center" vertical="center"/>
    </xf>
    <xf numFmtId="0" fontId="4" fillId="7" borderId="12" xfId="0" applyFont="1" applyFill="1" applyBorder="1" applyAlignment="1">
      <alignment horizontal="center"/>
    </xf>
    <xf numFmtId="0" fontId="3" fillId="2" borderId="25" xfId="0" applyFont="1" applyFill="1" applyBorder="1" applyAlignment="1">
      <alignment horizontal="center"/>
    </xf>
    <xf numFmtId="44" fontId="3" fillId="0" borderId="26" xfId="0" applyNumberFormat="1" applyFont="1" applyBorder="1"/>
    <xf numFmtId="44" fontId="3" fillId="0" borderId="27" xfId="0" applyNumberFormat="1" applyFont="1" applyBorder="1"/>
    <xf numFmtId="44" fontId="3" fillId="0" borderId="28" xfId="0" applyNumberFormat="1" applyFont="1" applyBorder="1"/>
    <xf numFmtId="2" fontId="3" fillId="2" borderId="0" xfId="0" applyNumberFormat="1" applyFont="1" applyFill="1" applyAlignment="1">
      <alignment horizontal="right"/>
    </xf>
    <xf numFmtId="44" fontId="3" fillId="0" borderId="30" xfId="0" applyNumberFormat="1" applyFont="1" applyBorder="1"/>
    <xf numFmtId="0" fontId="3" fillId="2" borderId="0" xfId="0" applyFont="1" applyFill="1" applyAlignment="1">
      <alignment horizontal="right"/>
    </xf>
    <xf numFmtId="44" fontId="3" fillId="0" borderId="31" xfId="0" applyNumberFormat="1" applyFont="1" applyBorder="1"/>
    <xf numFmtId="0" fontId="3" fillId="2" borderId="1" xfId="0" applyFont="1" applyFill="1" applyBorder="1" applyAlignment="1">
      <alignment horizontal="center"/>
    </xf>
    <xf numFmtId="44" fontId="3" fillId="2" borderId="1" xfId="0" applyNumberFormat="1" applyFont="1" applyFill="1" applyBorder="1"/>
    <xf numFmtId="0" fontId="10" fillId="10" borderId="1" xfId="0" applyFont="1" applyFill="1" applyBorder="1"/>
    <xf numFmtId="0" fontId="11" fillId="10" borderId="1" xfId="0" applyFont="1" applyFill="1" applyBorder="1" applyAlignment="1">
      <alignment horizontal="center" vertical="center" wrapText="1"/>
    </xf>
    <xf numFmtId="0" fontId="10" fillId="12" borderId="1" xfId="0" applyFont="1" applyFill="1" applyBorder="1"/>
    <xf numFmtId="0" fontId="13" fillId="12" borderId="1" xfId="0" applyFont="1" applyFill="1" applyBorder="1"/>
    <xf numFmtId="0" fontId="10" fillId="10" borderId="1" xfId="0" applyFont="1" applyFill="1" applyBorder="1" applyAlignment="1">
      <alignment wrapText="1"/>
    </xf>
    <xf numFmtId="0" fontId="10" fillId="22" borderId="1" xfId="0" applyFont="1" applyFill="1" applyBorder="1" applyAlignment="1">
      <alignment horizontal="center"/>
    </xf>
    <xf numFmtId="0" fontId="10" fillId="22" borderId="1" xfId="0" applyFont="1" applyFill="1" applyBorder="1"/>
    <xf numFmtId="0" fontId="10" fillId="15" borderId="1" xfId="0" applyFont="1" applyFill="1" applyBorder="1"/>
    <xf numFmtId="0" fontId="11" fillId="13" borderId="1" xfId="0" applyFont="1" applyFill="1" applyBorder="1" applyAlignment="1">
      <alignment horizontal="center" vertical="center" wrapText="1"/>
    </xf>
    <xf numFmtId="0" fontId="10" fillId="22" borderId="1" xfId="0" applyFont="1" applyFill="1" applyBorder="1" applyAlignment="1">
      <alignment horizontal="center" vertical="center"/>
    </xf>
    <xf numFmtId="9" fontId="10" fillId="15" borderId="1" xfId="0" applyNumberFormat="1" applyFont="1" applyFill="1" applyBorder="1" applyAlignment="1">
      <alignment horizontal="center" vertical="center"/>
    </xf>
    <xf numFmtId="0" fontId="10" fillId="15" borderId="1" xfId="0" applyFont="1" applyFill="1" applyBorder="1" applyAlignment="1">
      <alignment horizontal="center" vertical="center"/>
    </xf>
    <xf numFmtId="0" fontId="10" fillId="15" borderId="1" xfId="0" applyFont="1" applyFill="1" applyBorder="1" applyAlignment="1">
      <alignment horizontal="center" vertical="center"/>
    </xf>
    <xf numFmtId="0" fontId="14" fillId="12" borderId="0" xfId="0" applyFont="1" applyFill="1" applyAlignment="1"/>
    <xf numFmtId="0" fontId="14" fillId="12" borderId="0" xfId="0" applyFont="1" applyFill="1" applyAlignment="1"/>
    <xf numFmtId="0" fontId="16" fillId="23" borderId="0" xfId="0" applyFont="1" applyFill="1"/>
    <xf numFmtId="0" fontId="16" fillId="23" borderId="40" xfId="0" applyFont="1" applyFill="1" applyBorder="1"/>
    <xf numFmtId="0" fontId="16" fillId="10" borderId="1" xfId="0" applyFont="1" applyFill="1" applyBorder="1"/>
    <xf numFmtId="0" fontId="16" fillId="10" borderId="1" xfId="0" applyFont="1" applyFill="1" applyBorder="1" applyAlignment="1">
      <alignment wrapText="1"/>
    </xf>
    <xf numFmtId="0" fontId="16" fillId="2" borderId="1" xfId="0" applyFont="1" applyFill="1" applyBorder="1"/>
    <xf numFmtId="0" fontId="16" fillId="2" borderId="0" xfId="0" applyFont="1" applyFill="1"/>
    <xf numFmtId="0" fontId="16" fillId="23" borderId="1" xfId="0" applyFont="1" applyFill="1" applyBorder="1" applyAlignment="1">
      <alignment wrapText="1"/>
    </xf>
    <xf numFmtId="0" fontId="16" fillId="23" borderId="44" xfId="0" applyFont="1" applyFill="1" applyBorder="1"/>
    <xf numFmtId="0" fontId="16" fillId="10" borderId="1" xfId="0" applyFont="1" applyFill="1" applyBorder="1" applyAlignment="1">
      <alignment vertical="center" wrapText="1"/>
    </xf>
    <xf numFmtId="0" fontId="16" fillId="23" borderId="1" xfId="0" applyFont="1" applyFill="1" applyBorder="1"/>
    <xf numFmtId="0" fontId="16" fillId="23" borderId="52" xfId="0" applyFont="1" applyFill="1" applyBorder="1"/>
    <xf numFmtId="0" fontId="16" fillId="10" borderId="1" xfId="0" applyFont="1" applyFill="1" applyBorder="1" applyAlignment="1"/>
    <xf numFmtId="0" fontId="16" fillId="10" borderId="1" xfId="0" applyFont="1" applyFill="1" applyBorder="1" applyAlignment="1">
      <alignment vertical="top"/>
    </xf>
    <xf numFmtId="0" fontId="17" fillId="23" borderId="0" xfId="0" applyFont="1" applyFill="1" applyAlignment="1">
      <alignment horizontal="center"/>
    </xf>
    <xf numFmtId="0" fontId="17" fillId="23" borderId="1" xfId="0" applyFont="1" applyFill="1" applyBorder="1" applyAlignment="1">
      <alignment horizontal="center"/>
    </xf>
    <xf numFmtId="0" fontId="17" fillId="23" borderId="44" xfId="0" applyFont="1" applyFill="1" applyBorder="1" applyAlignment="1">
      <alignment horizontal="center"/>
    </xf>
    <xf numFmtId="0" fontId="17" fillId="23" borderId="44" xfId="0" applyFont="1" applyFill="1" applyBorder="1"/>
    <xf numFmtId="0" fontId="16" fillId="23" borderId="0" xfId="0" applyFont="1" applyFill="1" applyAlignment="1">
      <alignment horizontal="center"/>
    </xf>
    <xf numFmtId="0" fontId="16" fillId="23" borderId="40" xfId="0" applyFont="1" applyFill="1" applyBorder="1" applyAlignment="1">
      <alignment horizontal="center"/>
    </xf>
    <xf numFmtId="0" fontId="16" fillId="0" borderId="0" xfId="0" applyFont="1"/>
    <xf numFmtId="0" fontId="16" fillId="14" borderId="1" xfId="0" applyFont="1" applyFill="1" applyBorder="1" applyAlignment="1">
      <alignment horizontal="center"/>
    </xf>
    <xf numFmtId="0" fontId="16" fillId="0" borderId="0" xfId="0" applyFont="1" applyAlignment="1">
      <alignment horizontal="center"/>
    </xf>
    <xf numFmtId="0" fontId="16" fillId="0" borderId="0" xfId="0" applyFont="1" applyAlignment="1">
      <alignment horizontal="center"/>
    </xf>
    <xf numFmtId="0" fontId="19" fillId="0" borderId="0" xfId="0" applyFont="1" applyAlignment="1">
      <alignment horizontal="center"/>
    </xf>
    <xf numFmtId="0" fontId="17" fillId="24" borderId="1" xfId="0" applyFont="1" applyFill="1" applyBorder="1" applyAlignment="1">
      <alignment horizontal="left"/>
    </xf>
    <xf numFmtId="0" fontId="16" fillId="0" borderId="0" xfId="0" applyFont="1" applyAlignment="1"/>
    <xf numFmtId="0" fontId="16" fillId="23" borderId="40" xfId="0" applyFont="1" applyFill="1" applyBorder="1" applyAlignment="1">
      <alignment horizontal="center"/>
    </xf>
    <xf numFmtId="0" fontId="16" fillId="14" borderId="1" xfId="0" applyFont="1" applyFill="1" applyBorder="1" applyAlignment="1">
      <alignment horizontal="center"/>
    </xf>
    <xf numFmtId="0" fontId="17" fillId="2" borderId="1" xfId="0" applyFont="1" applyFill="1" applyBorder="1" applyAlignment="1">
      <alignment horizontal="left"/>
    </xf>
    <xf numFmtId="0" fontId="16" fillId="23" borderId="55" xfId="0" applyFont="1" applyFill="1" applyBorder="1" applyAlignment="1">
      <alignment horizontal="center"/>
    </xf>
    <xf numFmtId="0" fontId="20" fillId="25" borderId="1" xfId="0" applyFont="1" applyFill="1" applyBorder="1" applyAlignment="1">
      <alignment horizontal="left"/>
    </xf>
    <xf numFmtId="0" fontId="21" fillId="0" borderId="1" xfId="0" applyFont="1" applyBorder="1"/>
    <xf numFmtId="0" fontId="16" fillId="23" borderId="0" xfId="0" applyFont="1" applyFill="1" applyAlignment="1">
      <alignment horizontal="center" vertical="center"/>
    </xf>
    <xf numFmtId="0" fontId="16" fillId="23" borderId="55" xfId="0" applyFont="1" applyFill="1" applyBorder="1" applyAlignment="1">
      <alignment horizontal="center" vertical="center"/>
    </xf>
    <xf numFmtId="0" fontId="16" fillId="0" borderId="0" xfId="0" applyFont="1" applyAlignment="1">
      <alignment horizontal="left" vertical="center"/>
    </xf>
    <xf numFmtId="0" fontId="22" fillId="0" borderId="0" xfId="0" applyFont="1" applyAlignment="1">
      <alignment horizontal="left" vertical="center" wrapText="1"/>
    </xf>
    <xf numFmtId="0" fontId="16" fillId="14" borderId="1" xfId="0" applyFont="1" applyFill="1" applyBorder="1" applyAlignment="1">
      <alignment horizontal="center" vertical="center"/>
    </xf>
    <xf numFmtId="0" fontId="16" fillId="0" borderId="0" xfId="0" applyFont="1" applyAlignment="1">
      <alignment horizontal="center" vertical="center"/>
    </xf>
    <xf numFmtId="0" fontId="16" fillId="14" borderId="1" xfId="0" applyFont="1" applyFill="1" applyBorder="1" applyAlignment="1">
      <alignment horizontal="center" vertical="center"/>
    </xf>
    <xf numFmtId="0" fontId="16" fillId="0" borderId="0" xfId="0" applyFont="1" applyAlignment="1">
      <alignment horizontal="center" vertical="center"/>
    </xf>
    <xf numFmtId="0" fontId="19" fillId="0" borderId="0" xfId="0" applyFont="1" applyAlignment="1">
      <alignment horizontal="center" vertical="center"/>
    </xf>
    <xf numFmtId="0" fontId="21" fillId="26" borderId="1" xfId="0" applyFont="1" applyFill="1" applyBorder="1" applyAlignment="1">
      <alignment horizontal="left" vertical="center"/>
    </xf>
    <xf numFmtId="0" fontId="21" fillId="0" borderId="0" xfId="0" applyFont="1" applyAlignment="1">
      <alignment horizontal="center" vertical="center"/>
    </xf>
    <xf numFmtId="0" fontId="16" fillId="9" borderId="1" xfId="0" applyFont="1" applyFill="1" applyBorder="1" applyAlignment="1">
      <alignment horizontal="center" vertical="center"/>
    </xf>
    <xf numFmtId="0" fontId="16" fillId="9" borderId="0" xfId="0" applyFont="1" applyFill="1" applyAlignment="1">
      <alignment horizontal="center" vertical="center"/>
    </xf>
    <xf numFmtId="0" fontId="19" fillId="0" borderId="0" xfId="0" applyFont="1" applyAlignment="1">
      <alignment horizontal="center"/>
    </xf>
    <xf numFmtId="0" fontId="17" fillId="27" borderId="0" xfId="0" applyFont="1" applyFill="1" applyAlignment="1">
      <alignment horizontal="left"/>
    </xf>
    <xf numFmtId="0" fontId="23" fillId="0" borderId="0" xfId="0" applyFont="1" applyAlignment="1">
      <alignment horizontal="center"/>
    </xf>
    <xf numFmtId="0" fontId="21" fillId="0" borderId="0" xfId="0" applyFont="1"/>
    <xf numFmtId="0" fontId="24" fillId="6" borderId="0" xfId="0" applyFont="1" applyFill="1" applyAlignment="1">
      <alignment horizontal="center"/>
    </xf>
    <xf numFmtId="0" fontId="16" fillId="9" borderId="1" xfId="0" applyFont="1" applyFill="1" applyBorder="1"/>
    <xf numFmtId="0" fontId="16" fillId="9" borderId="0" xfId="0" applyFont="1" applyFill="1"/>
    <xf numFmtId="0" fontId="17" fillId="28" borderId="0" xfId="0" applyFont="1" applyFill="1" applyAlignment="1">
      <alignment horizontal="left"/>
    </xf>
    <xf numFmtId="0" fontId="19" fillId="6" borderId="0" xfId="0" applyFont="1" applyFill="1" applyAlignment="1">
      <alignment horizontal="center"/>
    </xf>
    <xf numFmtId="0" fontId="16" fillId="14" borderId="1" xfId="0" applyFont="1" applyFill="1" applyBorder="1" applyAlignment="1">
      <alignment horizontal="left"/>
    </xf>
    <xf numFmtId="0" fontId="21" fillId="0" borderId="0" xfId="0" applyFont="1" applyAlignment="1"/>
    <xf numFmtId="0" fontId="19" fillId="0" borderId="1" xfId="0" applyFont="1" applyBorder="1" applyAlignment="1">
      <alignment horizontal="center"/>
    </xf>
    <xf numFmtId="0" fontId="16" fillId="0" borderId="1" xfId="0" applyFont="1" applyBorder="1"/>
    <xf numFmtId="0" fontId="16" fillId="14" borderId="1" xfId="0" applyFont="1" applyFill="1" applyBorder="1"/>
    <xf numFmtId="0" fontId="19" fillId="6" borderId="0" xfId="0" applyFont="1" applyFill="1" applyAlignment="1">
      <alignment horizontal="center"/>
    </xf>
    <xf numFmtId="0" fontId="17" fillId="3" borderId="0" xfId="0" applyFont="1" applyFill="1" applyAlignment="1">
      <alignment horizontal="left"/>
    </xf>
    <xf numFmtId="0" fontId="21" fillId="0" borderId="0" xfId="0" applyFont="1" applyAlignment="1">
      <alignment horizontal="center"/>
    </xf>
    <xf numFmtId="0" fontId="21" fillId="0" borderId="0" xfId="0" applyFont="1" applyAlignment="1">
      <alignment horizontal="center"/>
    </xf>
    <xf numFmtId="0" fontId="21" fillId="9" borderId="1" xfId="0" applyFont="1" applyFill="1" applyBorder="1"/>
    <xf numFmtId="0" fontId="21" fillId="9" borderId="0" xfId="0" applyFont="1" applyFill="1"/>
    <xf numFmtId="0" fontId="16" fillId="23" borderId="0" xfId="0" applyFont="1" applyFill="1" applyAlignment="1">
      <alignment horizontal="center"/>
    </xf>
    <xf numFmtId="0" fontId="16" fillId="29" borderId="1" xfId="0" applyFont="1" applyFill="1" applyBorder="1" applyAlignment="1">
      <alignment horizontal="left"/>
    </xf>
    <xf numFmtId="0" fontId="16" fillId="29" borderId="1" xfId="0" applyFont="1" applyFill="1" applyBorder="1" applyAlignment="1">
      <alignment horizontal="center"/>
    </xf>
    <xf numFmtId="0" fontId="20" fillId="30" borderId="1" xfId="0" applyFont="1" applyFill="1" applyBorder="1" applyAlignment="1">
      <alignment horizontal="left"/>
    </xf>
    <xf numFmtId="0" fontId="16" fillId="29" borderId="1" xfId="0" applyFont="1" applyFill="1" applyBorder="1"/>
    <xf numFmtId="0" fontId="21" fillId="31" borderId="0" xfId="0" applyFont="1" applyFill="1" applyAlignment="1"/>
    <xf numFmtId="0" fontId="21" fillId="31" borderId="0" xfId="0" applyFont="1" applyFill="1"/>
    <xf numFmtId="0" fontId="16" fillId="31" borderId="1" xfId="0" applyFont="1" applyFill="1" applyBorder="1" applyAlignment="1">
      <alignment horizontal="center"/>
    </xf>
    <xf numFmtId="0" fontId="21" fillId="31" borderId="0" xfId="0" applyFont="1" applyFill="1" applyAlignment="1">
      <alignment horizontal="center"/>
    </xf>
    <xf numFmtId="0" fontId="16" fillId="31" borderId="1" xfId="0" applyFont="1" applyFill="1" applyBorder="1"/>
    <xf numFmtId="0" fontId="19" fillId="31" borderId="0" xfId="0" applyFont="1" applyFill="1" applyAlignment="1">
      <alignment horizontal="center"/>
    </xf>
    <xf numFmtId="0" fontId="16" fillId="31" borderId="0" xfId="0" applyFont="1" applyFill="1" applyAlignment="1">
      <alignment horizontal="center"/>
    </xf>
    <xf numFmtId="0" fontId="19" fillId="31" borderId="0" xfId="0" applyFont="1" applyFill="1" applyAlignment="1">
      <alignment horizontal="center"/>
    </xf>
    <xf numFmtId="0" fontId="21" fillId="31" borderId="0" xfId="0" applyFont="1" applyFill="1" applyAlignment="1">
      <alignment horizontal="center"/>
    </xf>
    <xf numFmtId="0" fontId="21" fillId="31" borderId="1" xfId="0" applyFont="1" applyFill="1" applyBorder="1"/>
    <xf numFmtId="0" fontId="17" fillId="32" borderId="1" xfId="0" applyFont="1" applyFill="1" applyBorder="1" applyAlignment="1">
      <alignment horizontal="left"/>
    </xf>
    <xf numFmtId="0" fontId="20" fillId="33" borderId="1" xfId="0" applyFont="1" applyFill="1" applyBorder="1" applyAlignment="1">
      <alignment horizontal="left"/>
    </xf>
    <xf numFmtId="0" fontId="17" fillId="34" borderId="1" xfId="0" applyFont="1" applyFill="1" applyBorder="1" applyAlignment="1">
      <alignment horizontal="left"/>
    </xf>
    <xf numFmtId="0" fontId="16" fillId="29" borderId="56" xfId="0" applyFont="1" applyFill="1" applyBorder="1" applyAlignment="1">
      <alignment horizontal="left"/>
    </xf>
    <xf numFmtId="0" fontId="16" fillId="29" borderId="57" xfId="0" applyFont="1" applyFill="1" applyBorder="1" applyAlignment="1">
      <alignment horizontal="center"/>
    </xf>
    <xf numFmtId="0" fontId="16" fillId="29" borderId="57" xfId="0" applyFont="1" applyFill="1" applyBorder="1" applyAlignment="1">
      <alignment horizontal="left"/>
    </xf>
    <xf numFmtId="0" fontId="19" fillId="29" borderId="57" xfId="0" applyFont="1" applyFill="1" applyBorder="1" applyAlignment="1">
      <alignment horizontal="center"/>
    </xf>
    <xf numFmtId="0" fontId="17" fillId="16" borderId="57" xfId="0" applyFont="1" applyFill="1" applyBorder="1" applyAlignment="1">
      <alignment horizontal="left"/>
    </xf>
    <xf numFmtId="0" fontId="16" fillId="29" borderId="57" xfId="0" applyFont="1" applyFill="1" applyBorder="1"/>
    <xf numFmtId="0" fontId="16" fillId="29" borderId="0" xfId="0" applyFont="1" applyFill="1" applyAlignment="1">
      <alignment horizontal="center" vertical="center"/>
    </xf>
    <xf numFmtId="0" fontId="16" fillId="29" borderId="40" xfId="0" applyFont="1" applyFill="1" applyBorder="1" applyAlignment="1">
      <alignment horizontal="center" vertical="center"/>
    </xf>
    <xf numFmtId="0" fontId="16" fillId="29" borderId="1" xfId="0" applyFont="1" applyFill="1" applyBorder="1" applyAlignment="1">
      <alignment vertical="center"/>
    </xf>
    <xf numFmtId="0" fontId="16" fillId="29" borderId="1" xfId="0" applyFont="1" applyFill="1" applyBorder="1" applyAlignment="1">
      <alignment vertical="center" wrapText="1"/>
    </xf>
    <xf numFmtId="0" fontId="16" fillId="29" borderId="1" xfId="0" applyFont="1" applyFill="1" applyBorder="1" applyAlignment="1">
      <alignment horizontal="center" vertical="center"/>
    </xf>
    <xf numFmtId="0" fontId="19" fillId="29" borderId="1" xfId="0" applyFont="1" applyFill="1" applyBorder="1" applyAlignment="1">
      <alignment horizontal="center" vertical="center"/>
    </xf>
    <xf numFmtId="0" fontId="17" fillId="34" borderId="1" xfId="0" applyFont="1" applyFill="1" applyBorder="1" applyAlignment="1">
      <alignment horizontal="left" vertical="center"/>
    </xf>
    <xf numFmtId="0" fontId="16" fillId="9" borderId="1" xfId="0" applyFont="1" applyFill="1" applyBorder="1" applyAlignment="1">
      <alignment vertical="center"/>
    </xf>
    <xf numFmtId="0" fontId="16" fillId="9" borderId="0" xfId="0" applyFont="1" applyFill="1" applyAlignment="1">
      <alignment vertical="center"/>
    </xf>
    <xf numFmtId="0" fontId="16" fillId="31" borderId="0" xfId="0" applyFont="1" applyFill="1"/>
    <xf numFmtId="0" fontId="16" fillId="31" borderId="0" xfId="0" applyFont="1" applyFill="1" applyAlignment="1"/>
    <xf numFmtId="0" fontId="16" fillId="31" borderId="1" xfId="0" applyFont="1" applyFill="1" applyBorder="1" applyAlignment="1">
      <alignment horizontal="center"/>
    </xf>
    <xf numFmtId="0" fontId="16" fillId="31" borderId="0" xfId="0" applyFont="1" applyFill="1" applyAlignment="1">
      <alignment horizontal="center"/>
    </xf>
    <xf numFmtId="0" fontId="6" fillId="31" borderId="0" xfId="0" applyFont="1" applyFill="1"/>
    <xf numFmtId="0" fontId="16" fillId="23" borderId="0" xfId="0" applyFont="1" applyFill="1" applyAlignment="1">
      <alignment horizontal="center"/>
    </xf>
    <xf numFmtId="0" fontId="16" fillId="23" borderId="40" xfId="0" applyFont="1" applyFill="1" applyBorder="1" applyAlignment="1">
      <alignment horizontal="center"/>
    </xf>
    <xf numFmtId="0" fontId="16" fillId="31" borderId="0" xfId="0" applyFont="1" applyFill="1" applyAlignment="1">
      <alignment horizontal="center"/>
    </xf>
    <xf numFmtId="0" fontId="17" fillId="2" borderId="1" xfId="0" applyFont="1" applyFill="1" applyBorder="1" applyAlignment="1">
      <alignment horizontal="center" vertical="center"/>
    </xf>
    <xf numFmtId="0" fontId="25" fillId="10" borderId="30" xfId="0" applyFont="1" applyFill="1" applyBorder="1" applyAlignment="1">
      <alignment horizontal="center" vertical="center"/>
    </xf>
    <xf numFmtId="0" fontId="17" fillId="35" borderId="58" xfId="0" applyFont="1" applyFill="1" applyBorder="1" applyAlignment="1">
      <alignment horizontal="left" vertical="center"/>
    </xf>
    <xf numFmtId="0" fontId="16" fillId="0" borderId="59" xfId="0" applyFont="1" applyBorder="1" applyAlignment="1">
      <alignment horizontal="center" vertical="center"/>
    </xf>
    <xf numFmtId="0" fontId="16" fillId="2" borderId="60" xfId="0" applyFont="1" applyFill="1" applyBorder="1"/>
    <xf numFmtId="0" fontId="25" fillId="10" borderId="61" xfId="0" applyFont="1" applyFill="1" applyBorder="1" applyAlignment="1">
      <alignment horizontal="center" vertical="center"/>
    </xf>
    <xf numFmtId="0" fontId="17" fillId="30" borderId="58" xfId="0" applyFont="1" applyFill="1" applyBorder="1" applyAlignment="1">
      <alignment horizontal="left" vertical="center"/>
    </xf>
    <xf numFmtId="0" fontId="17" fillId="36" borderId="58" xfId="0" applyFont="1" applyFill="1" applyBorder="1" applyAlignment="1">
      <alignment horizontal="left" vertical="center"/>
    </xf>
    <xf numFmtId="0" fontId="17" fillId="37" borderId="58" xfId="0" applyFont="1" applyFill="1" applyBorder="1" applyAlignment="1">
      <alignment horizontal="left" vertical="center"/>
    </xf>
    <xf numFmtId="0" fontId="17" fillId="9" borderId="58" xfId="0" applyFont="1" applyFill="1" applyBorder="1" applyAlignment="1">
      <alignment horizontal="left" vertical="center"/>
    </xf>
    <xf numFmtId="0" fontId="17" fillId="32" borderId="62" xfId="0" applyFont="1" applyFill="1" applyBorder="1" applyAlignment="1">
      <alignment horizontal="left" vertical="center"/>
    </xf>
    <xf numFmtId="0" fontId="16" fillId="0" borderId="63" xfId="0" applyFont="1" applyBorder="1" applyAlignment="1">
      <alignment horizontal="center" vertical="center"/>
    </xf>
    <xf numFmtId="0" fontId="16" fillId="2" borderId="64" xfId="0" applyFont="1" applyFill="1" applyBorder="1"/>
    <xf numFmtId="0" fontId="17" fillId="38" borderId="65" xfId="0" applyFont="1" applyFill="1" applyBorder="1" applyAlignment="1">
      <alignment horizontal="left" vertical="center"/>
    </xf>
    <xf numFmtId="0" fontId="16" fillId="2" borderId="66" xfId="0" applyFont="1" applyFill="1" applyBorder="1"/>
    <xf numFmtId="0" fontId="17" fillId="3" borderId="58" xfId="0" applyFont="1" applyFill="1" applyBorder="1" applyAlignment="1">
      <alignment horizontal="left" vertical="center"/>
    </xf>
    <xf numFmtId="0" fontId="16" fillId="0" borderId="59" xfId="0" applyFont="1" applyBorder="1" applyAlignment="1">
      <alignment horizontal="center" vertical="center"/>
    </xf>
    <xf numFmtId="0" fontId="14" fillId="9" borderId="66" xfId="0" applyFont="1" applyFill="1" applyBorder="1" applyAlignment="1"/>
    <xf numFmtId="0" fontId="17" fillId="39" borderId="58" xfId="0" applyFont="1" applyFill="1" applyBorder="1" applyAlignment="1">
      <alignment horizontal="left" vertical="center"/>
    </xf>
    <xf numFmtId="0" fontId="16" fillId="2" borderId="67" xfId="0" applyFont="1" applyFill="1" applyBorder="1"/>
    <xf numFmtId="0" fontId="17" fillId="25" borderId="65" xfId="0" applyFont="1" applyFill="1" applyBorder="1" applyAlignment="1">
      <alignment horizontal="left" vertical="center"/>
    </xf>
    <xf numFmtId="0" fontId="16" fillId="0" borderId="68" xfId="0" applyFont="1" applyBorder="1" applyAlignment="1">
      <alignment horizontal="center" vertical="center"/>
    </xf>
    <xf numFmtId="0" fontId="17" fillId="40" borderId="58" xfId="0" applyFont="1" applyFill="1" applyBorder="1" applyAlignment="1">
      <alignment horizontal="left" vertical="center"/>
    </xf>
    <xf numFmtId="0" fontId="17" fillId="21" borderId="58" xfId="0" applyFont="1" applyFill="1" applyBorder="1" applyAlignment="1">
      <alignment horizontal="left" vertical="center"/>
    </xf>
    <xf numFmtId="0" fontId="17" fillId="41" borderId="58" xfId="0" applyFont="1" applyFill="1" applyBorder="1" applyAlignment="1">
      <alignment horizontal="left" vertical="center"/>
    </xf>
    <xf numFmtId="0" fontId="16" fillId="0" borderId="69" xfId="0" applyFont="1" applyBorder="1" applyAlignment="1">
      <alignment horizontal="center" vertical="center"/>
    </xf>
    <xf numFmtId="0" fontId="17" fillId="2" borderId="65" xfId="0" applyFont="1" applyFill="1" applyBorder="1" applyAlignment="1">
      <alignment horizontal="left" vertical="center"/>
    </xf>
    <xf numFmtId="0" fontId="17" fillId="42" borderId="58" xfId="0" applyFont="1" applyFill="1" applyBorder="1" applyAlignment="1">
      <alignment horizontal="left" vertical="center"/>
    </xf>
    <xf numFmtId="0" fontId="17" fillId="28" borderId="58" xfId="0" applyFont="1" applyFill="1" applyBorder="1" applyAlignment="1">
      <alignment horizontal="left" vertical="center"/>
    </xf>
    <xf numFmtId="0" fontId="26" fillId="7" borderId="69" xfId="0" applyFont="1" applyFill="1" applyBorder="1" applyAlignment="1">
      <alignment horizontal="center"/>
    </xf>
    <xf numFmtId="0" fontId="25" fillId="10" borderId="61" xfId="0" applyFont="1" applyFill="1" applyBorder="1" applyAlignment="1">
      <alignment horizontal="center" vertical="center"/>
    </xf>
    <xf numFmtId="0" fontId="17" fillId="34" borderId="58" xfId="0" applyFont="1" applyFill="1" applyBorder="1" applyAlignment="1">
      <alignment horizontal="left" vertical="center"/>
    </xf>
    <xf numFmtId="0" fontId="21" fillId="0" borderId="69" xfId="0" applyFont="1" applyBorder="1" applyAlignment="1">
      <alignment horizontal="center" vertical="center"/>
    </xf>
    <xf numFmtId="0" fontId="17" fillId="43" borderId="58" xfId="0" applyFont="1" applyFill="1" applyBorder="1" applyAlignment="1">
      <alignment horizontal="left" vertical="center"/>
    </xf>
    <xf numFmtId="0" fontId="17" fillId="19" borderId="58" xfId="0" applyFont="1" applyFill="1" applyBorder="1" applyAlignment="1">
      <alignment horizontal="left" vertical="center"/>
    </xf>
    <xf numFmtId="0" fontId="17" fillId="44" borderId="58" xfId="0" applyFont="1" applyFill="1" applyBorder="1" applyAlignment="1">
      <alignment horizontal="left" vertical="center"/>
    </xf>
    <xf numFmtId="0" fontId="17" fillId="17" borderId="58" xfId="0" applyFont="1" applyFill="1" applyBorder="1" applyAlignment="1">
      <alignment horizontal="left" vertical="center"/>
    </xf>
    <xf numFmtId="0" fontId="17" fillId="45" borderId="58" xfId="0" applyFont="1" applyFill="1" applyBorder="1" applyAlignment="1">
      <alignment horizontal="left" vertical="center"/>
    </xf>
    <xf numFmtId="0" fontId="17" fillId="24" borderId="58" xfId="0" applyFont="1" applyFill="1" applyBorder="1" applyAlignment="1">
      <alignment horizontal="left" vertical="center"/>
    </xf>
    <xf numFmtId="0" fontId="17" fillId="16" borderId="58" xfId="0" applyFont="1" applyFill="1" applyBorder="1" applyAlignment="1">
      <alignment horizontal="left" vertical="center"/>
    </xf>
    <xf numFmtId="0" fontId="17" fillId="27" borderId="58" xfId="0" applyFont="1" applyFill="1" applyBorder="1" applyAlignment="1">
      <alignment horizontal="left" vertical="center"/>
    </xf>
    <xf numFmtId="0" fontId="17" fillId="6" borderId="58" xfId="0" applyFont="1" applyFill="1" applyBorder="1" applyAlignment="1">
      <alignment horizontal="left" vertical="center"/>
    </xf>
    <xf numFmtId="0" fontId="17" fillId="23" borderId="65" xfId="0" applyFont="1" applyFill="1" applyBorder="1" applyAlignment="1">
      <alignment horizontal="left" vertical="center"/>
    </xf>
    <xf numFmtId="0" fontId="26" fillId="7" borderId="59" xfId="0" applyFont="1" applyFill="1" applyBorder="1" applyAlignment="1">
      <alignment horizontal="center"/>
    </xf>
    <xf numFmtId="0" fontId="17" fillId="46" borderId="58" xfId="0" applyFont="1" applyFill="1" applyBorder="1" applyAlignment="1">
      <alignment horizontal="left" vertical="center"/>
    </xf>
    <xf numFmtId="0" fontId="17" fillId="47" borderId="58" xfId="0" applyFont="1" applyFill="1" applyBorder="1"/>
    <xf numFmtId="0" fontId="16" fillId="0" borderId="59" xfId="0" applyFont="1" applyBorder="1" applyAlignment="1">
      <alignment horizontal="center"/>
    </xf>
    <xf numFmtId="0" fontId="17" fillId="11" borderId="58" xfId="0" applyFont="1" applyFill="1" applyBorder="1" applyAlignment="1">
      <alignment horizontal="left" vertical="center"/>
    </xf>
    <xf numFmtId="0" fontId="27" fillId="2" borderId="1" xfId="0" applyFont="1" applyFill="1" applyBorder="1" applyAlignment="1">
      <alignment horizontal="center" vertical="center"/>
    </xf>
    <xf numFmtId="0" fontId="28" fillId="9" borderId="0" xfId="0" applyFont="1" applyFill="1"/>
    <xf numFmtId="0" fontId="16" fillId="9" borderId="0" xfId="0" applyFont="1" applyFill="1" applyAlignment="1">
      <alignment horizontal="center"/>
    </xf>
    <xf numFmtId="0" fontId="27" fillId="2" borderId="0" xfId="0" applyFont="1" applyFill="1" applyAlignment="1">
      <alignment horizontal="center" vertical="center"/>
    </xf>
    <xf numFmtId="0" fontId="29" fillId="2" borderId="0" xfId="0" applyFont="1" applyFill="1"/>
    <xf numFmtId="0" fontId="16" fillId="2" borderId="1" xfId="0" applyFont="1" applyFill="1" applyBorder="1" applyAlignment="1"/>
    <xf numFmtId="0" fontId="30" fillId="2" borderId="1" xfId="0" applyFont="1" applyFill="1" applyBorder="1" applyAlignment="1">
      <alignment vertical="center"/>
    </xf>
    <xf numFmtId="0" fontId="10" fillId="2" borderId="1" xfId="0" applyFont="1" applyFill="1" applyBorder="1"/>
    <xf numFmtId="0" fontId="16" fillId="2" borderId="11" xfId="0" applyFont="1" applyFill="1" applyBorder="1" applyAlignment="1">
      <alignment horizontal="center" vertical="center"/>
    </xf>
    <xf numFmtId="0" fontId="16" fillId="2" borderId="1" xfId="0" applyFont="1" applyFill="1" applyBorder="1" applyAlignment="1">
      <alignment horizontal="center" vertical="center"/>
    </xf>
    <xf numFmtId="0" fontId="11" fillId="10" borderId="76" xfId="0" applyFont="1" applyFill="1" applyBorder="1" applyAlignment="1">
      <alignment vertical="center"/>
    </xf>
    <xf numFmtId="0" fontId="16" fillId="10" borderId="76" xfId="0" applyFont="1" applyFill="1" applyBorder="1"/>
    <xf numFmtId="0" fontId="16" fillId="10" borderId="77" xfId="0" applyFont="1" applyFill="1" applyBorder="1"/>
    <xf numFmtId="0" fontId="16" fillId="10" borderId="78" xfId="0" applyFont="1" applyFill="1" applyBorder="1"/>
    <xf numFmtId="0" fontId="17" fillId="2" borderId="2" xfId="0" applyFont="1" applyFill="1" applyBorder="1" applyAlignment="1">
      <alignment horizontal="center" vertical="center" wrapText="1"/>
    </xf>
    <xf numFmtId="0" fontId="16" fillId="2" borderId="4" xfId="0" applyFont="1" applyFill="1" applyBorder="1"/>
    <xf numFmtId="0" fontId="11" fillId="10" borderId="81" xfId="0" applyFont="1" applyFill="1" applyBorder="1" applyAlignment="1">
      <alignment horizontal="center" vertical="center"/>
    </xf>
    <xf numFmtId="0" fontId="17" fillId="10" borderId="82" xfId="0" applyFont="1" applyFill="1" applyBorder="1" applyAlignment="1">
      <alignment horizontal="center" vertical="center"/>
    </xf>
    <xf numFmtId="0" fontId="17" fillId="10" borderId="83" xfId="0" applyFont="1" applyFill="1" applyBorder="1" applyAlignment="1">
      <alignment horizontal="center" vertical="center"/>
    </xf>
    <xf numFmtId="0" fontId="17" fillId="10" borderId="69" xfId="0" applyFont="1" applyFill="1" applyBorder="1" applyAlignment="1">
      <alignment horizontal="center" vertical="center"/>
    </xf>
    <xf numFmtId="0" fontId="17" fillId="10" borderId="69" xfId="0" applyFont="1" applyFill="1" applyBorder="1" applyAlignment="1">
      <alignment horizontal="center" vertical="center"/>
    </xf>
    <xf numFmtId="0" fontId="17" fillId="10" borderId="84" xfId="0" applyFont="1" applyFill="1" applyBorder="1" applyAlignment="1">
      <alignment horizontal="center" vertical="center"/>
    </xf>
    <xf numFmtId="0" fontId="11" fillId="10" borderId="1" xfId="0" applyFont="1" applyFill="1" applyBorder="1" applyAlignment="1">
      <alignment horizontal="center" vertical="center"/>
    </xf>
    <xf numFmtId="0" fontId="10" fillId="10" borderId="1" xfId="0" applyFont="1" applyFill="1" applyBorder="1" applyAlignment="1">
      <alignment horizontal="center" vertical="center"/>
    </xf>
    <xf numFmtId="0" fontId="10" fillId="10" borderId="1" xfId="0" applyFont="1" applyFill="1" applyBorder="1" applyAlignment="1">
      <alignment horizontal="center" vertical="center"/>
    </xf>
    <xf numFmtId="44" fontId="10" fillId="0" borderId="72" xfId="0" applyNumberFormat="1" applyFont="1" applyBorder="1" applyAlignment="1">
      <alignment horizontal="left" vertical="center"/>
    </xf>
    <xf numFmtId="0" fontId="10" fillId="0" borderId="0" xfId="0" applyFont="1" applyAlignment="1">
      <alignment horizontal="left"/>
    </xf>
    <xf numFmtId="44" fontId="31" fillId="0" borderId="0" xfId="0" applyNumberFormat="1" applyFont="1" applyAlignment="1">
      <alignment horizontal="center" vertical="center"/>
    </xf>
    <xf numFmtId="44" fontId="10" fillId="0" borderId="0" xfId="0" applyNumberFormat="1" applyFont="1"/>
    <xf numFmtId="44" fontId="10" fillId="0" borderId="71" xfId="0" applyNumberFormat="1" applyFont="1" applyBorder="1"/>
    <xf numFmtId="44" fontId="10" fillId="0" borderId="71" xfId="0" applyNumberFormat="1" applyFont="1" applyBorder="1" applyAlignment="1">
      <alignment horizontal="center"/>
    </xf>
    <xf numFmtId="44" fontId="10" fillId="0" borderId="0" xfId="0" applyNumberFormat="1" applyFont="1" applyAlignment="1">
      <alignment horizontal="center"/>
    </xf>
    <xf numFmtId="0" fontId="10" fillId="11" borderId="1" xfId="0" applyFont="1" applyFill="1" applyBorder="1" applyAlignment="1">
      <alignment horizontal="center"/>
    </xf>
    <xf numFmtId="0" fontId="10" fillId="11" borderId="1" xfId="0" applyFont="1" applyFill="1" applyBorder="1" applyAlignment="1">
      <alignment horizontal="center"/>
    </xf>
    <xf numFmtId="0" fontId="16" fillId="10" borderId="1" xfId="0" applyFont="1" applyFill="1" applyBorder="1" applyAlignment="1">
      <alignment horizontal="center" vertical="center"/>
    </xf>
    <xf numFmtId="9" fontId="10" fillId="10" borderId="11" xfId="0" applyNumberFormat="1" applyFont="1" applyFill="1" applyBorder="1" applyAlignment="1">
      <alignment horizontal="center" vertical="center"/>
    </xf>
    <xf numFmtId="9" fontId="10" fillId="10" borderId="1" xfId="0" applyNumberFormat="1" applyFont="1" applyFill="1" applyBorder="1" applyAlignment="1">
      <alignment horizontal="center" vertical="center"/>
    </xf>
    <xf numFmtId="44" fontId="10" fillId="0" borderId="86" xfId="0" applyNumberFormat="1" applyFont="1" applyBorder="1" applyAlignment="1">
      <alignment horizontal="left" vertical="center"/>
    </xf>
    <xf numFmtId="0" fontId="10" fillId="0" borderId="0" xfId="0" applyFont="1" applyAlignment="1">
      <alignment horizontal="left" vertical="center"/>
    </xf>
    <xf numFmtId="44" fontId="10" fillId="0" borderId="0" xfId="0" applyNumberFormat="1" applyFont="1" applyAlignment="1">
      <alignment horizontal="center" vertical="center"/>
    </xf>
    <xf numFmtId="0" fontId="10" fillId="11" borderId="1" xfId="0" applyFont="1" applyFill="1" applyBorder="1" applyAlignment="1">
      <alignment horizontal="center" vertical="center"/>
    </xf>
    <xf numFmtId="0" fontId="10" fillId="11" borderId="1" xfId="0" applyFont="1" applyFill="1" applyBorder="1" applyAlignment="1">
      <alignment horizontal="center" vertical="center"/>
    </xf>
    <xf numFmtId="0" fontId="10" fillId="0" borderId="0" xfId="0" applyFont="1" applyAlignment="1">
      <alignment horizontal="center"/>
    </xf>
    <xf numFmtId="44" fontId="10" fillId="0" borderId="0" xfId="0" applyNumberFormat="1" applyFont="1" applyAlignment="1">
      <alignment horizontal="center" vertical="center"/>
    </xf>
    <xf numFmtId="44" fontId="32" fillId="7" borderId="86" xfId="0" applyNumberFormat="1" applyFont="1" applyFill="1" applyBorder="1"/>
    <xf numFmtId="0" fontId="10" fillId="0" borderId="0" xfId="0" applyFont="1"/>
    <xf numFmtId="0" fontId="10" fillId="44" borderId="0" xfId="0" applyFont="1" applyFill="1" applyAlignment="1">
      <alignment horizontal="center" vertical="center"/>
    </xf>
    <xf numFmtId="44" fontId="10" fillId="0" borderId="0" xfId="0" applyNumberFormat="1" applyFont="1" applyAlignment="1">
      <alignment horizontal="center"/>
    </xf>
    <xf numFmtId="0" fontId="10" fillId="0" borderId="0" xfId="0" applyFont="1" applyAlignment="1">
      <alignment horizontal="center"/>
    </xf>
    <xf numFmtId="0" fontId="10" fillId="0" borderId="0" xfId="0" applyFont="1" applyAlignment="1">
      <alignment horizontal="left" vertical="center"/>
    </xf>
    <xf numFmtId="0" fontId="10" fillId="11" borderId="0" xfId="0" applyFont="1" applyFill="1" applyAlignment="1">
      <alignment horizontal="center"/>
    </xf>
    <xf numFmtId="0" fontId="10" fillId="0" borderId="0" xfId="0" applyFont="1" applyAlignment="1">
      <alignment horizontal="center" vertical="center"/>
    </xf>
    <xf numFmtId="0" fontId="10" fillId="0" borderId="0" xfId="0" applyFont="1" applyAlignment="1"/>
    <xf numFmtId="0" fontId="10" fillId="6" borderId="1" xfId="0" applyFont="1" applyFill="1" applyBorder="1" applyAlignment="1">
      <alignment horizontal="center"/>
    </xf>
    <xf numFmtId="44" fontId="10" fillId="0" borderId="87" xfId="0" applyNumberFormat="1" applyFont="1" applyBorder="1" applyAlignment="1">
      <alignment horizontal="left" vertical="center"/>
    </xf>
    <xf numFmtId="44" fontId="33" fillId="0" borderId="0" xfId="0" applyNumberFormat="1" applyFont="1" applyAlignment="1">
      <alignment horizontal="center"/>
    </xf>
    <xf numFmtId="0" fontId="34" fillId="48" borderId="25" xfId="0" applyFont="1" applyFill="1" applyBorder="1" applyAlignment="1">
      <alignment horizontal="center"/>
    </xf>
    <xf numFmtId="44" fontId="10" fillId="0" borderId="91" xfId="0" applyNumberFormat="1" applyFont="1" applyBorder="1" applyAlignment="1">
      <alignment horizontal="left" vertical="center"/>
    </xf>
    <xf numFmtId="0" fontId="10" fillId="10" borderId="93" xfId="0" applyFont="1" applyFill="1" applyBorder="1" applyAlignment="1">
      <alignment horizontal="center" vertical="center"/>
    </xf>
    <xf numFmtId="0" fontId="10" fillId="10" borderId="94" xfId="0" applyFont="1" applyFill="1" applyBorder="1" applyAlignment="1">
      <alignment horizontal="center" vertical="center"/>
    </xf>
    <xf numFmtId="0" fontId="10" fillId="0" borderId="95" xfId="0" applyFont="1" applyBorder="1" applyAlignment="1">
      <alignment horizontal="center" vertical="center"/>
    </xf>
    <xf numFmtId="0" fontId="10" fillId="0" borderId="86" xfId="0" applyFont="1" applyBorder="1" applyAlignment="1">
      <alignment horizontal="center" vertical="center"/>
    </xf>
    <xf numFmtId="0" fontId="10" fillId="0" borderId="96" xfId="0" applyFont="1" applyBorder="1" applyAlignment="1">
      <alignment horizontal="center" vertical="center"/>
    </xf>
    <xf numFmtId="0" fontId="10" fillId="0" borderId="50" xfId="0" applyFont="1" applyBorder="1" applyAlignment="1">
      <alignment horizontal="center" vertical="center"/>
    </xf>
    <xf numFmtId="0" fontId="10" fillId="0" borderId="87" xfId="0" applyFont="1" applyBorder="1" applyAlignment="1">
      <alignment horizontal="center" vertical="center"/>
    </xf>
    <xf numFmtId="0" fontId="11" fillId="0" borderId="97" xfId="0" applyFont="1" applyBorder="1" applyAlignment="1">
      <alignment horizontal="center" vertical="center"/>
    </xf>
    <xf numFmtId="0" fontId="10" fillId="0" borderId="98" xfId="0" applyFont="1" applyBorder="1" applyAlignment="1">
      <alignment horizontal="center" vertical="center"/>
    </xf>
    <xf numFmtId="0" fontId="10" fillId="0" borderId="91" xfId="0" applyFont="1" applyBorder="1" applyAlignment="1">
      <alignment horizontal="center" vertical="center"/>
    </xf>
    <xf numFmtId="0" fontId="16" fillId="2" borderId="11" xfId="0" applyFont="1" applyFill="1" applyBorder="1"/>
    <xf numFmtId="0" fontId="16" fillId="2" borderId="2" xfId="0" applyFont="1" applyFill="1" applyBorder="1"/>
    <xf numFmtId="0" fontId="10" fillId="0" borderId="95" xfId="0" applyFont="1" applyBorder="1" applyAlignment="1">
      <alignment horizontal="center" vertical="center"/>
    </xf>
    <xf numFmtId="0" fontId="10" fillId="0" borderId="0" xfId="0" applyFont="1" applyAlignment="1">
      <alignment horizontal="left"/>
    </xf>
    <xf numFmtId="0" fontId="16" fillId="0" borderId="50" xfId="0" applyFont="1" applyBorder="1" applyAlignment="1">
      <alignment horizontal="center" vertical="center"/>
    </xf>
    <xf numFmtId="0" fontId="22" fillId="0" borderId="0" xfId="0" applyFont="1" applyAlignment="1">
      <alignment horizontal="center" vertical="center"/>
    </xf>
    <xf numFmtId="44" fontId="11" fillId="0" borderId="42" xfId="0" applyNumberFormat="1" applyFont="1" applyBorder="1" applyAlignment="1">
      <alignment horizontal="center" vertical="center"/>
    </xf>
    <xf numFmtId="0" fontId="10" fillId="0" borderId="42" xfId="0" applyFont="1" applyBorder="1" applyAlignment="1">
      <alignment horizontal="center" vertical="center"/>
    </xf>
    <xf numFmtId="0" fontId="16" fillId="2" borderId="15" xfId="0" applyFont="1" applyFill="1" applyBorder="1"/>
    <xf numFmtId="0" fontId="10" fillId="0" borderId="0" xfId="0" applyFont="1" applyAlignment="1">
      <alignment horizontal="center" vertical="center"/>
    </xf>
    <xf numFmtId="0" fontId="10" fillId="10" borderId="99" xfId="0" applyFont="1" applyFill="1" applyBorder="1" applyAlignment="1">
      <alignment horizontal="center" vertical="center"/>
    </xf>
    <xf numFmtId="0" fontId="10" fillId="10" borderId="88" xfId="0" applyFont="1" applyFill="1" applyBorder="1" applyAlignment="1">
      <alignment horizontal="center" vertical="center"/>
    </xf>
    <xf numFmtId="0" fontId="10" fillId="49" borderId="12" xfId="0" applyFont="1" applyFill="1" applyBorder="1" applyAlignment="1">
      <alignment horizontal="center" vertical="center"/>
    </xf>
    <xf numFmtId="2" fontId="10" fillId="49" borderId="12" xfId="0" applyNumberFormat="1" applyFont="1" applyFill="1" applyBorder="1" applyAlignment="1">
      <alignment horizontal="center" vertical="center"/>
    </xf>
    <xf numFmtId="44" fontId="35" fillId="0" borderId="0" xfId="0" applyNumberFormat="1" applyFont="1" applyAlignment="1">
      <alignment horizontal="center" vertical="center"/>
    </xf>
    <xf numFmtId="0" fontId="10" fillId="16" borderId="12" xfId="0" applyFont="1" applyFill="1" applyBorder="1" applyAlignment="1">
      <alignment horizontal="center" vertical="center"/>
    </xf>
    <xf numFmtId="2" fontId="10" fillId="16" borderId="12" xfId="0" applyNumberFormat="1" applyFont="1" applyFill="1" applyBorder="1" applyAlignment="1">
      <alignment horizontal="center" vertical="center"/>
    </xf>
    <xf numFmtId="0" fontId="10" fillId="44" borderId="12" xfId="0" applyFont="1" applyFill="1" applyBorder="1" applyAlignment="1">
      <alignment horizontal="center" vertical="center"/>
    </xf>
    <xf numFmtId="0" fontId="10" fillId="49" borderId="12" xfId="0" applyFont="1" applyFill="1" applyBorder="1" applyAlignment="1">
      <alignment horizontal="center"/>
    </xf>
    <xf numFmtId="0" fontId="10" fillId="16" borderId="12" xfId="0" applyFont="1" applyFill="1" applyBorder="1" applyAlignment="1">
      <alignment horizontal="center"/>
    </xf>
    <xf numFmtId="0" fontId="10" fillId="49" borderId="12" xfId="0" applyFont="1" applyFill="1" applyBorder="1" applyAlignment="1">
      <alignment horizontal="center"/>
    </xf>
    <xf numFmtId="2" fontId="10" fillId="49" borderId="12" xfId="0" applyNumberFormat="1" applyFont="1" applyFill="1" applyBorder="1" applyAlignment="1">
      <alignment horizontal="center"/>
    </xf>
    <xf numFmtId="0" fontId="10" fillId="16" borderId="12" xfId="0" applyFont="1" applyFill="1" applyBorder="1" applyAlignment="1">
      <alignment horizontal="center"/>
    </xf>
    <xf numFmtId="0" fontId="16" fillId="10" borderId="12" xfId="0" applyFont="1" applyFill="1" applyBorder="1" applyAlignment="1">
      <alignment horizontal="center"/>
    </xf>
    <xf numFmtId="0" fontId="16" fillId="10" borderId="12" xfId="0" applyFont="1" applyFill="1" applyBorder="1"/>
    <xf numFmtId="44" fontId="36" fillId="0" borderId="0" xfId="0" applyNumberFormat="1" applyFont="1" applyAlignment="1">
      <alignment horizontal="center"/>
    </xf>
    <xf numFmtId="0" fontId="11" fillId="0" borderId="42" xfId="0" applyFont="1" applyBorder="1" applyAlignment="1">
      <alignment horizontal="center" vertical="center"/>
    </xf>
    <xf numFmtId="44" fontId="37" fillId="0" borderId="0" xfId="0" applyNumberFormat="1" applyFont="1" applyAlignment="1">
      <alignment horizontal="center" vertical="center"/>
    </xf>
    <xf numFmtId="0" fontId="16" fillId="2" borderId="25" xfId="0" applyFont="1" applyFill="1" applyBorder="1"/>
    <xf numFmtId="0" fontId="11" fillId="10" borderId="1" xfId="0" applyFont="1" applyFill="1" applyBorder="1" applyAlignment="1">
      <alignment horizontal="center" vertical="center"/>
    </xf>
    <xf numFmtId="44" fontId="10" fillId="0" borderId="0" xfId="0" applyNumberFormat="1" applyFont="1" applyAlignment="1"/>
    <xf numFmtId="0" fontId="17" fillId="0" borderId="42" xfId="0" applyFont="1" applyBorder="1" applyAlignment="1">
      <alignment horizontal="center" vertical="center"/>
    </xf>
    <xf numFmtId="0" fontId="16" fillId="0" borderId="42" xfId="0" applyFont="1" applyBorder="1" applyAlignment="1">
      <alignment horizontal="center" vertical="center"/>
    </xf>
    <xf numFmtId="0" fontId="10" fillId="0" borderId="0" xfId="0" applyFont="1"/>
    <xf numFmtId="0" fontId="10" fillId="0" borderId="0" xfId="0" applyFont="1" applyAlignment="1">
      <alignment horizontal="left"/>
    </xf>
    <xf numFmtId="44" fontId="38" fillId="0" borderId="0" xfId="0" applyNumberFormat="1" applyFont="1" applyAlignment="1"/>
    <xf numFmtId="44" fontId="32" fillId="0" borderId="0" xfId="0" applyNumberFormat="1" applyFont="1" applyAlignment="1">
      <alignment vertical="top"/>
    </xf>
    <xf numFmtId="0" fontId="28" fillId="9" borderId="101" xfId="0" applyFont="1" applyFill="1" applyBorder="1"/>
    <xf numFmtId="0" fontId="10" fillId="0" borderId="0" xfId="0" applyFont="1"/>
    <xf numFmtId="0" fontId="11" fillId="2" borderId="15" xfId="0" applyFont="1" applyFill="1" applyBorder="1"/>
    <xf numFmtId="0" fontId="11" fillId="2" borderId="15" xfId="0" applyFont="1" applyFill="1" applyBorder="1" applyAlignment="1"/>
    <xf numFmtId="44" fontId="10" fillId="0" borderId="102" xfId="0" applyNumberFormat="1" applyFont="1" applyBorder="1" applyAlignment="1">
      <alignment horizontal="center" vertical="center"/>
    </xf>
    <xf numFmtId="0" fontId="16" fillId="2" borderId="35" xfId="0" applyFont="1" applyFill="1" applyBorder="1"/>
    <xf numFmtId="0" fontId="16" fillId="2" borderId="32" xfId="0" applyFont="1" applyFill="1" applyBorder="1"/>
    <xf numFmtId="0" fontId="16" fillId="2" borderId="103" xfId="0" applyFont="1" applyFill="1" applyBorder="1"/>
    <xf numFmtId="0" fontId="16" fillId="2" borderId="0" xfId="0" applyFont="1" applyFill="1" applyAlignment="1">
      <alignment horizontal="center" vertical="center"/>
    </xf>
    <xf numFmtId="0" fontId="11" fillId="2" borderId="0" xfId="0" applyFont="1" applyFill="1"/>
    <xf numFmtId="0" fontId="10" fillId="2" borderId="0" xfId="0" applyFont="1" applyFill="1"/>
    <xf numFmtId="0" fontId="11" fillId="9" borderId="0" xfId="0" applyFont="1" applyFill="1" applyAlignment="1"/>
    <xf numFmtId="0" fontId="16" fillId="2" borderId="104" xfId="0" applyFont="1" applyFill="1" applyBorder="1"/>
    <xf numFmtId="0" fontId="16" fillId="9" borderId="105" xfId="0" applyFont="1" applyFill="1" applyBorder="1"/>
    <xf numFmtId="0" fontId="11" fillId="9" borderId="0" xfId="0" applyFont="1" applyFill="1"/>
    <xf numFmtId="0" fontId="10" fillId="9" borderId="0" xfId="0" applyFont="1" applyFill="1"/>
    <xf numFmtId="0" fontId="11" fillId="9" borderId="0" xfId="0" applyFont="1" applyFill="1" applyAlignment="1">
      <alignment horizontal="right"/>
    </xf>
    <xf numFmtId="0" fontId="11" fillId="2" borderId="1" xfId="0" applyFont="1" applyFill="1" applyBorder="1" applyAlignment="1">
      <alignment vertical="center"/>
    </xf>
    <xf numFmtId="0" fontId="10" fillId="2" borderId="1" xfId="0" applyFont="1" applyFill="1" applyBorder="1" applyAlignment="1">
      <alignment horizontal="center"/>
    </xf>
    <xf numFmtId="0" fontId="10" fillId="2" borderId="11" xfId="0" applyFont="1" applyFill="1" applyBorder="1" applyAlignment="1">
      <alignment horizontal="center" vertical="center"/>
    </xf>
    <xf numFmtId="0" fontId="10" fillId="2" borderId="1" xfId="0" applyFont="1" applyFill="1" applyBorder="1" applyAlignment="1">
      <alignment horizontal="center" vertical="center"/>
    </xf>
    <xf numFmtId="0" fontId="10" fillId="10" borderId="76" xfId="0" applyFont="1" applyFill="1" applyBorder="1"/>
    <xf numFmtId="0" fontId="10" fillId="10" borderId="78" xfId="0" applyFont="1" applyFill="1" applyBorder="1"/>
    <xf numFmtId="0" fontId="11" fillId="2" borderId="106" xfId="0" applyFont="1" applyFill="1" applyBorder="1" applyAlignment="1">
      <alignment horizontal="center" vertical="center" wrapText="1"/>
    </xf>
    <xf numFmtId="0" fontId="10" fillId="2" borderId="4" xfId="0" applyFont="1" applyFill="1" applyBorder="1"/>
    <xf numFmtId="0" fontId="11" fillId="10" borderId="82" xfId="0" applyFont="1" applyFill="1" applyBorder="1" applyAlignment="1">
      <alignment horizontal="center" vertical="center"/>
    </xf>
    <xf numFmtId="0" fontId="11" fillId="10" borderId="82" xfId="0" applyFont="1" applyFill="1" applyBorder="1" applyAlignment="1">
      <alignment horizontal="center" vertical="center"/>
    </xf>
    <xf numFmtId="0" fontId="11" fillId="10" borderId="62" xfId="0" applyFont="1" applyFill="1" applyBorder="1" applyAlignment="1">
      <alignment horizontal="center" vertical="center"/>
    </xf>
    <xf numFmtId="44" fontId="10" fillId="0" borderId="71" xfId="0" applyNumberFormat="1" applyFont="1" applyBorder="1" applyAlignment="1">
      <alignment horizontal="center" vertical="center"/>
    </xf>
    <xf numFmtId="44" fontId="39" fillId="0" borderId="71" xfId="0" applyNumberFormat="1" applyFont="1" applyBorder="1" applyAlignment="1">
      <alignment horizontal="center" vertical="center"/>
    </xf>
    <xf numFmtId="0" fontId="10" fillId="40" borderId="1" xfId="0" applyFont="1" applyFill="1" applyBorder="1" applyAlignment="1">
      <alignment horizontal="center" vertical="center"/>
    </xf>
    <xf numFmtId="0" fontId="10" fillId="2" borderId="2" xfId="0" applyFont="1" applyFill="1" applyBorder="1"/>
    <xf numFmtId="0" fontId="40" fillId="30" borderId="0" xfId="0" applyFont="1" applyFill="1" applyAlignment="1">
      <alignment horizontal="center" vertical="center"/>
    </xf>
    <xf numFmtId="0" fontId="10" fillId="46" borderId="1" xfId="0" applyFont="1" applyFill="1" applyBorder="1" applyAlignment="1">
      <alignment horizontal="center"/>
    </xf>
    <xf numFmtId="0" fontId="10" fillId="19" borderId="1" xfId="0" applyFont="1" applyFill="1" applyBorder="1" applyAlignment="1">
      <alignment horizontal="center" vertical="center"/>
    </xf>
    <xf numFmtId="0" fontId="10" fillId="2" borderId="11" xfId="0" applyFont="1" applyFill="1" applyBorder="1"/>
    <xf numFmtId="0" fontId="10" fillId="0" borderId="1" xfId="0" applyFont="1" applyBorder="1"/>
    <xf numFmtId="0" fontId="10" fillId="0" borderId="0" xfId="0" applyFont="1" applyAlignment="1">
      <alignment horizontal="left"/>
    </xf>
    <xf numFmtId="0" fontId="10" fillId="9" borderId="0" xfId="0" applyFont="1" applyFill="1" applyAlignment="1">
      <alignment horizontal="center" vertical="center"/>
    </xf>
    <xf numFmtId="0" fontId="10" fillId="9" borderId="1" xfId="0" applyFont="1" applyFill="1" applyBorder="1"/>
    <xf numFmtId="0" fontId="10" fillId="2" borderId="15" xfId="0" applyFont="1" applyFill="1" applyBorder="1"/>
    <xf numFmtId="0" fontId="10" fillId="15" borderId="12" xfId="0" applyFont="1" applyFill="1" applyBorder="1" applyAlignment="1">
      <alignment horizontal="center" vertical="center"/>
    </xf>
    <xf numFmtId="2" fontId="10" fillId="15" borderId="12" xfId="0" applyNumberFormat="1" applyFont="1" applyFill="1" applyBorder="1" applyAlignment="1">
      <alignment horizontal="center" vertical="center"/>
    </xf>
    <xf numFmtId="0" fontId="10" fillId="46" borderId="12" xfId="0" applyFont="1" applyFill="1" applyBorder="1" applyAlignment="1">
      <alignment horizontal="center" vertical="center"/>
    </xf>
    <xf numFmtId="2" fontId="10" fillId="46" borderId="12" xfId="0" applyNumberFormat="1" applyFont="1" applyFill="1" applyBorder="1" applyAlignment="1">
      <alignment horizontal="center" vertical="center"/>
    </xf>
    <xf numFmtId="44" fontId="41" fillId="0" borderId="0" xfId="0" applyNumberFormat="1" applyFont="1" applyAlignment="1">
      <alignment horizontal="center" vertical="center"/>
    </xf>
    <xf numFmtId="0" fontId="16" fillId="49" borderId="12" xfId="0" applyFont="1" applyFill="1" applyBorder="1" applyAlignment="1">
      <alignment horizontal="center"/>
    </xf>
    <xf numFmtId="0" fontId="16" fillId="16" borderId="12" xfId="0" applyFont="1" applyFill="1" applyBorder="1" applyAlignment="1">
      <alignment horizontal="center"/>
    </xf>
    <xf numFmtId="2" fontId="16" fillId="16" borderId="12" xfId="0" applyNumberFormat="1" applyFont="1" applyFill="1" applyBorder="1" applyAlignment="1">
      <alignment horizontal="center"/>
    </xf>
    <xf numFmtId="0" fontId="16" fillId="49" borderId="12" xfId="0" applyFont="1" applyFill="1" applyBorder="1" applyAlignment="1">
      <alignment horizontal="center"/>
    </xf>
    <xf numFmtId="2" fontId="16" fillId="49" borderId="12" xfId="0" applyNumberFormat="1" applyFont="1" applyFill="1" applyBorder="1" applyAlignment="1">
      <alignment horizontal="center"/>
    </xf>
    <xf numFmtId="0" fontId="16" fillId="15" borderId="12" xfId="0" applyFont="1" applyFill="1" applyBorder="1" applyAlignment="1">
      <alignment horizontal="center"/>
    </xf>
    <xf numFmtId="0" fontId="10" fillId="51" borderId="12" xfId="0" applyFont="1" applyFill="1" applyBorder="1" applyAlignment="1">
      <alignment horizontal="center"/>
    </xf>
    <xf numFmtId="0" fontId="11" fillId="10" borderId="11" xfId="0" applyFont="1" applyFill="1" applyBorder="1" applyAlignment="1">
      <alignment horizontal="center" vertical="center"/>
    </xf>
    <xf numFmtId="0" fontId="10" fillId="9" borderId="1" xfId="0" applyFont="1" applyFill="1" applyBorder="1" applyAlignment="1">
      <alignment horizontal="center" vertical="center"/>
    </xf>
    <xf numFmtId="1" fontId="10" fillId="0" borderId="0" xfId="0" applyNumberFormat="1" applyFont="1" applyAlignment="1">
      <alignment horizontal="center" vertical="center"/>
    </xf>
    <xf numFmtId="0" fontId="11" fillId="10" borderId="12" xfId="0" applyFont="1" applyFill="1" applyBorder="1"/>
    <xf numFmtId="0" fontId="10" fillId="10" borderId="12" xfId="0" applyFont="1" applyFill="1" applyBorder="1" applyAlignment="1">
      <alignment horizontal="center" vertical="center"/>
    </xf>
    <xf numFmtId="0" fontId="10" fillId="2" borderId="25" xfId="0" applyFont="1" applyFill="1" applyBorder="1"/>
    <xf numFmtId="2" fontId="11" fillId="0" borderId="42" xfId="0" applyNumberFormat="1" applyFont="1" applyBorder="1" applyAlignment="1">
      <alignment horizontal="center" vertical="center"/>
    </xf>
    <xf numFmtId="44" fontId="42" fillId="0" borderId="0" xfId="0" applyNumberFormat="1" applyFont="1" applyAlignment="1">
      <alignment horizontal="center"/>
    </xf>
    <xf numFmtId="0" fontId="32" fillId="0" borderId="0" xfId="0" applyFont="1" applyAlignment="1"/>
    <xf numFmtId="2" fontId="10" fillId="0" borderId="50" xfId="0" applyNumberFormat="1" applyFont="1" applyBorder="1"/>
    <xf numFmtId="0" fontId="10" fillId="0" borderId="50" xfId="0" applyFont="1" applyBorder="1"/>
    <xf numFmtId="0" fontId="11" fillId="0" borderId="42" xfId="0" applyFont="1" applyBorder="1"/>
    <xf numFmtId="0" fontId="10" fillId="0" borderId="42" xfId="0" applyFont="1" applyBorder="1"/>
    <xf numFmtId="44" fontId="41" fillId="0" borderId="0" xfId="0" applyNumberFormat="1" applyFont="1" applyAlignment="1">
      <alignment horizontal="center" vertical="center"/>
    </xf>
    <xf numFmtId="44" fontId="43" fillId="0" borderId="0" xfId="0" applyNumberFormat="1" applyFont="1" applyAlignment="1">
      <alignment horizontal="center"/>
    </xf>
    <xf numFmtId="0" fontId="10" fillId="2" borderId="101" xfId="0" applyFont="1" applyFill="1" applyBorder="1"/>
    <xf numFmtId="0" fontId="11" fillId="2" borderId="107" xfId="0" applyFont="1" applyFill="1" applyBorder="1"/>
    <xf numFmtId="0" fontId="28" fillId="9" borderId="108" xfId="0" applyFont="1" applyFill="1" applyBorder="1"/>
    <xf numFmtId="0" fontId="11" fillId="2" borderId="107" xfId="0" applyFont="1" applyFill="1" applyBorder="1" applyAlignment="1"/>
    <xf numFmtId="0" fontId="10" fillId="2" borderId="109" xfId="0" applyFont="1" applyFill="1" applyBorder="1" applyAlignment="1">
      <alignment horizontal="center" vertical="center"/>
    </xf>
    <xf numFmtId="0" fontId="10" fillId="2" borderId="110" xfId="0" applyFont="1" applyFill="1" applyBorder="1"/>
    <xf numFmtId="0" fontId="10" fillId="2" borderId="111" xfId="0" applyFont="1" applyFill="1" applyBorder="1" applyAlignment="1">
      <alignment horizontal="center" vertical="center"/>
    </xf>
    <xf numFmtId="0" fontId="10" fillId="2" borderId="112" xfId="0" applyFont="1" applyFill="1" applyBorder="1"/>
    <xf numFmtId="0" fontId="10" fillId="2" borderId="0" xfId="0" applyFont="1" applyFill="1" applyAlignment="1">
      <alignment horizontal="center" vertical="center"/>
    </xf>
    <xf numFmtId="0" fontId="17" fillId="2" borderId="1" xfId="0" applyFont="1" applyFill="1" applyBorder="1" applyAlignment="1">
      <alignment vertical="center"/>
    </xf>
    <xf numFmtId="0" fontId="16" fillId="2" borderId="3" xfId="0" applyFont="1" applyFill="1" applyBorder="1"/>
    <xf numFmtId="44" fontId="10" fillId="0" borderId="71" xfId="0" applyNumberFormat="1" applyFont="1" applyBorder="1" applyAlignment="1">
      <alignment horizontal="center" vertical="center"/>
    </xf>
    <xf numFmtId="0" fontId="10" fillId="25" borderId="1" xfId="0" applyFont="1" applyFill="1" applyBorder="1" applyAlignment="1">
      <alignment horizontal="center" vertical="center"/>
    </xf>
    <xf numFmtId="0" fontId="10" fillId="2" borderId="1" xfId="0" applyFont="1" applyFill="1" applyBorder="1" applyAlignment="1">
      <alignment horizontal="center"/>
    </xf>
    <xf numFmtId="44" fontId="32" fillId="7" borderId="86" xfId="0" applyNumberFormat="1" applyFont="1" applyFill="1" applyBorder="1" applyAlignment="1">
      <alignment horizontal="left"/>
    </xf>
    <xf numFmtId="0" fontId="34" fillId="48" borderId="1" xfId="0" applyFont="1" applyFill="1" applyBorder="1" applyAlignment="1">
      <alignment horizontal="center" vertical="center"/>
    </xf>
    <xf numFmtId="0" fontId="10" fillId="23" borderId="1" xfId="0" applyFont="1" applyFill="1" applyBorder="1" applyAlignment="1">
      <alignment horizontal="center"/>
    </xf>
    <xf numFmtId="0" fontId="34" fillId="52" borderId="0" xfId="0" applyFont="1" applyFill="1" applyAlignment="1">
      <alignment horizontal="center" vertical="center"/>
    </xf>
    <xf numFmtId="0" fontId="10" fillId="23" borderId="1" xfId="0" applyFont="1" applyFill="1" applyBorder="1" applyAlignment="1">
      <alignment horizontal="center" vertical="center"/>
    </xf>
    <xf numFmtId="0" fontId="10" fillId="32" borderId="0" xfId="0" applyFont="1" applyFill="1" applyAlignment="1">
      <alignment horizontal="center" vertical="center"/>
    </xf>
    <xf numFmtId="0" fontId="10" fillId="23" borderId="0" xfId="0" applyFont="1" applyFill="1" applyAlignment="1">
      <alignment horizontal="center"/>
    </xf>
    <xf numFmtId="0" fontId="10" fillId="0" borderId="0" xfId="0" applyFont="1" applyAlignment="1">
      <alignment vertical="center"/>
    </xf>
    <xf numFmtId="0" fontId="28" fillId="0" borderId="1" xfId="0" applyFont="1" applyBorder="1"/>
    <xf numFmtId="44" fontId="44" fillId="0" borderId="0" xfId="0" applyNumberFormat="1" applyFont="1" applyAlignment="1">
      <alignment horizontal="center"/>
    </xf>
    <xf numFmtId="0" fontId="10" fillId="53" borderId="12" xfId="0" applyFont="1" applyFill="1" applyBorder="1" applyAlignment="1">
      <alignment horizontal="center" vertical="center"/>
    </xf>
    <xf numFmtId="0" fontId="10" fillId="28" borderId="12" xfId="0" applyFont="1" applyFill="1" applyBorder="1" applyAlignment="1">
      <alignment horizontal="center" vertical="center"/>
    </xf>
    <xf numFmtId="2" fontId="10" fillId="28" borderId="12" xfId="0" applyNumberFormat="1" applyFont="1" applyFill="1" applyBorder="1" applyAlignment="1">
      <alignment horizontal="center" vertical="center"/>
    </xf>
    <xf numFmtId="0" fontId="10" fillId="17" borderId="12" xfId="0" applyFont="1" applyFill="1" applyBorder="1" applyAlignment="1">
      <alignment horizontal="center" vertical="center"/>
    </xf>
    <xf numFmtId="2" fontId="10" fillId="17" borderId="12" xfId="0" applyNumberFormat="1" applyFont="1" applyFill="1" applyBorder="1" applyAlignment="1">
      <alignment horizontal="center" vertical="center"/>
    </xf>
    <xf numFmtId="0" fontId="10" fillId="8" borderId="0" xfId="0" applyFont="1" applyFill="1"/>
    <xf numFmtId="0" fontId="16" fillId="17" borderId="12" xfId="0" applyFont="1" applyFill="1" applyBorder="1" applyAlignment="1">
      <alignment horizontal="center"/>
    </xf>
    <xf numFmtId="44" fontId="42" fillId="0" borderId="0" xfId="0" applyNumberFormat="1" applyFont="1" applyAlignment="1">
      <alignment horizontal="center" vertical="center"/>
    </xf>
    <xf numFmtId="44" fontId="32" fillId="0" borderId="0" xfId="0" applyNumberFormat="1" applyFont="1" applyAlignment="1">
      <alignment horizontal="center" vertical="center"/>
    </xf>
    <xf numFmtId="0" fontId="16" fillId="2" borderId="101" xfId="0" applyFont="1" applyFill="1" applyBorder="1"/>
    <xf numFmtId="0" fontId="17" fillId="10" borderId="1" xfId="0" applyFont="1" applyFill="1" applyBorder="1" applyAlignment="1">
      <alignment horizontal="center" vertical="center"/>
    </xf>
    <xf numFmtId="0" fontId="10" fillId="34" borderId="0" xfId="0" applyFont="1" applyFill="1" applyAlignment="1">
      <alignment horizontal="center" vertical="center"/>
    </xf>
    <xf numFmtId="0" fontId="10" fillId="54" borderId="0" xfId="0" applyFont="1" applyFill="1" applyAlignment="1">
      <alignment horizontal="center" vertical="center"/>
    </xf>
    <xf numFmtId="0" fontId="10" fillId="35" borderId="1" xfId="0" applyFont="1" applyFill="1" applyBorder="1" applyAlignment="1">
      <alignment horizontal="center" vertical="center"/>
    </xf>
    <xf numFmtId="0" fontId="10" fillId="6" borderId="0" xfId="0" applyFont="1" applyFill="1" applyAlignment="1">
      <alignment horizontal="center" vertical="center"/>
    </xf>
    <xf numFmtId="0" fontId="10" fillId="14" borderId="0" xfId="0" applyFont="1" applyFill="1" applyAlignment="1">
      <alignment horizontal="center" vertical="center"/>
    </xf>
    <xf numFmtId="0" fontId="10" fillId="54" borderId="1" xfId="0" applyFont="1" applyFill="1" applyBorder="1" applyAlignment="1">
      <alignment horizontal="center"/>
    </xf>
    <xf numFmtId="0" fontId="40" fillId="30" borderId="0" xfId="0" applyFont="1" applyFill="1" applyAlignment="1">
      <alignment horizontal="center" vertical="center"/>
    </xf>
    <xf numFmtId="0" fontId="10" fillId="14" borderId="1" xfId="0" applyFont="1" applyFill="1" applyBorder="1" applyAlignment="1">
      <alignment horizontal="center" vertical="center"/>
    </xf>
    <xf numFmtId="0" fontId="10" fillId="0" borderId="1" xfId="0" applyFont="1" applyBorder="1" applyAlignment="1">
      <alignment horizontal="center" vertical="center"/>
    </xf>
    <xf numFmtId="0" fontId="10" fillId="32" borderId="0" xfId="0" applyFont="1" applyFill="1" applyAlignment="1">
      <alignment horizontal="center"/>
    </xf>
    <xf numFmtId="0" fontId="10" fillId="34" borderId="0" xfId="0" applyFont="1" applyFill="1" applyAlignment="1">
      <alignment horizontal="center" vertical="center"/>
    </xf>
    <xf numFmtId="0" fontId="10" fillId="45" borderId="0" xfId="0" applyFont="1" applyFill="1" applyAlignment="1">
      <alignment horizontal="center" vertical="center"/>
    </xf>
    <xf numFmtId="0" fontId="28" fillId="0" borderId="25" xfId="0" applyFont="1" applyBorder="1"/>
    <xf numFmtId="0" fontId="11" fillId="0" borderId="98" xfId="0" applyFont="1" applyBorder="1" applyAlignment="1">
      <alignment horizontal="center" vertical="center"/>
    </xf>
    <xf numFmtId="0" fontId="14" fillId="2" borderId="17" xfId="0" applyFont="1" applyFill="1" applyBorder="1" applyAlignment="1"/>
    <xf numFmtId="0" fontId="6" fillId="0" borderId="0" xfId="0" applyFont="1" applyAlignment="1">
      <alignment horizontal="center" vertical="center"/>
    </xf>
    <xf numFmtId="0" fontId="14" fillId="2" borderId="0" xfId="0" applyFont="1" applyFill="1" applyAlignment="1"/>
    <xf numFmtId="0" fontId="14" fillId="2" borderId="86" xfId="0" applyFont="1" applyFill="1" applyBorder="1" applyAlignment="1"/>
    <xf numFmtId="0" fontId="10" fillId="10" borderId="80" xfId="0" applyFont="1" applyFill="1" applyBorder="1" applyAlignment="1">
      <alignment horizontal="center"/>
    </xf>
    <xf numFmtId="0" fontId="10" fillId="49" borderId="80" xfId="0" applyFont="1" applyFill="1" applyBorder="1" applyAlignment="1">
      <alignment horizontal="center"/>
    </xf>
    <xf numFmtId="2" fontId="10" fillId="49" borderId="80" xfId="0" applyNumberFormat="1" applyFont="1" applyFill="1" applyBorder="1" applyAlignment="1">
      <alignment horizontal="center"/>
    </xf>
    <xf numFmtId="0" fontId="10" fillId="15" borderId="80" xfId="0" applyFont="1" applyFill="1" applyBorder="1" applyAlignment="1">
      <alignment horizontal="center"/>
    </xf>
    <xf numFmtId="0" fontId="10" fillId="46" borderId="80" xfId="0" applyFont="1" applyFill="1" applyBorder="1" applyAlignment="1">
      <alignment horizontal="center"/>
    </xf>
    <xf numFmtId="2" fontId="10" fillId="46" borderId="80" xfId="0" applyNumberFormat="1" applyFont="1" applyFill="1" applyBorder="1" applyAlignment="1">
      <alignment horizontal="center"/>
    </xf>
    <xf numFmtId="0" fontId="10" fillId="16" borderId="80" xfId="0" applyFont="1" applyFill="1" applyBorder="1" applyAlignment="1">
      <alignment horizontal="center"/>
    </xf>
    <xf numFmtId="2" fontId="10" fillId="16" borderId="80" xfId="0" applyNumberFormat="1" applyFont="1" applyFill="1" applyBorder="1" applyAlignment="1">
      <alignment horizontal="center"/>
    </xf>
    <xf numFmtId="0" fontId="16" fillId="16" borderId="80" xfId="0" applyFont="1" applyFill="1" applyBorder="1" applyAlignment="1">
      <alignment horizontal="center"/>
    </xf>
    <xf numFmtId="0" fontId="16" fillId="15" borderId="80" xfId="0" applyFont="1" applyFill="1" applyBorder="1" applyAlignment="1">
      <alignment horizontal="center"/>
    </xf>
    <xf numFmtId="2" fontId="16" fillId="15" borderId="80" xfId="0" applyNumberFormat="1" applyFont="1" applyFill="1" applyBorder="1" applyAlignment="1">
      <alignment horizontal="center"/>
    </xf>
    <xf numFmtId="0" fontId="16" fillId="49" borderId="80" xfId="0" applyFont="1" applyFill="1" applyBorder="1" applyAlignment="1">
      <alignment horizontal="center"/>
    </xf>
    <xf numFmtId="0" fontId="16" fillId="16" borderId="80" xfId="0" applyFont="1" applyFill="1" applyBorder="1" applyAlignment="1">
      <alignment horizontal="center"/>
    </xf>
    <xf numFmtId="2" fontId="16" fillId="16" borderId="80" xfId="0" applyNumberFormat="1" applyFont="1" applyFill="1" applyBorder="1" applyAlignment="1">
      <alignment horizontal="center"/>
    </xf>
    <xf numFmtId="0" fontId="14" fillId="10" borderId="80" xfId="0" applyFont="1" applyFill="1" applyBorder="1" applyAlignment="1"/>
    <xf numFmtId="0" fontId="10" fillId="0" borderId="0" xfId="0" applyFont="1" applyAlignment="1"/>
    <xf numFmtId="0" fontId="6" fillId="0" borderId="0" xfId="0" applyFont="1" applyAlignment="1">
      <alignment horizontal="center"/>
    </xf>
    <xf numFmtId="0" fontId="6" fillId="0" borderId="50" xfId="0" applyFont="1" applyBorder="1" applyAlignment="1">
      <alignment horizontal="center" vertical="center"/>
    </xf>
    <xf numFmtId="0" fontId="6" fillId="0" borderId="42" xfId="0" applyFont="1" applyBorder="1" applyAlignment="1">
      <alignment horizontal="center" vertical="center"/>
    </xf>
    <xf numFmtId="0" fontId="25" fillId="0" borderId="42" xfId="0" applyFont="1" applyBorder="1" applyAlignment="1">
      <alignment horizontal="center" vertical="center"/>
    </xf>
    <xf numFmtId="0" fontId="17" fillId="2" borderId="1" xfId="0" applyFont="1" applyFill="1" applyBorder="1"/>
    <xf numFmtId="0" fontId="14" fillId="10" borderId="12" xfId="0" applyFont="1" applyFill="1" applyBorder="1" applyAlignment="1"/>
    <xf numFmtId="0" fontId="14" fillId="55" borderId="12" xfId="0" applyFont="1" applyFill="1" applyBorder="1" applyAlignment="1"/>
    <xf numFmtId="0" fontId="14" fillId="9" borderId="113" xfId="0" applyFont="1" applyFill="1" applyBorder="1" applyAlignment="1"/>
    <xf numFmtId="0" fontId="14" fillId="9" borderId="114" xfId="0" applyFont="1" applyFill="1" applyBorder="1" applyAlignment="1"/>
    <xf numFmtId="0" fontId="16" fillId="9" borderId="114" xfId="0" applyFont="1" applyFill="1" applyBorder="1"/>
    <xf numFmtId="0" fontId="32" fillId="0" borderId="0" xfId="0" applyFont="1" applyAlignment="1">
      <alignment vertical="center"/>
    </xf>
    <xf numFmtId="44" fontId="44" fillId="0" borderId="0" xfId="0" applyNumberFormat="1" applyFont="1" applyAlignment="1">
      <alignment horizontal="center" vertical="center"/>
    </xf>
    <xf numFmtId="0" fontId="17" fillId="10" borderId="1" xfId="0" applyFont="1" applyFill="1" applyBorder="1" applyAlignment="1">
      <alignment horizontal="center" vertical="center"/>
    </xf>
    <xf numFmtId="0" fontId="16" fillId="2" borderId="114" xfId="0" applyFont="1" applyFill="1" applyBorder="1"/>
    <xf numFmtId="0" fontId="45" fillId="2" borderId="1" xfId="0" applyFont="1" applyFill="1" applyBorder="1"/>
    <xf numFmtId="0" fontId="45" fillId="2" borderId="11" xfId="0" applyFont="1" applyFill="1" applyBorder="1" applyAlignment="1">
      <alignment horizontal="center" vertical="center"/>
    </xf>
    <xf numFmtId="0" fontId="45" fillId="2" borderId="1" xfId="0" applyFont="1" applyFill="1" applyBorder="1" applyAlignment="1">
      <alignment horizontal="center" vertical="center"/>
    </xf>
    <xf numFmtId="0" fontId="14" fillId="2" borderId="1" xfId="0" applyFont="1" applyFill="1" applyBorder="1"/>
    <xf numFmtId="0" fontId="11" fillId="2" borderId="2" xfId="0" applyFont="1" applyFill="1" applyBorder="1" applyAlignment="1">
      <alignment horizontal="center" vertical="center" wrapText="1"/>
    </xf>
    <xf numFmtId="0" fontId="11" fillId="10" borderId="62" xfId="0" applyFont="1" applyFill="1" applyBorder="1" applyAlignment="1">
      <alignment horizontal="center" vertical="center"/>
    </xf>
    <xf numFmtId="0" fontId="34" fillId="52" borderId="1" xfId="0" applyFont="1" applyFill="1" applyBorder="1" applyAlignment="1">
      <alignment horizontal="center"/>
    </xf>
    <xf numFmtId="0" fontId="10" fillId="35" borderId="0" xfId="0" applyFont="1" applyFill="1" applyAlignment="1">
      <alignment horizontal="center"/>
    </xf>
    <xf numFmtId="0" fontId="28" fillId="0" borderId="0" xfId="0" applyFont="1" applyAlignment="1">
      <alignment horizontal="center"/>
    </xf>
    <xf numFmtId="0" fontId="10" fillId="27" borderId="0" xfId="0" applyFont="1" applyFill="1" applyAlignment="1">
      <alignment horizontal="center" vertical="center"/>
    </xf>
    <xf numFmtId="0" fontId="10" fillId="19" borderId="1" xfId="0" applyFont="1" applyFill="1" applyBorder="1" applyAlignment="1">
      <alignment horizontal="center" vertical="center"/>
    </xf>
    <xf numFmtId="0" fontId="10" fillId="25" borderId="0" xfId="0" applyFont="1" applyFill="1" applyAlignment="1">
      <alignment horizontal="center" vertical="center"/>
    </xf>
    <xf numFmtId="0" fontId="34" fillId="52" borderId="0" xfId="0" applyFont="1" applyFill="1" applyAlignment="1">
      <alignment horizontal="center"/>
    </xf>
    <xf numFmtId="0" fontId="34" fillId="0" borderId="0" xfId="0" applyFont="1" applyAlignment="1">
      <alignment horizontal="center" vertical="center"/>
    </xf>
    <xf numFmtId="0" fontId="10" fillId="0" borderId="0" xfId="0" applyFont="1" applyAlignment="1">
      <alignment horizontal="right" vertical="center"/>
    </xf>
    <xf numFmtId="0" fontId="10" fillId="10" borderId="93" xfId="0" applyFont="1" applyFill="1" applyBorder="1" applyAlignment="1">
      <alignment horizontal="center" vertical="center"/>
    </xf>
    <xf numFmtId="0" fontId="10" fillId="10" borderId="94" xfId="0" applyFont="1" applyFill="1" applyBorder="1" applyAlignment="1">
      <alignment horizontal="center" vertical="center"/>
    </xf>
    <xf numFmtId="0" fontId="45" fillId="2" borderId="2" xfId="0" applyFont="1" applyFill="1" applyBorder="1"/>
    <xf numFmtId="0" fontId="11" fillId="0" borderId="0" xfId="0" applyFont="1"/>
    <xf numFmtId="0" fontId="32" fillId="0" borderId="0" xfId="0" applyFont="1" applyAlignment="1">
      <alignment horizontal="center" vertical="center"/>
    </xf>
    <xf numFmtId="44" fontId="10" fillId="0" borderId="0" xfId="0" applyNumberFormat="1" applyFont="1" applyAlignment="1">
      <alignment horizontal="center"/>
    </xf>
    <xf numFmtId="44" fontId="47" fillId="0" borderId="0" xfId="0" applyNumberFormat="1" applyFont="1" applyAlignment="1">
      <alignment horizontal="center"/>
    </xf>
    <xf numFmtId="0" fontId="32" fillId="7" borderId="0" xfId="0" applyFont="1" applyFill="1" applyAlignment="1">
      <alignment horizontal="left" vertical="center"/>
    </xf>
    <xf numFmtId="2" fontId="10" fillId="0" borderId="0" xfId="0" applyNumberFormat="1" applyFont="1" applyAlignment="1">
      <alignment horizontal="center" vertical="center"/>
    </xf>
    <xf numFmtId="0" fontId="45" fillId="2" borderId="25" xfId="0" applyFont="1" applyFill="1" applyBorder="1"/>
    <xf numFmtId="0" fontId="48" fillId="0" borderId="0" xfId="0" applyFont="1"/>
    <xf numFmtId="0" fontId="45" fillId="2" borderId="11" xfId="0" applyFont="1" applyFill="1" applyBorder="1"/>
    <xf numFmtId="0" fontId="45" fillId="2" borderId="101" xfId="0" applyFont="1" applyFill="1" applyBorder="1"/>
    <xf numFmtId="0" fontId="45" fillId="2" borderId="0" xfId="0" applyFont="1" applyFill="1"/>
    <xf numFmtId="0" fontId="10" fillId="3" borderId="1" xfId="0" applyFont="1" applyFill="1" applyBorder="1" applyAlignment="1">
      <alignment horizontal="left" vertical="center"/>
    </xf>
    <xf numFmtId="0" fontId="10" fillId="3" borderId="0" xfId="0" applyFont="1" applyFill="1" applyAlignment="1">
      <alignment horizontal="center" vertical="center"/>
    </xf>
    <xf numFmtId="0" fontId="10" fillId="2" borderId="3" xfId="0" applyFont="1" applyFill="1" applyBorder="1"/>
    <xf numFmtId="0" fontId="10" fillId="46" borderId="1" xfId="0" applyFont="1" applyFill="1" applyBorder="1" applyAlignment="1">
      <alignment horizontal="center"/>
    </xf>
    <xf numFmtId="0" fontId="10" fillId="19" borderId="0" xfId="0" applyFont="1" applyFill="1" applyAlignment="1">
      <alignment horizontal="center" vertical="center"/>
    </xf>
    <xf numFmtId="0" fontId="10" fillId="56" borderId="0" xfId="0" applyFont="1" applyFill="1" applyAlignment="1">
      <alignment horizontal="center"/>
    </xf>
    <xf numFmtId="0" fontId="10" fillId="0" borderId="1" xfId="0" applyFont="1" applyBorder="1" applyAlignment="1">
      <alignment horizontal="center"/>
    </xf>
    <xf numFmtId="0" fontId="10" fillId="35" borderId="1" xfId="0" applyFont="1" applyFill="1" applyBorder="1" applyAlignment="1">
      <alignment horizontal="center"/>
    </xf>
    <xf numFmtId="0" fontId="10" fillId="38" borderId="0" xfId="0" applyFont="1" applyFill="1" applyAlignment="1">
      <alignment horizontal="center" vertical="center"/>
    </xf>
    <xf numFmtId="0" fontId="10" fillId="19" borderId="0" xfId="0" applyFont="1" applyFill="1" applyAlignment="1">
      <alignment horizontal="center" vertical="center"/>
    </xf>
    <xf numFmtId="0" fontId="10" fillId="38" borderId="0" xfId="0" applyFont="1" applyFill="1" applyAlignment="1">
      <alignment horizontal="center" vertical="center"/>
    </xf>
    <xf numFmtId="44" fontId="10" fillId="0" borderId="0" xfId="0" applyNumberFormat="1" applyFont="1" applyAlignment="1">
      <alignment horizontal="left" vertical="center"/>
    </xf>
    <xf numFmtId="0" fontId="10" fillId="3" borderId="1" xfId="0" applyFont="1" applyFill="1" applyBorder="1" applyAlignment="1">
      <alignment horizontal="center" vertical="center"/>
    </xf>
    <xf numFmtId="0" fontId="10" fillId="0" borderId="1" xfId="0" applyFont="1" applyBorder="1" applyAlignment="1">
      <alignment horizontal="center" vertical="center"/>
    </xf>
    <xf numFmtId="0" fontId="10" fillId="56" borderId="1" xfId="0" applyFont="1" applyFill="1" applyBorder="1" applyAlignment="1">
      <alignment horizontal="center"/>
    </xf>
    <xf numFmtId="0" fontId="10" fillId="45" borderId="1" xfId="0" applyFont="1" applyFill="1" applyBorder="1" applyAlignment="1">
      <alignment horizontal="center" vertical="center"/>
    </xf>
    <xf numFmtId="0" fontId="10" fillId="27" borderId="11" xfId="0" applyFont="1" applyFill="1" applyBorder="1" applyAlignment="1">
      <alignment horizontal="center" vertical="center"/>
    </xf>
    <xf numFmtId="0" fontId="10" fillId="2" borderId="34" xfId="0" applyFont="1" applyFill="1" applyBorder="1"/>
    <xf numFmtId="0" fontId="10" fillId="45" borderId="1" xfId="0" applyFont="1" applyFill="1" applyBorder="1" applyAlignment="1">
      <alignment horizontal="center" vertical="center"/>
    </xf>
    <xf numFmtId="0" fontId="10" fillId="3" borderId="25" xfId="0" applyFont="1" applyFill="1" applyBorder="1" applyAlignment="1">
      <alignment horizontal="center" vertical="center"/>
    </xf>
    <xf numFmtId="2" fontId="16" fillId="49" borderId="12" xfId="0" applyNumberFormat="1" applyFont="1" applyFill="1" applyBorder="1" applyAlignment="1">
      <alignment horizontal="center"/>
    </xf>
    <xf numFmtId="0" fontId="32" fillId="7" borderId="0" xfId="0" applyFont="1" applyFill="1" applyAlignment="1"/>
    <xf numFmtId="0" fontId="10" fillId="3" borderId="0" xfId="0" applyFont="1" applyFill="1" applyAlignment="1">
      <alignment horizontal="left" vertical="center"/>
    </xf>
    <xf numFmtId="0" fontId="10" fillId="2" borderId="35" xfId="0" applyFont="1" applyFill="1" applyBorder="1" applyAlignment="1">
      <alignment horizontal="center" vertical="center"/>
    </xf>
    <xf numFmtId="0" fontId="10" fillId="2" borderId="25" xfId="0" applyFont="1" applyFill="1" applyBorder="1" applyAlignment="1">
      <alignment horizontal="center" vertical="center"/>
    </xf>
    <xf numFmtId="0" fontId="10" fillId="0" borderId="0" xfId="0" applyFont="1"/>
    <xf numFmtId="0" fontId="10" fillId="0" borderId="1" xfId="0" applyFont="1" applyBorder="1" applyAlignment="1"/>
    <xf numFmtId="0" fontId="10" fillId="0" borderId="4" xfId="0" applyFont="1" applyBorder="1" applyAlignment="1">
      <alignment horizontal="left" vertical="center"/>
    </xf>
    <xf numFmtId="0" fontId="10" fillId="58" borderId="25" xfId="0" applyFont="1" applyFill="1" applyBorder="1" applyAlignment="1">
      <alignment horizontal="center" vertical="center"/>
    </xf>
    <xf numFmtId="0" fontId="10" fillId="58" borderId="1" xfId="0" applyFont="1" applyFill="1" applyBorder="1" applyAlignment="1">
      <alignment horizontal="center"/>
    </xf>
    <xf numFmtId="0" fontId="10" fillId="58" borderId="1" xfId="0" applyFont="1" applyFill="1" applyBorder="1" applyAlignment="1">
      <alignment horizontal="center" vertical="center"/>
    </xf>
    <xf numFmtId="0" fontId="10" fillId="58" borderId="1" xfId="0" applyFont="1" applyFill="1" applyBorder="1" applyAlignment="1">
      <alignment horizontal="center" vertical="center"/>
    </xf>
    <xf numFmtId="44" fontId="10" fillId="0" borderId="0" xfId="0" applyNumberFormat="1" applyFont="1" applyAlignment="1">
      <alignment horizontal="center" vertical="center"/>
    </xf>
    <xf numFmtId="0" fontId="10" fillId="58" borderId="0" xfId="0" applyFont="1" applyFill="1" applyAlignment="1">
      <alignment horizontal="center" vertical="center"/>
    </xf>
    <xf numFmtId="0" fontId="10" fillId="58" borderId="0" xfId="0" applyFont="1" applyFill="1" applyAlignment="1">
      <alignment horizontal="center"/>
    </xf>
    <xf numFmtId="0" fontId="10" fillId="38" borderId="1" xfId="0" applyFont="1" applyFill="1" applyBorder="1" applyAlignment="1">
      <alignment horizontal="center" vertical="center"/>
    </xf>
    <xf numFmtId="0" fontId="10" fillId="2" borderId="0" xfId="0" applyFont="1" applyFill="1" applyAlignment="1">
      <alignment horizontal="center"/>
    </xf>
    <xf numFmtId="0" fontId="16" fillId="58" borderId="1" xfId="0" applyFont="1" applyFill="1" applyBorder="1" applyAlignment="1">
      <alignment horizontal="center" vertical="center"/>
    </xf>
    <xf numFmtId="44" fontId="11" fillId="0" borderId="42" xfId="0" applyNumberFormat="1" applyFont="1" applyBorder="1"/>
    <xf numFmtId="0" fontId="32" fillId="0" borderId="0" xfId="0" applyFont="1" applyAlignment="1">
      <alignment horizontal="left"/>
    </xf>
    <xf numFmtId="44" fontId="36" fillId="0" borderId="0" xfId="0" applyNumberFormat="1" applyFont="1" applyAlignment="1">
      <alignment horizontal="center" vertical="center"/>
    </xf>
    <xf numFmtId="0" fontId="16" fillId="15" borderId="12" xfId="0" applyFont="1" applyFill="1" applyBorder="1" applyAlignment="1">
      <alignment horizontal="center"/>
    </xf>
    <xf numFmtId="2" fontId="16" fillId="15" borderId="12" xfId="0" applyNumberFormat="1" applyFont="1" applyFill="1" applyBorder="1" applyAlignment="1">
      <alignment horizontal="center"/>
    </xf>
    <xf numFmtId="44" fontId="42" fillId="0" borderId="0" xfId="0" applyNumberFormat="1" applyFont="1" applyAlignment="1">
      <alignment horizontal="center"/>
    </xf>
    <xf numFmtId="44" fontId="49" fillId="0" borderId="0" xfId="0" applyNumberFormat="1" applyFont="1" applyAlignment="1">
      <alignment horizontal="center" vertical="center"/>
    </xf>
    <xf numFmtId="0" fontId="10" fillId="2" borderId="105" xfId="0" applyFont="1" applyFill="1" applyBorder="1"/>
    <xf numFmtId="44" fontId="10" fillId="0" borderId="1" xfId="0" applyNumberFormat="1" applyFont="1" applyBorder="1" applyAlignment="1">
      <alignment horizontal="center" vertical="center"/>
    </xf>
    <xf numFmtId="44" fontId="10" fillId="9" borderId="0" xfId="0" applyNumberFormat="1" applyFont="1" applyFill="1" applyAlignment="1">
      <alignment horizontal="center" vertical="center"/>
    </xf>
    <xf numFmtId="44" fontId="10" fillId="9" borderId="0" xfId="0" applyNumberFormat="1" applyFont="1" applyFill="1" applyAlignment="1">
      <alignment horizontal="center" vertical="center"/>
    </xf>
    <xf numFmtId="44" fontId="50" fillId="9" borderId="0" xfId="0" applyNumberFormat="1" applyFont="1" applyFill="1" applyAlignment="1">
      <alignment horizontal="center" vertical="center"/>
    </xf>
    <xf numFmtId="0" fontId="11" fillId="10" borderId="76" xfId="0" applyFont="1" applyFill="1" applyBorder="1" applyAlignment="1">
      <alignment horizontal="center" vertical="center"/>
    </xf>
    <xf numFmtId="0" fontId="10" fillId="10" borderId="76" xfId="0" applyFont="1" applyFill="1" applyBorder="1" applyAlignment="1">
      <alignment horizontal="center"/>
    </xf>
    <xf numFmtId="0" fontId="10" fillId="10" borderId="78" xfId="0" applyFont="1" applyFill="1" applyBorder="1" applyAlignment="1">
      <alignment horizontal="center"/>
    </xf>
    <xf numFmtId="0" fontId="10" fillId="35" borderId="0" xfId="0" applyFont="1" applyFill="1" applyAlignment="1">
      <alignment horizontal="center" vertical="center"/>
    </xf>
    <xf numFmtId="0" fontId="34" fillId="52" borderId="0" xfId="0" applyFont="1" applyFill="1" applyAlignment="1">
      <alignment horizontal="center" vertical="center"/>
    </xf>
    <xf numFmtId="0" fontId="10" fillId="40" borderId="0" xfId="0" applyFont="1" applyFill="1" applyAlignment="1">
      <alignment horizontal="center" vertical="center"/>
    </xf>
    <xf numFmtId="0" fontId="10" fillId="32" borderId="1" xfId="0" applyFont="1" applyFill="1" applyBorder="1" applyAlignment="1">
      <alignment horizontal="center" vertical="center"/>
    </xf>
    <xf numFmtId="0" fontId="34" fillId="52" borderId="1" xfId="0" applyFont="1" applyFill="1" applyBorder="1" applyAlignment="1">
      <alignment horizontal="center" vertical="center"/>
    </xf>
    <xf numFmtId="0" fontId="10" fillId="16" borderId="1" xfId="0" applyFont="1" applyFill="1" applyBorder="1" applyAlignment="1">
      <alignment horizontal="center" vertical="center"/>
    </xf>
    <xf numFmtId="2" fontId="10" fillId="53" borderId="12" xfId="0" applyNumberFormat="1" applyFont="1" applyFill="1" applyBorder="1" applyAlignment="1">
      <alignment horizontal="center" vertical="center"/>
    </xf>
    <xf numFmtId="0" fontId="16" fillId="28" borderId="12" xfId="0" applyFont="1" applyFill="1" applyBorder="1" applyAlignment="1">
      <alignment horizontal="center"/>
    </xf>
    <xf numFmtId="0" fontId="16" fillId="28" borderId="12" xfId="0" applyFont="1" applyFill="1" applyBorder="1" applyAlignment="1">
      <alignment horizontal="center"/>
    </xf>
    <xf numFmtId="0" fontId="10" fillId="25" borderId="1" xfId="0" applyFont="1" applyFill="1" applyBorder="1" applyAlignment="1">
      <alignment horizontal="center"/>
    </xf>
    <xf numFmtId="0" fontId="10" fillId="25" borderId="1" xfId="0" applyFont="1" applyFill="1" applyBorder="1" applyAlignment="1">
      <alignment horizontal="center" vertical="center"/>
    </xf>
    <xf numFmtId="0" fontId="10" fillId="25" borderId="0" xfId="0" applyFont="1" applyFill="1" applyAlignment="1">
      <alignment horizontal="center" vertical="center"/>
    </xf>
    <xf numFmtId="0" fontId="10" fillId="54" borderId="0" xfId="0" applyFont="1" applyFill="1" applyAlignment="1">
      <alignment horizontal="center"/>
    </xf>
    <xf numFmtId="0" fontId="10" fillId="25" borderId="0" xfId="0" applyFont="1" applyFill="1" applyAlignment="1">
      <alignment horizontal="center"/>
    </xf>
    <xf numFmtId="0" fontId="45" fillId="0" borderId="0" xfId="0" applyFont="1" applyAlignment="1">
      <alignment horizontal="center" vertical="center"/>
    </xf>
    <xf numFmtId="44" fontId="51" fillId="0" borderId="0" xfId="0" applyNumberFormat="1" applyFont="1" applyAlignment="1">
      <alignment horizontal="center" vertical="center"/>
    </xf>
    <xf numFmtId="0" fontId="10" fillId="17" borderId="12" xfId="0" applyFont="1" applyFill="1" applyBorder="1" applyAlignment="1">
      <alignment horizontal="center"/>
    </xf>
    <xf numFmtId="2" fontId="16" fillId="17" borderId="12" xfId="0" applyNumberFormat="1" applyFont="1" applyFill="1" applyBorder="1" applyAlignment="1">
      <alignment horizontal="center"/>
    </xf>
    <xf numFmtId="0" fontId="16" fillId="53" borderId="12" xfId="0" applyFont="1" applyFill="1" applyBorder="1" applyAlignment="1">
      <alignment horizontal="center"/>
    </xf>
    <xf numFmtId="0" fontId="16" fillId="17" borderId="12" xfId="0" applyFont="1" applyFill="1" applyBorder="1" applyAlignment="1">
      <alignment horizontal="center"/>
    </xf>
    <xf numFmtId="0" fontId="52" fillId="0" borderId="0" xfId="0" applyFont="1" applyAlignment="1">
      <alignment horizontal="center"/>
    </xf>
    <xf numFmtId="44" fontId="53" fillId="0" borderId="0" xfId="0" applyNumberFormat="1" applyFont="1" applyAlignment="1">
      <alignment horizontal="center" vertical="center"/>
    </xf>
    <xf numFmtId="0" fontId="14" fillId="2" borderId="0" xfId="0" applyFont="1" applyFill="1"/>
    <xf numFmtId="0" fontId="34" fillId="48" borderId="25" xfId="0" applyFont="1" applyFill="1" applyBorder="1" applyAlignment="1">
      <alignment horizontal="center" vertical="center"/>
    </xf>
    <xf numFmtId="0" fontId="32" fillId="2" borderId="1" xfId="0" applyFont="1" applyFill="1" applyBorder="1"/>
    <xf numFmtId="0" fontId="34" fillId="48" borderId="1" xfId="0" applyFont="1" applyFill="1" applyBorder="1" applyAlignment="1">
      <alignment horizontal="center"/>
    </xf>
    <xf numFmtId="0" fontId="34" fillId="48" borderId="0" xfId="0" applyFont="1" applyFill="1" applyAlignment="1">
      <alignment horizontal="center" vertical="center"/>
    </xf>
    <xf numFmtId="0" fontId="34" fillId="48" borderId="1" xfId="0" applyFont="1" applyFill="1" applyBorder="1" applyAlignment="1">
      <alignment horizontal="center" vertical="center"/>
    </xf>
    <xf numFmtId="0" fontId="10" fillId="0" borderId="0" xfId="0" applyFont="1" applyAlignment="1">
      <alignment horizontal="right"/>
    </xf>
    <xf numFmtId="0" fontId="10" fillId="60" borderId="0" xfId="0" applyFont="1" applyFill="1" applyAlignment="1">
      <alignment horizontal="center" vertical="center"/>
    </xf>
    <xf numFmtId="0" fontId="32" fillId="6" borderId="1" xfId="0" applyFont="1" applyFill="1" applyBorder="1" applyAlignment="1">
      <alignment horizontal="center"/>
    </xf>
    <xf numFmtId="0" fontId="34" fillId="39" borderId="1" xfId="0" applyFont="1" applyFill="1" applyBorder="1" applyAlignment="1">
      <alignment horizontal="center" vertical="center"/>
    </xf>
    <xf numFmtId="0" fontId="34" fillId="48" borderId="0" xfId="0" applyFont="1" applyFill="1" applyAlignment="1">
      <alignment horizontal="center"/>
    </xf>
    <xf numFmtId="0" fontId="10" fillId="43" borderId="1" xfId="0" applyFont="1" applyFill="1" applyBorder="1" applyAlignment="1">
      <alignment horizontal="center" vertical="center"/>
    </xf>
    <xf numFmtId="2" fontId="10" fillId="49" borderId="12" xfId="0" applyNumberFormat="1" applyFont="1" applyFill="1" applyBorder="1" applyAlignment="1">
      <alignment horizontal="center"/>
    </xf>
    <xf numFmtId="0" fontId="10" fillId="61" borderId="12" xfId="0" applyFont="1" applyFill="1" applyBorder="1" applyAlignment="1">
      <alignment horizontal="center"/>
    </xf>
    <xf numFmtId="0" fontId="10" fillId="10" borderId="12" xfId="0" applyFont="1" applyFill="1" applyBorder="1" applyAlignment="1">
      <alignment horizontal="center"/>
    </xf>
    <xf numFmtId="0" fontId="10" fillId="10" borderId="12" xfId="0" applyFont="1" applyFill="1" applyBorder="1"/>
    <xf numFmtId="44" fontId="54" fillId="0" borderId="0" xfId="0" applyNumberFormat="1" applyFont="1" applyAlignment="1">
      <alignment horizontal="center" vertical="center"/>
    </xf>
    <xf numFmtId="0" fontId="10" fillId="9" borderId="4" xfId="0" applyFont="1" applyFill="1" applyBorder="1"/>
    <xf numFmtId="0" fontId="45" fillId="9" borderId="0" xfId="0" applyFont="1" applyFill="1"/>
    <xf numFmtId="0" fontId="45" fillId="9" borderId="0" xfId="0" applyFont="1" applyFill="1" applyAlignment="1">
      <alignment horizontal="center" vertical="center"/>
    </xf>
    <xf numFmtId="0" fontId="45" fillId="0" borderId="0" xfId="0" applyFont="1"/>
    <xf numFmtId="44" fontId="10" fillId="0" borderId="86" xfId="0" applyNumberFormat="1" applyFont="1" applyBorder="1" applyAlignment="1">
      <alignment horizontal="left" vertical="center"/>
    </xf>
    <xf numFmtId="0" fontId="10" fillId="6" borderId="0" xfId="0" applyFont="1" applyFill="1" applyAlignment="1">
      <alignment horizontal="center"/>
    </xf>
    <xf numFmtId="0" fontId="10" fillId="28" borderId="0" xfId="0" applyFont="1" applyFill="1" applyAlignment="1">
      <alignment horizontal="center" vertical="center"/>
    </xf>
    <xf numFmtId="0" fontId="10" fillId="40" borderId="1" xfId="0" applyFont="1" applyFill="1" applyBorder="1" applyAlignment="1">
      <alignment horizontal="center" vertical="center"/>
    </xf>
    <xf numFmtId="0" fontId="10" fillId="40" borderId="1" xfId="0" applyFont="1" applyFill="1" applyBorder="1" applyAlignment="1">
      <alignment horizontal="center"/>
    </xf>
    <xf numFmtId="0" fontId="10" fillId="40" borderId="0" xfId="0" applyFont="1" applyFill="1" applyAlignment="1">
      <alignment horizontal="center"/>
    </xf>
    <xf numFmtId="44" fontId="10" fillId="0" borderId="80" xfId="0" applyNumberFormat="1" applyFont="1" applyBorder="1" applyAlignment="1">
      <alignment horizontal="left" vertical="center"/>
    </xf>
    <xf numFmtId="0" fontId="32" fillId="0" borderId="0" xfId="0" applyFont="1" applyAlignment="1">
      <alignment horizontal="left" wrapText="1"/>
    </xf>
    <xf numFmtId="44" fontId="10" fillId="0" borderId="0" xfId="0" applyNumberFormat="1" applyFont="1" applyAlignment="1">
      <alignment horizontal="center"/>
    </xf>
    <xf numFmtId="44" fontId="11" fillId="0" borderId="42" xfId="0" applyNumberFormat="1" applyFont="1" applyBorder="1" applyAlignment="1">
      <alignment horizontal="center"/>
    </xf>
    <xf numFmtId="0" fontId="10" fillId="0" borderId="42" xfId="0" applyFont="1" applyBorder="1" applyAlignment="1">
      <alignment horizontal="center"/>
    </xf>
    <xf numFmtId="2" fontId="10" fillId="44" borderId="12" xfId="0" applyNumberFormat="1" applyFont="1" applyFill="1" applyBorder="1" applyAlignment="1">
      <alignment horizontal="center" vertical="center"/>
    </xf>
    <xf numFmtId="0" fontId="10" fillId="44" borderId="12" xfId="0" applyFont="1" applyFill="1" applyBorder="1" applyAlignment="1">
      <alignment horizontal="center"/>
    </xf>
    <xf numFmtId="0" fontId="11" fillId="10" borderId="93" xfId="0" applyFont="1" applyFill="1" applyBorder="1" applyAlignment="1">
      <alignment horizontal="center" vertical="center"/>
    </xf>
    <xf numFmtId="0" fontId="10" fillId="17" borderId="25" xfId="0" applyFont="1" applyFill="1" applyBorder="1" applyAlignment="1">
      <alignment horizontal="center" vertical="center"/>
    </xf>
    <xf numFmtId="0" fontId="10" fillId="17" borderId="1" xfId="0" applyFont="1" applyFill="1" applyBorder="1" applyAlignment="1">
      <alignment horizontal="center"/>
    </xf>
    <xf numFmtId="9" fontId="10" fillId="10" borderId="94" xfId="0" applyNumberFormat="1" applyFont="1" applyFill="1" applyBorder="1" applyAlignment="1">
      <alignment horizontal="center" vertical="center"/>
    </xf>
    <xf numFmtId="0" fontId="10" fillId="17" borderId="1" xfId="0" applyFont="1" applyFill="1" applyBorder="1" applyAlignment="1">
      <alignment horizontal="center" vertical="center"/>
    </xf>
    <xf numFmtId="0" fontId="10" fillId="17" borderId="1" xfId="0" applyFont="1" applyFill="1" applyBorder="1" applyAlignment="1">
      <alignment horizontal="center" vertical="center"/>
    </xf>
    <xf numFmtId="0" fontId="10" fillId="0" borderId="86" xfId="0" applyFont="1" applyBorder="1" applyAlignment="1">
      <alignment horizontal="center"/>
    </xf>
    <xf numFmtId="0" fontId="10" fillId="0" borderId="95" xfId="0" applyFont="1" applyBorder="1" applyAlignment="1">
      <alignment horizontal="center"/>
    </xf>
    <xf numFmtId="0" fontId="10" fillId="17" borderId="0" xfId="0" applyFont="1" applyFill="1" applyAlignment="1">
      <alignment horizontal="center" vertical="center"/>
    </xf>
    <xf numFmtId="0" fontId="10" fillId="17" borderId="0" xfId="0" applyFont="1" applyFill="1" applyAlignment="1">
      <alignment horizontal="center"/>
    </xf>
    <xf numFmtId="0" fontId="48" fillId="0" borderId="95" xfId="0" applyFont="1" applyBorder="1" applyAlignment="1">
      <alignment horizontal="center"/>
    </xf>
    <xf numFmtId="0" fontId="45" fillId="2" borderId="4" xfId="0" applyFont="1" applyFill="1" applyBorder="1"/>
    <xf numFmtId="0" fontId="10" fillId="0" borderId="50" xfId="0" applyFont="1" applyBorder="1" applyAlignment="1">
      <alignment horizontal="center"/>
    </xf>
    <xf numFmtId="0" fontId="10" fillId="0" borderId="87" xfId="0" applyFont="1" applyBorder="1" applyAlignment="1">
      <alignment horizontal="center"/>
    </xf>
    <xf numFmtId="0" fontId="10" fillId="0" borderId="63" xfId="0" applyFont="1" applyBorder="1" applyAlignment="1">
      <alignment horizontal="center" vertical="center"/>
    </xf>
    <xf numFmtId="0" fontId="11" fillId="0" borderId="98" xfId="0" applyFont="1" applyBorder="1" applyAlignment="1">
      <alignment horizontal="center"/>
    </xf>
    <xf numFmtId="0" fontId="10" fillId="0" borderId="98" xfId="0" applyFont="1" applyBorder="1" applyAlignment="1">
      <alignment horizontal="center"/>
    </xf>
    <xf numFmtId="0" fontId="10" fillId="0" borderId="91" xfId="0" applyFont="1" applyBorder="1" applyAlignment="1">
      <alignment horizontal="center"/>
    </xf>
    <xf numFmtId="0" fontId="10" fillId="2" borderId="94" xfId="0" applyFont="1" applyFill="1" applyBorder="1"/>
    <xf numFmtId="0" fontId="10" fillId="0" borderId="86" xfId="0" applyFont="1" applyBorder="1"/>
    <xf numFmtId="0" fontId="10" fillId="0" borderId="87" xfId="0" applyFont="1" applyBorder="1"/>
    <xf numFmtId="0" fontId="11" fillId="0" borderId="98" xfId="0" applyFont="1" applyBorder="1"/>
    <xf numFmtId="0" fontId="10" fillId="0" borderId="98" xfId="0" applyFont="1" applyBorder="1"/>
    <xf numFmtId="0" fontId="10" fillId="0" borderId="91" xfId="0" applyFont="1" applyBorder="1"/>
    <xf numFmtId="0" fontId="10" fillId="6" borderId="0" xfId="0" applyFont="1" applyFill="1" applyAlignment="1">
      <alignment horizontal="center"/>
    </xf>
    <xf numFmtId="0" fontId="40" fillId="30" borderId="1" xfId="0" applyFont="1" applyFill="1" applyBorder="1" applyAlignment="1">
      <alignment horizontal="center" vertical="center"/>
    </xf>
    <xf numFmtId="0" fontId="10" fillId="8" borderId="0" xfId="0" applyFont="1" applyFill="1" applyAlignment="1"/>
    <xf numFmtId="44" fontId="55" fillId="0" borderId="0" xfId="0" applyNumberFormat="1" applyFont="1" applyAlignment="1">
      <alignment horizontal="center"/>
    </xf>
    <xf numFmtId="2" fontId="10" fillId="44" borderId="12" xfId="0" applyNumberFormat="1" applyFont="1" applyFill="1" applyBorder="1" applyAlignment="1">
      <alignment horizontal="center"/>
    </xf>
    <xf numFmtId="0" fontId="10" fillId="17" borderId="12" xfId="0" applyFont="1" applyFill="1" applyBorder="1" applyAlignment="1">
      <alignment horizontal="center"/>
    </xf>
    <xf numFmtId="0" fontId="28" fillId="0" borderId="0" xfId="0" applyFont="1" applyAlignment="1">
      <alignment horizontal="center"/>
    </xf>
    <xf numFmtId="44" fontId="37" fillId="0" borderId="0" xfId="0" applyNumberFormat="1" applyFont="1" applyAlignment="1">
      <alignment horizontal="center"/>
    </xf>
    <xf numFmtId="0" fontId="10" fillId="16" borderId="1" xfId="0" applyFont="1" applyFill="1" applyBorder="1" applyAlignment="1">
      <alignment horizontal="center" vertical="center"/>
    </xf>
    <xf numFmtId="0" fontId="10" fillId="32" borderId="1" xfId="0" applyFont="1" applyFill="1" applyBorder="1" applyAlignment="1">
      <alignment horizontal="center"/>
    </xf>
    <xf numFmtId="0" fontId="10" fillId="32" borderId="1" xfId="0" applyFont="1" applyFill="1" applyBorder="1" applyAlignment="1">
      <alignment horizontal="center" vertical="center"/>
    </xf>
    <xf numFmtId="0" fontId="10" fillId="0" borderId="95" xfId="0" applyFont="1" applyBorder="1" applyAlignment="1">
      <alignment horizontal="center"/>
    </xf>
    <xf numFmtId="44" fontId="11" fillId="0" borderId="98" xfId="0" applyNumberFormat="1" applyFont="1" applyBorder="1"/>
    <xf numFmtId="0" fontId="10" fillId="45" borderId="12" xfId="0" applyFont="1" applyFill="1" applyBorder="1" applyAlignment="1">
      <alignment horizontal="center"/>
    </xf>
    <xf numFmtId="0" fontId="10" fillId="27" borderId="25" xfId="0" applyFont="1" applyFill="1" applyBorder="1" applyAlignment="1">
      <alignment horizontal="center" vertical="center"/>
    </xf>
    <xf numFmtId="0" fontId="10" fillId="60" borderId="1" xfId="0" applyFont="1" applyFill="1" applyBorder="1" applyAlignment="1">
      <alignment horizontal="center"/>
    </xf>
    <xf numFmtId="0" fontId="10" fillId="60" borderId="0" xfId="0" applyFont="1" applyFill="1" applyAlignment="1">
      <alignment horizontal="center"/>
    </xf>
    <xf numFmtId="44" fontId="10" fillId="3" borderId="0" xfId="0" applyNumberFormat="1" applyFont="1" applyFill="1" applyAlignment="1">
      <alignment horizontal="center" vertical="center"/>
    </xf>
    <xf numFmtId="0" fontId="10" fillId="6" borderId="1" xfId="0" applyFont="1" applyFill="1" applyBorder="1" applyAlignment="1">
      <alignment horizontal="center"/>
    </xf>
    <xf numFmtId="0" fontId="10" fillId="39" borderId="0" xfId="0" applyFont="1" applyFill="1" applyAlignment="1">
      <alignment horizontal="center" vertical="center"/>
    </xf>
    <xf numFmtId="0" fontId="40" fillId="30" borderId="1" xfId="0" applyFont="1" applyFill="1" applyBorder="1" applyAlignment="1">
      <alignment horizontal="center" vertical="center"/>
    </xf>
    <xf numFmtId="0" fontId="34" fillId="37" borderId="1" xfId="0" applyFont="1" applyFill="1" applyBorder="1" applyAlignment="1">
      <alignment horizontal="center"/>
    </xf>
    <xf numFmtId="44" fontId="32" fillId="7" borderId="80" xfId="0" applyNumberFormat="1" applyFont="1" applyFill="1" applyBorder="1"/>
    <xf numFmtId="0" fontId="10" fillId="36" borderId="1" xfId="0" applyFont="1" applyFill="1" applyBorder="1" applyAlignment="1">
      <alignment horizontal="center" vertical="center"/>
    </xf>
    <xf numFmtId="0" fontId="10" fillId="45" borderId="0" xfId="0" applyFont="1" applyFill="1" applyAlignment="1">
      <alignment horizontal="center" vertical="center"/>
    </xf>
    <xf numFmtId="44" fontId="11" fillId="0" borderId="98" xfId="0" applyNumberFormat="1" applyFont="1" applyBorder="1" applyAlignment="1">
      <alignment horizontal="center" vertical="center"/>
    </xf>
    <xf numFmtId="0" fontId="10" fillId="28" borderId="12" xfId="0" applyFont="1" applyFill="1" applyBorder="1" applyAlignment="1">
      <alignment horizontal="center"/>
    </xf>
    <xf numFmtId="0" fontId="10" fillId="10" borderId="12" xfId="0" applyFont="1" applyFill="1" applyBorder="1" applyAlignment="1">
      <alignment horizontal="center"/>
    </xf>
    <xf numFmtId="0" fontId="10" fillId="0" borderId="63" xfId="0" applyFont="1" applyBorder="1" applyAlignment="1">
      <alignment horizontal="center"/>
    </xf>
    <xf numFmtId="44" fontId="54" fillId="0" borderId="0" xfId="0" applyNumberFormat="1" applyFont="1" applyAlignment="1">
      <alignment horizontal="center"/>
    </xf>
    <xf numFmtId="44" fontId="10" fillId="0" borderId="0" xfId="0" applyNumberFormat="1" applyFont="1" applyAlignment="1">
      <alignment horizontal="center" vertical="center"/>
    </xf>
    <xf numFmtId="44" fontId="10" fillId="0" borderId="0" xfId="0" applyNumberFormat="1" applyFont="1" applyAlignment="1">
      <alignment horizontal="left"/>
    </xf>
    <xf numFmtId="0" fontId="10" fillId="24" borderId="0" xfId="0" applyFont="1" applyFill="1" applyAlignment="1">
      <alignment horizontal="center" vertical="center"/>
    </xf>
    <xf numFmtId="0" fontId="10" fillId="46" borderId="0" xfId="0" applyFont="1" applyFill="1" applyAlignment="1">
      <alignment horizontal="center" vertical="center"/>
    </xf>
    <xf numFmtId="44" fontId="10" fillId="0" borderId="0" xfId="0" applyNumberFormat="1" applyFont="1" applyAlignment="1">
      <alignment horizontal="center" vertical="center"/>
    </xf>
    <xf numFmtId="0" fontId="10" fillId="0" borderId="95" xfId="0" applyFont="1" applyBorder="1" applyAlignment="1"/>
    <xf numFmtId="44" fontId="10" fillId="0" borderId="86" xfId="0" applyNumberFormat="1" applyFont="1" applyBorder="1" applyAlignment="1">
      <alignment horizontal="center" vertical="center"/>
    </xf>
    <xf numFmtId="0" fontId="10" fillId="44" borderId="1" xfId="0" applyFont="1" applyFill="1" applyBorder="1" applyAlignment="1">
      <alignment horizontal="center" vertical="center"/>
    </xf>
    <xf numFmtId="0" fontId="10" fillId="46" borderId="0" xfId="0" applyFont="1" applyFill="1" applyAlignment="1">
      <alignment horizontal="center"/>
    </xf>
    <xf numFmtId="0" fontId="10" fillId="46" borderId="0" xfId="0" applyFont="1" applyFill="1" applyAlignment="1">
      <alignment horizontal="center"/>
    </xf>
    <xf numFmtId="0" fontId="10" fillId="36" borderId="0" xfId="0" applyFont="1" applyFill="1" applyAlignment="1">
      <alignment horizontal="center" vertical="center"/>
    </xf>
    <xf numFmtId="0" fontId="34" fillId="0" borderId="1" xfId="0" applyFont="1" applyBorder="1" applyAlignment="1">
      <alignment horizontal="center" vertical="center"/>
    </xf>
    <xf numFmtId="0" fontId="32" fillId="0" borderId="95" xfId="0" applyFont="1" applyBorder="1" applyAlignment="1">
      <alignment horizontal="center"/>
    </xf>
    <xf numFmtId="44" fontId="32" fillId="0" borderId="0" xfId="0" applyNumberFormat="1" applyFont="1" applyAlignment="1"/>
    <xf numFmtId="0" fontId="10" fillId="0" borderId="25" xfId="0" applyFont="1" applyBorder="1" applyAlignment="1">
      <alignment horizontal="center" vertical="center"/>
    </xf>
    <xf numFmtId="0" fontId="10" fillId="0" borderId="0" xfId="0" applyFont="1" applyAlignment="1"/>
    <xf numFmtId="0" fontId="28" fillId="0" borderId="95" xfId="0" applyFont="1" applyBorder="1"/>
    <xf numFmtId="44" fontId="37" fillId="0" borderId="0" xfId="0" applyNumberFormat="1" applyFont="1" applyAlignment="1"/>
    <xf numFmtId="0" fontId="32" fillId="7" borderId="0" xfId="0" applyFont="1" applyFill="1" applyAlignment="1">
      <alignment vertical="center"/>
    </xf>
    <xf numFmtId="0" fontId="10" fillId="53" borderId="12" xfId="0" applyFont="1" applyFill="1" applyBorder="1" applyAlignment="1">
      <alignment horizontal="center"/>
    </xf>
    <xf numFmtId="0" fontId="10" fillId="8" borderId="0" xfId="0" applyFont="1" applyFill="1" applyAlignment="1">
      <alignment horizontal="left" vertical="center"/>
    </xf>
    <xf numFmtId="0" fontId="11" fillId="2" borderId="119" xfId="0" applyFont="1" applyFill="1" applyBorder="1"/>
    <xf numFmtId="0" fontId="10" fillId="2" borderId="120" xfId="0" applyFont="1" applyFill="1" applyBorder="1"/>
    <xf numFmtId="0" fontId="11" fillId="9" borderId="121" xfId="0" applyFont="1" applyFill="1" applyBorder="1" applyAlignment="1"/>
    <xf numFmtId="0" fontId="16" fillId="2" borderId="113" xfId="0" applyFont="1" applyFill="1" applyBorder="1"/>
    <xf numFmtId="0" fontId="16" fillId="2" borderId="122" xfId="0" applyFont="1" applyFill="1" applyBorder="1"/>
    <xf numFmtId="0" fontId="16" fillId="9" borderId="101" xfId="0" applyFont="1" applyFill="1" applyBorder="1"/>
    <xf numFmtId="0" fontId="11" fillId="9" borderId="123" xfId="0" applyFont="1" applyFill="1" applyBorder="1"/>
    <xf numFmtId="0" fontId="10" fillId="9" borderId="123" xfId="0" applyFont="1" applyFill="1" applyBorder="1"/>
    <xf numFmtId="0" fontId="11" fillId="9" borderId="123" xfId="0" applyFont="1" applyFill="1" applyBorder="1" applyAlignment="1"/>
    <xf numFmtId="0" fontId="16" fillId="9" borderId="124" xfId="0" applyFont="1" applyFill="1" applyBorder="1"/>
    <xf numFmtId="0" fontId="56" fillId="2" borderId="1" xfId="0" applyFont="1" applyFill="1" applyBorder="1" applyAlignment="1">
      <alignment vertical="center"/>
    </xf>
    <xf numFmtId="0" fontId="14" fillId="2" borderId="4" xfId="0" applyFont="1" applyFill="1" applyBorder="1"/>
    <xf numFmtId="2" fontId="10" fillId="0" borderId="0" xfId="0" applyNumberFormat="1" applyFont="1"/>
    <xf numFmtId="0" fontId="10" fillId="35" borderId="0" xfId="0" applyFont="1" applyFill="1" applyAlignment="1">
      <alignment horizontal="center" vertical="center"/>
    </xf>
    <xf numFmtId="0" fontId="10" fillId="16" borderId="0" xfId="0" applyFont="1" applyFill="1" applyAlignment="1">
      <alignment horizontal="center" vertical="center"/>
    </xf>
    <xf numFmtId="0" fontId="10" fillId="11" borderId="0" xfId="0" applyFont="1" applyFill="1" applyAlignment="1">
      <alignment horizontal="center"/>
    </xf>
    <xf numFmtId="0" fontId="10" fillId="16" borderId="0" xfId="0" applyFont="1" applyFill="1" applyAlignment="1">
      <alignment horizontal="center" vertical="center"/>
    </xf>
    <xf numFmtId="0" fontId="16" fillId="0" borderId="95" xfId="0" applyFont="1" applyBorder="1" applyAlignment="1">
      <alignment horizontal="center" vertical="center"/>
    </xf>
    <xf numFmtId="0" fontId="16" fillId="0" borderId="86" xfId="0" applyFont="1" applyBorder="1" applyAlignment="1">
      <alignment horizontal="center" vertical="center"/>
    </xf>
    <xf numFmtId="0" fontId="16" fillId="0" borderId="96" xfId="0" applyFont="1" applyBorder="1" applyAlignment="1">
      <alignment horizontal="center" vertical="center"/>
    </xf>
    <xf numFmtId="0" fontId="16" fillId="0" borderId="87" xfId="0" applyFont="1" applyBorder="1" applyAlignment="1">
      <alignment horizontal="center" vertical="center"/>
    </xf>
    <xf numFmtId="0" fontId="17" fillId="0" borderId="98" xfId="0" applyFont="1" applyBorder="1" applyAlignment="1">
      <alignment horizontal="center" vertical="center"/>
    </xf>
    <xf numFmtId="0" fontId="16" fillId="0" borderId="98" xfId="0" applyFont="1" applyBorder="1" applyAlignment="1">
      <alignment horizontal="center" vertical="center"/>
    </xf>
    <xf numFmtId="0" fontId="16" fillId="0" borderId="91" xfId="0" applyFont="1" applyBorder="1" applyAlignment="1">
      <alignment horizontal="center" vertical="center"/>
    </xf>
    <xf numFmtId="44" fontId="10" fillId="0" borderId="0" xfId="0" applyNumberFormat="1" applyFont="1"/>
    <xf numFmtId="0" fontId="17" fillId="0" borderId="97" xfId="0" applyFont="1" applyBorder="1" applyAlignment="1">
      <alignment horizontal="center" vertical="center"/>
    </xf>
    <xf numFmtId="44" fontId="10" fillId="0" borderId="50" xfId="0" applyNumberFormat="1" applyFont="1" applyBorder="1"/>
    <xf numFmtId="3" fontId="57" fillId="7" borderId="69" xfId="0" applyNumberFormat="1" applyFont="1" applyFill="1" applyBorder="1" applyAlignment="1">
      <alignment horizontal="center"/>
    </xf>
    <xf numFmtId="44" fontId="11" fillId="0" borderId="98" xfId="0" applyNumberFormat="1" applyFont="1" applyBorder="1"/>
    <xf numFmtId="44" fontId="42" fillId="0" borderId="0" xfId="0" applyNumberFormat="1" applyFont="1" applyAlignment="1"/>
    <xf numFmtId="0" fontId="45" fillId="2" borderId="15" xfId="0" applyFont="1" applyFill="1" applyBorder="1"/>
    <xf numFmtId="0" fontId="10" fillId="10" borderId="2" xfId="0" applyFont="1" applyFill="1" applyBorder="1" applyAlignment="1">
      <alignment horizontal="center" vertical="center"/>
    </xf>
    <xf numFmtId="0" fontId="10" fillId="10" borderId="0" xfId="0" applyFont="1" applyFill="1" applyAlignment="1">
      <alignment horizontal="center" vertical="center"/>
    </xf>
    <xf numFmtId="0" fontId="10" fillId="10" borderId="125" xfId="0" applyFont="1" applyFill="1" applyBorder="1" applyAlignment="1">
      <alignment horizontal="center" vertical="center"/>
    </xf>
    <xf numFmtId="0" fontId="10" fillId="0" borderId="0" xfId="0" applyFont="1"/>
    <xf numFmtId="0" fontId="32" fillId="0" borderId="0" xfId="0" applyFont="1" applyAlignment="1">
      <alignment wrapText="1"/>
    </xf>
    <xf numFmtId="0" fontId="10" fillId="0" borderId="0" xfId="0" applyFont="1" applyAlignment="1">
      <alignment horizontal="left" wrapText="1"/>
    </xf>
    <xf numFmtId="0" fontId="10" fillId="0" borderId="0" xfId="0" applyFont="1" applyAlignment="1">
      <alignment horizontal="left"/>
    </xf>
    <xf numFmtId="0" fontId="32" fillId="7" borderId="95" xfId="0" applyFont="1" applyFill="1" applyBorder="1" applyAlignment="1">
      <alignment horizontal="center"/>
    </xf>
    <xf numFmtId="0" fontId="11" fillId="10" borderId="63" xfId="0" applyFont="1" applyFill="1" applyBorder="1" applyAlignment="1">
      <alignment horizontal="center" vertical="center"/>
    </xf>
    <xf numFmtId="0" fontId="10" fillId="10" borderId="69" xfId="0" applyFont="1" applyFill="1" applyBorder="1" applyAlignment="1">
      <alignment horizontal="center" vertical="center"/>
    </xf>
    <xf numFmtId="0" fontId="10" fillId="10" borderId="80" xfId="0" applyFont="1" applyFill="1" applyBorder="1" applyAlignment="1">
      <alignment horizontal="center" vertical="center"/>
    </xf>
    <xf numFmtId="0" fontId="34" fillId="42" borderId="25" xfId="0" applyFont="1" applyFill="1" applyBorder="1" applyAlignment="1">
      <alignment horizontal="center" vertical="center"/>
    </xf>
    <xf numFmtId="0" fontId="34" fillId="42" borderId="25" xfId="0" applyFont="1" applyFill="1" applyBorder="1" applyAlignment="1">
      <alignment horizontal="center" vertical="center"/>
    </xf>
    <xf numFmtId="0" fontId="10" fillId="10" borderId="0" xfId="0" applyFont="1" applyFill="1" applyAlignment="1">
      <alignment horizontal="center" vertical="center"/>
    </xf>
    <xf numFmtId="9" fontId="10" fillId="10" borderId="0" xfId="0" applyNumberFormat="1" applyFont="1" applyFill="1" applyAlignment="1">
      <alignment horizontal="center" vertical="center"/>
    </xf>
    <xf numFmtId="0" fontId="10" fillId="23" borderId="1" xfId="0" applyFont="1" applyFill="1" applyBorder="1" applyAlignment="1">
      <alignment horizontal="center"/>
    </xf>
    <xf numFmtId="0" fontId="10" fillId="43" borderId="1" xfId="0" applyFont="1" applyFill="1" applyBorder="1" applyAlignment="1">
      <alignment horizontal="center" vertical="center"/>
    </xf>
    <xf numFmtId="0" fontId="34" fillId="42" borderId="1" xfId="0" applyFont="1" applyFill="1" applyBorder="1" applyAlignment="1">
      <alignment horizontal="center" vertical="center"/>
    </xf>
    <xf numFmtId="0" fontId="10" fillId="34" borderId="25" xfId="0" applyFont="1" applyFill="1" applyBorder="1" applyAlignment="1">
      <alignment horizontal="center" vertical="center"/>
    </xf>
    <xf numFmtId="0" fontId="34" fillId="42" borderId="1" xfId="0" applyFont="1" applyFill="1" applyBorder="1" applyAlignment="1">
      <alignment horizontal="center" vertical="center"/>
    </xf>
    <xf numFmtId="0" fontId="10" fillId="37" borderId="1" xfId="0" applyFont="1" applyFill="1" applyBorder="1" applyAlignment="1">
      <alignment horizontal="center"/>
    </xf>
    <xf numFmtId="0" fontId="10" fillId="23" borderId="0" xfId="0" applyFont="1" applyFill="1" applyAlignment="1">
      <alignment horizontal="center"/>
    </xf>
    <xf numFmtId="0" fontId="34" fillId="42" borderId="0" xfId="0" applyFont="1" applyFill="1" applyAlignment="1">
      <alignment horizontal="center" vertical="center"/>
    </xf>
    <xf numFmtId="0" fontId="10" fillId="0" borderId="0" xfId="0" applyFont="1" applyAlignment="1">
      <alignment horizontal="left"/>
    </xf>
    <xf numFmtId="44" fontId="58" fillId="0" borderId="0" xfId="0" applyNumberFormat="1" applyFont="1" applyAlignment="1">
      <alignment horizontal="center"/>
    </xf>
    <xf numFmtId="0" fontId="10" fillId="0" borderId="95" xfId="0" applyFont="1" applyBorder="1" applyAlignment="1">
      <alignment horizontal="center" vertical="center"/>
    </xf>
    <xf numFmtId="0" fontId="10" fillId="36" borderId="1" xfId="0" applyFont="1" applyFill="1" applyBorder="1" applyAlignment="1">
      <alignment horizontal="center" vertical="center"/>
    </xf>
    <xf numFmtId="0" fontId="10" fillId="0" borderId="95" xfId="0" applyFont="1" applyBorder="1" applyAlignment="1">
      <alignment horizontal="center"/>
    </xf>
    <xf numFmtId="0" fontId="32" fillId="7" borderId="0" xfId="0" applyFont="1" applyFill="1" applyAlignment="1">
      <alignment horizontal="left"/>
    </xf>
    <xf numFmtId="0" fontId="40" fillId="30" borderId="25" xfId="0" applyFont="1" applyFill="1" applyBorder="1" applyAlignment="1">
      <alignment horizontal="center" vertical="center"/>
    </xf>
    <xf numFmtId="0" fontId="34" fillId="27" borderId="1" xfId="0" applyFont="1" applyFill="1" applyBorder="1" applyAlignment="1">
      <alignment horizontal="center" vertical="center"/>
    </xf>
    <xf numFmtId="0" fontId="59" fillId="30" borderId="0" xfId="0" applyFont="1" applyFill="1" applyAlignment="1">
      <alignment horizontal="center" vertical="center"/>
    </xf>
    <xf numFmtId="44" fontId="60" fillId="0" borderId="0" xfId="0" applyNumberFormat="1" applyFont="1" applyAlignment="1">
      <alignment horizontal="center" vertical="center"/>
    </xf>
    <xf numFmtId="0" fontId="10" fillId="2" borderId="126" xfId="0" applyFont="1" applyFill="1" applyBorder="1"/>
    <xf numFmtId="0" fontId="10" fillId="0" borderId="69" xfId="0" applyFont="1" applyBorder="1" applyAlignment="1">
      <alignment horizontal="center" vertical="center"/>
    </xf>
    <xf numFmtId="0" fontId="11" fillId="0" borderId="0" xfId="0" applyFont="1" applyAlignment="1">
      <alignment horizontal="center" vertical="center"/>
    </xf>
    <xf numFmtId="44" fontId="42" fillId="0" borderId="0" xfId="0" applyNumberFormat="1" applyFont="1" applyAlignment="1">
      <alignment horizontal="center" vertical="center"/>
    </xf>
    <xf numFmtId="0" fontId="34" fillId="39" borderId="0" xfId="0" applyFont="1" applyFill="1" applyAlignment="1">
      <alignment horizontal="center" vertical="center"/>
    </xf>
    <xf numFmtId="0" fontId="34" fillId="39" borderId="0" xfId="0" applyFont="1" applyFill="1" applyAlignment="1">
      <alignment horizontal="center" vertical="center"/>
    </xf>
    <xf numFmtId="0" fontId="10" fillId="24" borderId="1" xfId="0" applyFont="1" applyFill="1" applyBorder="1" applyAlignment="1">
      <alignment horizontal="center" vertical="center"/>
    </xf>
    <xf numFmtId="0" fontId="34" fillId="39" borderId="1" xfId="0" applyFont="1" applyFill="1" applyBorder="1" applyAlignment="1">
      <alignment horizontal="center" vertical="center"/>
    </xf>
    <xf numFmtId="0" fontId="11" fillId="0" borderId="95" xfId="0" applyFont="1" applyBorder="1" applyAlignment="1">
      <alignment horizontal="center" vertical="center"/>
    </xf>
    <xf numFmtId="44" fontId="32" fillId="0" borderId="0" xfId="0" applyNumberFormat="1" applyFont="1" applyAlignment="1">
      <alignment horizontal="center" vertical="center"/>
    </xf>
    <xf numFmtId="0" fontId="10" fillId="0" borderId="86" xfId="0" applyFont="1" applyBorder="1" applyAlignment="1">
      <alignment vertical="center"/>
    </xf>
    <xf numFmtId="0" fontId="10" fillId="0" borderId="50" xfId="0" applyFont="1" applyBorder="1" applyAlignment="1">
      <alignment vertical="center"/>
    </xf>
    <xf numFmtId="0" fontId="10" fillId="0" borderId="87" xfId="0" applyFont="1" applyBorder="1" applyAlignment="1">
      <alignment vertical="center"/>
    </xf>
    <xf numFmtId="0" fontId="10" fillId="0" borderId="98" xfId="0" applyFont="1" applyBorder="1" applyAlignment="1">
      <alignment vertical="center"/>
    </xf>
    <xf numFmtId="0" fontId="10" fillId="0" borderId="91" xfId="0" applyFont="1" applyBorder="1" applyAlignment="1">
      <alignment vertical="center"/>
    </xf>
    <xf numFmtId="0" fontId="61" fillId="2" borderId="1" xfId="0" applyFont="1" applyFill="1" applyBorder="1" applyAlignment="1">
      <alignment horizontal="center" vertical="center"/>
    </xf>
    <xf numFmtId="0" fontId="61" fillId="2" borderId="1" xfId="0" applyFont="1" applyFill="1" applyBorder="1"/>
    <xf numFmtId="0" fontId="52" fillId="2" borderId="1" xfId="0" applyFont="1" applyFill="1" applyBorder="1"/>
    <xf numFmtId="0" fontId="61" fillId="9" borderId="1" xfId="0" applyFont="1" applyFill="1" applyBorder="1"/>
    <xf numFmtId="0" fontId="61" fillId="9" borderId="1" xfId="0" applyFont="1" applyFill="1" applyBorder="1" applyAlignment="1">
      <alignment horizontal="center" vertical="center"/>
    </xf>
    <xf numFmtId="0" fontId="61" fillId="9" borderId="0" xfId="0" applyFont="1" applyFill="1"/>
    <xf numFmtId="0" fontId="61" fillId="9" borderId="0" xfId="0" applyFont="1" applyFill="1" applyAlignment="1">
      <alignment horizontal="center" vertical="center"/>
    </xf>
    <xf numFmtId="0" fontId="61" fillId="2" borderId="0" xfId="0" applyFont="1" applyFill="1"/>
    <xf numFmtId="0" fontId="61" fillId="2" borderId="0" xfId="0" applyFont="1" applyFill="1" applyAlignment="1">
      <alignment horizontal="center" vertical="center"/>
    </xf>
    <xf numFmtId="0" fontId="52" fillId="2" borderId="0" xfId="0" applyFont="1" applyFill="1"/>
    <xf numFmtId="0" fontId="11" fillId="10" borderId="94" xfId="0" applyFont="1" applyFill="1" applyBorder="1" applyAlignment="1">
      <alignment horizontal="center" vertical="center"/>
    </xf>
    <xf numFmtId="0" fontId="34" fillId="37" borderId="0" xfId="0" applyFont="1" applyFill="1" applyAlignment="1">
      <alignment horizontal="center"/>
    </xf>
    <xf numFmtId="0" fontId="34" fillId="37" borderId="0" xfId="0" applyFont="1" applyFill="1" applyAlignment="1">
      <alignment horizontal="center"/>
    </xf>
    <xf numFmtId="0" fontId="16" fillId="19" borderId="0" xfId="0" applyFont="1" applyFill="1" applyAlignment="1">
      <alignment horizontal="center" vertical="center"/>
    </xf>
    <xf numFmtId="0" fontId="11" fillId="0" borderId="17" xfId="0" applyFont="1" applyBorder="1" applyAlignment="1">
      <alignment horizontal="center" vertical="center"/>
    </xf>
    <xf numFmtId="0" fontId="62" fillId="0" borderId="0" xfId="0" applyFont="1" applyAlignment="1">
      <alignment horizontal="center"/>
    </xf>
    <xf numFmtId="44" fontId="63" fillId="0" borderId="0" xfId="0" applyNumberFormat="1" applyFont="1" applyAlignment="1">
      <alignment horizontal="center" vertical="center"/>
    </xf>
    <xf numFmtId="0" fontId="10" fillId="0" borderId="1" xfId="0" applyFont="1" applyBorder="1" applyAlignment="1">
      <alignment horizontal="left" vertical="center"/>
    </xf>
    <xf numFmtId="0" fontId="10" fillId="0" borderId="71" xfId="0" applyFont="1" applyBorder="1" applyAlignment="1"/>
    <xf numFmtId="44" fontId="36" fillId="0" borderId="71" xfId="0" applyNumberFormat="1" applyFont="1" applyBorder="1" applyAlignment="1">
      <alignment horizontal="center" vertical="center"/>
    </xf>
    <xf numFmtId="0" fontId="10" fillId="28" borderId="25" xfId="0" applyFont="1" applyFill="1" applyBorder="1" applyAlignment="1">
      <alignment horizontal="center" vertical="center"/>
    </xf>
    <xf numFmtId="0" fontId="10" fillId="28" borderId="25" xfId="0" applyFont="1" applyFill="1" applyBorder="1" applyAlignment="1">
      <alignment horizontal="center" vertical="center"/>
    </xf>
    <xf numFmtId="0" fontId="10" fillId="28" borderId="1" xfId="0" applyFont="1" applyFill="1" applyBorder="1" applyAlignment="1">
      <alignment horizontal="center" vertical="center"/>
    </xf>
    <xf numFmtId="0" fontId="10" fillId="28" borderId="1" xfId="0" applyFont="1" applyFill="1" applyBorder="1" applyAlignment="1">
      <alignment horizontal="center" vertical="center"/>
    </xf>
    <xf numFmtId="2" fontId="10" fillId="0" borderId="0" xfId="0" applyNumberFormat="1" applyFont="1" applyAlignment="1">
      <alignment horizontal="center" vertical="center"/>
    </xf>
    <xf numFmtId="0" fontId="10" fillId="28" borderId="11" xfId="0" applyFont="1" applyFill="1" applyBorder="1" applyAlignment="1">
      <alignment horizontal="center" vertical="center"/>
    </xf>
    <xf numFmtId="0" fontId="11" fillId="2" borderId="127" xfId="0" applyFont="1" applyFill="1" applyBorder="1" applyAlignment="1"/>
    <xf numFmtId="0" fontId="10" fillId="10" borderId="77" xfId="0" applyFont="1" applyFill="1" applyBorder="1"/>
    <xf numFmtId="0" fontId="11" fillId="10" borderId="83" xfId="0" applyFont="1" applyFill="1" applyBorder="1" applyAlignment="1">
      <alignment horizontal="center" vertical="center"/>
    </xf>
    <xf numFmtId="0" fontId="11" fillId="10" borderId="84" xfId="0" applyFont="1" applyFill="1" applyBorder="1" applyAlignment="1">
      <alignment horizontal="center" vertical="center"/>
    </xf>
    <xf numFmtId="0" fontId="10" fillId="46" borderId="25" xfId="0" applyFont="1" applyFill="1" applyBorder="1" applyAlignment="1">
      <alignment horizontal="center"/>
    </xf>
    <xf numFmtId="0" fontId="10" fillId="36" borderId="0" xfId="0" applyFont="1" applyFill="1" applyAlignment="1">
      <alignment horizontal="center" vertical="center"/>
    </xf>
    <xf numFmtId="0" fontId="10" fillId="0" borderId="95" xfId="0" applyFont="1" applyBorder="1"/>
    <xf numFmtId="0" fontId="10" fillId="51" borderId="12" xfId="0" applyFont="1" applyFill="1" applyBorder="1" applyAlignment="1">
      <alignment horizontal="center"/>
    </xf>
    <xf numFmtId="0" fontId="10" fillId="0" borderId="0" xfId="0" applyFont="1" applyAlignment="1">
      <alignment vertical="center"/>
    </xf>
    <xf numFmtId="0" fontId="45" fillId="2" borderId="0" xfId="0" applyFont="1" applyFill="1" applyAlignment="1">
      <alignment horizontal="center" vertical="center"/>
    </xf>
    <xf numFmtId="0" fontId="10" fillId="24" borderId="25" xfId="0" applyFont="1" applyFill="1" applyBorder="1" applyAlignment="1">
      <alignment horizontal="center" vertical="center"/>
    </xf>
    <xf numFmtId="0" fontId="10" fillId="24" borderId="1" xfId="0" applyFont="1" applyFill="1" applyBorder="1" applyAlignment="1">
      <alignment horizontal="center" vertical="center"/>
    </xf>
    <xf numFmtId="0" fontId="10" fillId="2" borderId="0" xfId="0" applyFont="1" applyFill="1" applyAlignment="1">
      <alignment horizontal="center" vertical="center"/>
    </xf>
    <xf numFmtId="0" fontId="16" fillId="24" borderId="0" xfId="0" applyFont="1" applyFill="1" applyAlignment="1">
      <alignment horizontal="center" vertical="center"/>
    </xf>
    <xf numFmtId="0" fontId="10" fillId="24" borderId="0" xfId="0" applyFont="1" applyFill="1" applyAlignment="1">
      <alignment horizontal="center" vertical="center"/>
    </xf>
    <xf numFmtId="0" fontId="10" fillId="2" borderId="0" xfId="0" applyFont="1" applyFill="1" applyAlignment="1">
      <alignment horizontal="center"/>
    </xf>
    <xf numFmtId="0" fontId="48" fillId="0" borderId="0" xfId="0" applyFont="1" applyAlignment="1">
      <alignment horizontal="left" vertical="center"/>
    </xf>
    <xf numFmtId="0" fontId="10" fillId="28" borderId="12" xfId="0" applyFont="1" applyFill="1" applyBorder="1" applyAlignment="1">
      <alignment horizontal="center"/>
    </xf>
    <xf numFmtId="2" fontId="10" fillId="16" borderId="12" xfId="0" applyNumberFormat="1" applyFont="1" applyFill="1" applyBorder="1" applyAlignment="1">
      <alignment horizontal="center"/>
    </xf>
    <xf numFmtId="0" fontId="10" fillId="0" borderId="0" xfId="0" applyFont="1" applyAlignment="1">
      <alignment horizontal="left" vertical="top"/>
    </xf>
    <xf numFmtId="44" fontId="10" fillId="0" borderId="0" xfId="0" applyNumberFormat="1" applyFont="1" applyAlignment="1">
      <alignment horizontal="center"/>
    </xf>
    <xf numFmtId="0" fontId="11" fillId="0" borderId="98" xfId="0" applyFont="1" applyBorder="1" applyAlignment="1">
      <alignment vertical="center"/>
    </xf>
    <xf numFmtId="44" fontId="64" fillId="0" borderId="0" xfId="0" applyNumberFormat="1" applyFont="1" applyAlignment="1">
      <alignment horizontal="center"/>
    </xf>
    <xf numFmtId="0" fontId="10" fillId="2" borderId="1" xfId="0" applyFont="1" applyFill="1" applyBorder="1" applyAlignment="1"/>
    <xf numFmtId="0" fontId="34" fillId="37" borderId="1" xfId="0" applyFont="1" applyFill="1" applyBorder="1" applyAlignment="1">
      <alignment horizontal="center"/>
    </xf>
    <xf numFmtId="0" fontId="65" fillId="37" borderId="0" xfId="0" applyFont="1" applyFill="1" applyAlignment="1">
      <alignment horizontal="center"/>
    </xf>
    <xf numFmtId="0" fontId="10" fillId="18" borderId="12" xfId="0" applyFont="1" applyFill="1" applyBorder="1" applyAlignment="1">
      <alignment horizontal="center"/>
    </xf>
    <xf numFmtId="0" fontId="10" fillId="43" borderId="25" xfId="0" applyFont="1" applyFill="1" applyBorder="1" applyAlignment="1">
      <alignment horizontal="center" vertical="center"/>
    </xf>
    <xf numFmtId="0" fontId="10" fillId="43" borderId="25" xfId="0" applyFont="1" applyFill="1" applyBorder="1" applyAlignment="1">
      <alignment horizontal="center" vertical="center"/>
    </xf>
    <xf numFmtId="44" fontId="41" fillId="0" borderId="0" xfId="0" applyNumberFormat="1" applyFont="1"/>
    <xf numFmtId="44" fontId="45" fillId="2" borderId="1" xfId="0" applyNumberFormat="1" applyFont="1" applyFill="1" applyBorder="1" applyAlignment="1">
      <alignment horizontal="center"/>
    </xf>
    <xf numFmtId="44" fontId="45" fillId="2" borderId="1" xfId="0" applyNumberFormat="1" applyFont="1" applyFill="1" applyBorder="1" applyAlignment="1">
      <alignment horizontal="center"/>
    </xf>
    <xf numFmtId="0" fontId="10" fillId="10" borderId="62" xfId="0" applyFont="1" applyFill="1" applyBorder="1" applyAlignment="1">
      <alignment horizontal="center" vertical="center"/>
    </xf>
    <xf numFmtId="0" fontId="10" fillId="0" borderId="70" xfId="0" applyFont="1" applyBorder="1" applyAlignment="1">
      <alignment horizontal="center" vertical="center"/>
    </xf>
    <xf numFmtId="0" fontId="10" fillId="0" borderId="71" xfId="0" applyFont="1" applyBorder="1" applyAlignment="1">
      <alignment horizontal="center" vertical="center"/>
    </xf>
    <xf numFmtId="0" fontId="10" fillId="10" borderId="84" xfId="0" applyFont="1" applyFill="1" applyBorder="1" applyAlignment="1">
      <alignment horizontal="center" vertical="center"/>
    </xf>
    <xf numFmtId="0" fontId="10" fillId="15" borderId="12" xfId="0" applyFont="1" applyFill="1" applyBorder="1" applyAlignment="1">
      <alignment horizontal="center"/>
    </xf>
    <xf numFmtId="0" fontId="10" fillId="15" borderId="12" xfId="0" applyFont="1" applyFill="1" applyBorder="1" applyAlignment="1">
      <alignment horizontal="center"/>
    </xf>
    <xf numFmtId="2" fontId="10" fillId="15" borderId="12" xfId="0" applyNumberFormat="1" applyFont="1" applyFill="1" applyBorder="1" applyAlignment="1">
      <alignment horizontal="center"/>
    </xf>
    <xf numFmtId="0" fontId="10" fillId="0" borderId="12" xfId="0" applyFont="1" applyBorder="1" applyAlignment="1">
      <alignment horizontal="center"/>
    </xf>
    <xf numFmtId="0" fontId="10" fillId="0" borderId="12" xfId="0" applyFont="1" applyBorder="1"/>
    <xf numFmtId="0" fontId="10" fillId="0" borderId="121" xfId="0" applyFont="1" applyBorder="1" applyAlignment="1">
      <alignment horizontal="center"/>
    </xf>
    <xf numFmtId="0" fontId="10" fillId="0" borderId="121" xfId="0" applyFont="1" applyBorder="1"/>
    <xf numFmtId="0" fontId="11" fillId="0" borderId="0" xfId="0" applyFont="1" applyAlignment="1">
      <alignment horizontal="center"/>
    </xf>
    <xf numFmtId="0" fontId="11" fillId="0" borderId="42" xfId="0" applyFont="1" applyBorder="1" applyAlignment="1">
      <alignment horizontal="center"/>
    </xf>
    <xf numFmtId="44" fontId="54" fillId="0" borderId="0" xfId="0" applyNumberFormat="1" applyFont="1" applyAlignment="1"/>
    <xf numFmtId="44" fontId="10" fillId="2" borderId="1" xfId="0" applyNumberFormat="1" applyFont="1" applyFill="1" applyBorder="1"/>
    <xf numFmtId="44" fontId="10" fillId="2" borderId="0" xfId="0" applyNumberFormat="1" applyFont="1" applyFill="1"/>
    <xf numFmtId="0" fontId="10" fillId="0" borderId="71" xfId="0" applyFont="1" applyBorder="1" applyAlignment="1">
      <alignment horizontal="left" vertical="center"/>
    </xf>
    <xf numFmtId="0" fontId="10" fillId="34" borderId="25" xfId="0" applyFont="1" applyFill="1" applyBorder="1" applyAlignment="1">
      <alignment horizontal="center" vertical="center"/>
    </xf>
    <xf numFmtId="0" fontId="10" fillId="34" borderId="1" xfId="0" applyFont="1" applyFill="1" applyBorder="1" applyAlignment="1">
      <alignment horizontal="center" vertical="center"/>
    </xf>
    <xf numFmtId="0" fontId="10" fillId="34" borderId="1" xfId="0" applyFont="1" applyFill="1" applyBorder="1" applyAlignment="1">
      <alignment horizontal="center" vertical="center"/>
    </xf>
    <xf numFmtId="0" fontId="16" fillId="0" borderId="95" xfId="0" applyFont="1" applyBorder="1" applyAlignment="1">
      <alignment horizontal="center"/>
    </xf>
    <xf numFmtId="2" fontId="10" fillId="17" borderId="12" xfId="0" applyNumberFormat="1" applyFont="1" applyFill="1" applyBorder="1" applyAlignment="1">
      <alignment horizontal="center"/>
    </xf>
    <xf numFmtId="44" fontId="66" fillId="0" borderId="0" xfId="0" applyNumberFormat="1" applyFont="1" applyAlignment="1">
      <alignment horizontal="center" vertical="center"/>
    </xf>
    <xf numFmtId="0" fontId="10" fillId="0" borderId="95" xfId="0" applyFont="1" applyBorder="1" applyAlignment="1">
      <alignment vertical="center"/>
    </xf>
    <xf numFmtId="0" fontId="3" fillId="0" borderId="0" xfId="0" applyFont="1" applyAlignment="1">
      <alignment horizontal="center" vertical="center"/>
    </xf>
    <xf numFmtId="0" fontId="0" fillId="0" borderId="0" xfId="0" applyFont="1" applyAlignment="1"/>
    <xf numFmtId="0" fontId="3" fillId="0" borderId="0" xfId="0" applyFont="1" applyAlignment="1">
      <alignment horizontal="center" wrapText="1"/>
    </xf>
    <xf numFmtId="0" fontId="3" fillId="9" borderId="0" xfId="0" applyFont="1" applyFill="1" applyAlignment="1">
      <alignment horizontal="center"/>
    </xf>
    <xf numFmtId="0" fontId="3" fillId="8" borderId="0" xfId="0" applyFont="1" applyFill="1" applyAlignment="1">
      <alignment horizontal="center" vertical="center"/>
    </xf>
    <xf numFmtId="0" fontId="3" fillId="3" borderId="0" xfId="0" applyFont="1" applyFill="1" applyAlignment="1">
      <alignment horizontal="center" vertical="center" wrapText="1"/>
    </xf>
    <xf numFmtId="0" fontId="8"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xf>
    <xf numFmtId="0" fontId="6" fillId="0" borderId="0" xfId="0" applyFont="1" applyAlignment="1">
      <alignment horizontal="center" vertical="center" wrapText="1"/>
    </xf>
    <xf numFmtId="2" fontId="3" fillId="2" borderId="2" xfId="0" applyNumberFormat="1" applyFont="1" applyFill="1" applyBorder="1" applyAlignment="1">
      <alignment horizontal="right"/>
    </xf>
    <xf numFmtId="0" fontId="2" fillId="0" borderId="3" xfId="0" applyFont="1" applyBorder="1"/>
    <xf numFmtId="0" fontId="2" fillId="0" borderId="29" xfId="0" applyFont="1" applyBorder="1"/>
    <xf numFmtId="0" fontId="3" fillId="2" borderId="2" xfId="0" applyFont="1" applyFill="1" applyBorder="1" applyAlignment="1">
      <alignment horizontal="right"/>
    </xf>
    <xf numFmtId="0" fontId="1" fillId="2" borderId="2" xfId="0" applyFont="1" applyFill="1" applyBorder="1" applyAlignment="1">
      <alignment horizontal="center" vertical="center"/>
    </xf>
    <xf numFmtId="0" fontId="2" fillId="0" borderId="4" xfId="0" applyFont="1" applyBorder="1"/>
    <xf numFmtId="0" fontId="7" fillId="0" borderId="0" xfId="0" applyFont="1" applyAlignment="1">
      <alignment horizontal="center" vertical="center"/>
    </xf>
    <xf numFmtId="0" fontId="7" fillId="0" borderId="0" xfId="0" applyFont="1" applyAlignment="1">
      <alignment horizontal="center"/>
    </xf>
    <xf numFmtId="0" fontId="1" fillId="2" borderId="16" xfId="0" applyFont="1" applyFill="1" applyBorder="1" applyAlignment="1">
      <alignment horizontal="center"/>
    </xf>
    <xf numFmtId="0" fontId="2" fillId="0" borderId="17" xfId="0" applyFont="1" applyBorder="1"/>
    <xf numFmtId="0" fontId="2" fillId="0" borderId="18" xfId="0" applyFont="1" applyBorder="1"/>
    <xf numFmtId="0" fontId="1" fillId="2" borderId="20" xfId="0" applyFont="1" applyFill="1" applyBorder="1" applyAlignment="1">
      <alignment horizontal="center"/>
    </xf>
    <xf numFmtId="0" fontId="2" fillId="0" borderId="21" xfId="0" applyFont="1" applyBorder="1"/>
    <xf numFmtId="0" fontId="1" fillId="2" borderId="2" xfId="0" applyFont="1" applyFill="1" applyBorder="1" applyAlignment="1">
      <alignment horizontal="center"/>
    </xf>
    <xf numFmtId="0" fontId="3" fillId="2" borderId="2" xfId="0" applyFont="1" applyFill="1" applyBorder="1" applyAlignment="1">
      <alignment horizontal="center"/>
    </xf>
    <xf numFmtId="0" fontId="1" fillId="2" borderId="2" xfId="0" applyFont="1" applyFill="1" applyBorder="1" applyAlignment="1">
      <alignment horizontal="center" vertical="center" wrapText="1"/>
    </xf>
    <xf numFmtId="0" fontId="1" fillId="2" borderId="8" xfId="0" applyFont="1" applyFill="1" applyBorder="1" applyAlignment="1">
      <alignment horizontal="center"/>
    </xf>
    <xf numFmtId="0" fontId="2" fillId="0" borderId="9" xfId="0" applyFont="1" applyBorder="1"/>
    <xf numFmtId="0" fontId="2" fillId="0" borderId="10" xfId="0" applyFont="1" applyBorder="1"/>
    <xf numFmtId="0" fontId="10" fillId="10" borderId="2" xfId="0" applyFont="1" applyFill="1" applyBorder="1" applyAlignment="1">
      <alignment horizontal="center" vertical="top" wrapText="1"/>
    </xf>
    <xf numFmtId="0" fontId="10" fillId="10" borderId="32" xfId="0" applyFont="1" applyFill="1" applyBorder="1" applyAlignment="1">
      <alignment horizontal="center" vertical="center" wrapText="1"/>
    </xf>
    <xf numFmtId="0" fontId="2" fillId="0" borderId="33" xfId="0" applyFont="1" applyBorder="1"/>
    <xf numFmtId="0" fontId="2" fillId="0" borderId="34" xfId="0" applyFont="1" applyBorder="1"/>
    <xf numFmtId="0" fontId="2" fillId="0" borderId="35" xfId="0" applyFont="1" applyBorder="1"/>
    <xf numFmtId="0" fontId="2" fillId="0" borderId="36" xfId="0" applyFont="1" applyBorder="1"/>
    <xf numFmtId="0" fontId="2" fillId="0" borderId="37" xfId="0" applyFont="1" applyBorder="1"/>
    <xf numFmtId="0" fontId="10" fillId="12" borderId="32" xfId="0" applyFont="1" applyFill="1" applyBorder="1" applyAlignment="1">
      <alignment horizontal="center" vertical="center" wrapText="1"/>
    </xf>
    <xf numFmtId="0" fontId="11" fillId="12" borderId="32" xfId="0" applyFont="1" applyFill="1" applyBorder="1" applyAlignment="1">
      <alignment horizontal="center" vertical="center" wrapText="1"/>
    </xf>
    <xf numFmtId="0" fontId="10" fillId="16" borderId="32" xfId="0" applyFont="1" applyFill="1" applyBorder="1" applyAlignment="1">
      <alignment horizontal="center" vertical="center" wrapText="1"/>
    </xf>
    <xf numFmtId="0" fontId="10" fillId="19" borderId="32" xfId="0" applyFont="1" applyFill="1" applyBorder="1" applyAlignment="1">
      <alignment horizontal="center" vertical="center" wrapText="1"/>
    </xf>
    <xf numFmtId="0" fontId="10" fillId="13" borderId="32" xfId="0" applyFont="1" applyFill="1" applyBorder="1" applyAlignment="1">
      <alignment horizontal="center" vertical="center" wrapText="1"/>
    </xf>
    <xf numFmtId="0" fontId="10" fillId="14" borderId="32" xfId="0" applyFont="1" applyFill="1" applyBorder="1" applyAlignment="1">
      <alignment horizontal="center" vertical="center" wrapText="1"/>
    </xf>
    <xf numFmtId="0" fontId="10" fillId="15" borderId="32" xfId="0" applyFont="1" applyFill="1" applyBorder="1" applyAlignment="1">
      <alignment horizontal="center" vertical="center" wrapText="1"/>
    </xf>
    <xf numFmtId="0" fontId="10" fillId="17" borderId="32" xfId="0" applyFont="1" applyFill="1" applyBorder="1" applyAlignment="1">
      <alignment horizontal="center" vertical="center" wrapText="1"/>
    </xf>
    <xf numFmtId="0" fontId="10" fillId="10" borderId="32" xfId="0" applyFont="1" applyFill="1" applyBorder="1" applyAlignment="1">
      <alignment horizontal="center" vertical="center"/>
    </xf>
    <xf numFmtId="0" fontId="10" fillId="13" borderId="32" xfId="0" applyFont="1" applyFill="1" applyBorder="1" applyAlignment="1">
      <alignment horizontal="center" vertical="center"/>
    </xf>
    <xf numFmtId="0" fontId="12" fillId="13" borderId="2"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2" fillId="0" borderId="38" xfId="0" applyFont="1" applyBorder="1"/>
    <xf numFmtId="0" fontId="2" fillId="0" borderId="39" xfId="0" applyFont="1" applyBorder="1"/>
    <xf numFmtId="0" fontId="10" fillId="11" borderId="32" xfId="0" applyFont="1" applyFill="1" applyBorder="1" applyAlignment="1">
      <alignment horizontal="center" wrapText="1"/>
    </xf>
    <xf numFmtId="0" fontId="10" fillId="11" borderId="2" xfId="0" applyFont="1" applyFill="1" applyBorder="1" applyAlignment="1">
      <alignment horizontal="center" vertical="center" wrapText="1"/>
    </xf>
    <xf numFmtId="0" fontId="9" fillId="10" borderId="32" xfId="0" applyFont="1" applyFill="1" applyBorder="1" applyAlignment="1">
      <alignment horizontal="center" vertical="center" wrapText="1"/>
    </xf>
    <xf numFmtId="0" fontId="11" fillId="11" borderId="2" xfId="0" applyFont="1" applyFill="1" applyBorder="1" applyAlignment="1">
      <alignment horizontal="center" vertical="center" wrapText="1"/>
    </xf>
    <xf numFmtId="0" fontId="10" fillId="10" borderId="2" xfId="0" applyFont="1" applyFill="1" applyBorder="1" applyAlignment="1">
      <alignment horizontal="center" vertical="center" wrapText="1"/>
    </xf>
    <xf numFmtId="0" fontId="10" fillId="10" borderId="32" xfId="0" applyFont="1" applyFill="1" applyBorder="1" applyAlignment="1">
      <alignment horizontal="center" wrapText="1"/>
    </xf>
    <xf numFmtId="0" fontId="11" fillId="10" borderId="32" xfId="0" applyFont="1" applyFill="1" applyBorder="1" applyAlignment="1">
      <alignment horizontal="center" vertical="center" wrapText="1"/>
    </xf>
    <xf numFmtId="0" fontId="10" fillId="13" borderId="2" xfId="0" applyFont="1" applyFill="1" applyBorder="1" applyAlignment="1">
      <alignment horizontal="center" vertical="center" wrapText="1"/>
    </xf>
    <xf numFmtId="0" fontId="15" fillId="12" borderId="0" xfId="0" applyFont="1" applyFill="1" applyAlignment="1">
      <alignment horizontal="center" vertical="center"/>
    </xf>
    <xf numFmtId="0" fontId="10" fillId="18" borderId="32" xfId="0" applyFont="1" applyFill="1" applyBorder="1" applyAlignment="1">
      <alignment horizontal="center" vertical="center" wrapText="1"/>
    </xf>
    <xf numFmtId="0" fontId="10" fillId="20" borderId="32" xfId="0" applyFont="1" applyFill="1" applyBorder="1" applyAlignment="1">
      <alignment horizontal="center" vertical="center" wrapText="1"/>
    </xf>
    <xf numFmtId="0" fontId="10" fillId="21" borderId="32" xfId="0" applyFont="1" applyFill="1" applyBorder="1" applyAlignment="1">
      <alignment horizontal="center" vertical="center" wrapText="1"/>
    </xf>
    <xf numFmtId="0" fontId="12" fillId="10" borderId="32" xfId="0" applyFont="1" applyFill="1" applyBorder="1" applyAlignment="1">
      <alignment horizontal="center" vertical="top" wrapText="1"/>
    </xf>
    <xf numFmtId="0" fontId="16" fillId="23" borderId="32" xfId="0" applyFont="1" applyFill="1" applyBorder="1" applyAlignment="1">
      <alignment horizontal="left" vertical="center" wrapText="1"/>
    </xf>
    <xf numFmtId="0" fontId="16" fillId="23" borderId="32" xfId="0" applyFont="1" applyFill="1" applyBorder="1" applyAlignment="1">
      <alignment horizontal="left" wrapText="1"/>
    </xf>
    <xf numFmtId="0" fontId="16" fillId="23" borderId="2" xfId="0" applyFont="1" applyFill="1" applyBorder="1" applyAlignment="1">
      <alignment horizontal="left" wrapText="1"/>
    </xf>
    <xf numFmtId="0" fontId="17" fillId="23" borderId="2" xfId="0" applyFont="1" applyFill="1" applyBorder="1" applyAlignment="1">
      <alignment horizontal="center" wrapText="1"/>
    </xf>
    <xf numFmtId="44" fontId="18" fillId="14" borderId="45" xfId="0" applyNumberFormat="1" applyFont="1" applyFill="1" applyBorder="1" applyAlignment="1">
      <alignment horizontal="center" vertical="center" wrapText="1"/>
    </xf>
    <xf numFmtId="0" fontId="2" fillId="0" borderId="46" xfId="0" applyFont="1" applyBorder="1"/>
    <xf numFmtId="0" fontId="2" fillId="0" borderId="48" xfId="0" applyFont="1" applyBorder="1"/>
    <xf numFmtId="0" fontId="2" fillId="0" borderId="53" xfId="0" applyFont="1" applyBorder="1"/>
    <xf numFmtId="0" fontId="2" fillId="0" borderId="54" xfId="0" applyFont="1" applyBorder="1"/>
    <xf numFmtId="0" fontId="16" fillId="23" borderId="41" xfId="0" applyFont="1" applyFill="1" applyBorder="1" applyAlignment="1">
      <alignment horizontal="left" wrapText="1"/>
    </xf>
    <xf numFmtId="0" fontId="2" fillId="0" borderId="42" xfId="0" applyFont="1" applyBorder="1"/>
    <xf numFmtId="0" fontId="2" fillId="0" borderId="43" xfId="0" applyFont="1" applyBorder="1"/>
    <xf numFmtId="0" fontId="2" fillId="0" borderId="47" xfId="0" applyFont="1" applyBorder="1"/>
    <xf numFmtId="0" fontId="2" fillId="0" borderId="49" xfId="0" applyFont="1" applyBorder="1"/>
    <xf numFmtId="0" fontId="2" fillId="0" borderId="50" xfId="0" applyFont="1" applyBorder="1"/>
    <xf numFmtId="0" fontId="2" fillId="0" borderId="51" xfId="0" applyFont="1" applyBorder="1"/>
    <xf numFmtId="0" fontId="16" fillId="23" borderId="32" xfId="0" applyFont="1" applyFill="1" applyBorder="1" applyAlignment="1">
      <alignment horizontal="left" vertical="top" wrapText="1"/>
    </xf>
    <xf numFmtId="0" fontId="11" fillId="10" borderId="2" xfId="0" applyFont="1" applyFill="1" applyBorder="1" applyAlignment="1">
      <alignment horizontal="center" vertical="center"/>
    </xf>
    <xf numFmtId="0" fontId="16" fillId="10" borderId="59" xfId="0" applyFont="1" applyFill="1" applyBorder="1" applyAlignment="1">
      <alignment horizontal="center"/>
    </xf>
    <xf numFmtId="0" fontId="2" fillId="0" borderId="100" xfId="0" applyFont="1" applyBorder="1"/>
    <xf numFmtId="0" fontId="11" fillId="10" borderId="2" xfId="0" applyFont="1" applyFill="1" applyBorder="1" applyAlignment="1">
      <alignment horizontal="center"/>
    </xf>
    <xf numFmtId="0" fontId="10" fillId="49" borderId="59" xfId="0" applyFont="1" applyFill="1" applyBorder="1" applyAlignment="1">
      <alignment horizontal="center" vertical="center"/>
    </xf>
    <xf numFmtId="0" fontId="10" fillId="49" borderId="59" xfId="0" applyFont="1" applyFill="1" applyBorder="1" applyAlignment="1">
      <alignment horizontal="center"/>
    </xf>
    <xf numFmtId="0" fontId="6" fillId="16" borderId="59" xfId="0" applyFont="1" applyFill="1" applyBorder="1" applyAlignment="1">
      <alignment horizontal="center" vertical="center"/>
    </xf>
    <xf numFmtId="0" fontId="16" fillId="16" borderId="59" xfId="0" applyFont="1" applyFill="1" applyBorder="1" applyAlignment="1">
      <alignment horizontal="center" vertical="center"/>
    </xf>
    <xf numFmtId="0" fontId="10" fillId="10" borderId="88" xfId="0" applyFont="1" applyFill="1" applyBorder="1" applyAlignment="1">
      <alignment horizontal="center" vertical="center"/>
    </xf>
    <xf numFmtId="0" fontId="2" fillId="0" borderId="84" xfId="0" applyFont="1" applyBorder="1"/>
    <xf numFmtId="0" fontId="17" fillId="10" borderId="73" xfId="0" applyFont="1" applyFill="1" applyBorder="1" applyAlignment="1">
      <alignment horizontal="center" vertical="center"/>
    </xf>
    <xf numFmtId="0" fontId="2" fillId="0" borderId="74" xfId="0" applyFont="1" applyBorder="1"/>
    <xf numFmtId="0" fontId="2" fillId="0" borderId="92" xfId="0" applyFont="1" applyBorder="1"/>
    <xf numFmtId="0" fontId="16" fillId="0" borderId="95" xfId="0" applyFont="1" applyBorder="1" applyAlignment="1">
      <alignment horizontal="center" vertical="center" wrapText="1"/>
    </xf>
    <xf numFmtId="0" fontId="2" fillId="0" borderId="86" xfId="0" applyFont="1" applyBorder="1"/>
    <xf numFmtId="0" fontId="2" fillId="0" borderId="95" xfId="0" applyFont="1" applyBorder="1"/>
    <xf numFmtId="0" fontId="2" fillId="0" borderId="63" xfId="0" applyFont="1" applyBorder="1"/>
    <xf numFmtId="0" fontId="2" fillId="0" borderId="69" xfId="0" applyFont="1" applyBorder="1"/>
    <xf numFmtId="0" fontId="2" fillId="0" borderId="80" xfId="0" applyFont="1" applyBorder="1"/>
    <xf numFmtId="0" fontId="11" fillId="10" borderId="73" xfId="0" applyFont="1" applyFill="1" applyBorder="1" applyAlignment="1">
      <alignment horizontal="center"/>
    </xf>
    <xf numFmtId="0" fontId="11" fillId="10" borderId="19" xfId="0" applyFont="1" applyFill="1" applyBorder="1" applyAlignment="1">
      <alignment horizontal="center"/>
    </xf>
    <xf numFmtId="0" fontId="11" fillId="10" borderId="88" xfId="0" applyFont="1" applyFill="1" applyBorder="1" applyAlignment="1">
      <alignment horizontal="center"/>
    </xf>
    <xf numFmtId="0" fontId="2" fillId="0" borderId="89" xfId="0" applyFont="1" applyBorder="1"/>
    <xf numFmtId="0" fontId="2" fillId="0" borderId="90" xfId="0" applyFont="1" applyBorder="1"/>
    <xf numFmtId="0" fontId="2" fillId="0" borderId="75" xfId="0" applyFont="1" applyBorder="1"/>
    <xf numFmtId="0" fontId="30" fillId="11" borderId="70" xfId="0" applyFont="1" applyFill="1" applyBorder="1" applyAlignment="1">
      <alignment horizontal="center" vertical="center"/>
    </xf>
    <xf numFmtId="0" fontId="2" fillId="0" borderId="71" xfId="0" applyFont="1" applyBorder="1"/>
    <xf numFmtId="0" fontId="2" fillId="0" borderId="72" xfId="0" applyFont="1" applyBorder="1"/>
    <xf numFmtId="0" fontId="11" fillId="10" borderId="73" xfId="0" applyFont="1" applyFill="1" applyBorder="1" applyAlignment="1">
      <alignment horizontal="center" vertical="center"/>
    </xf>
    <xf numFmtId="0" fontId="17" fillId="10" borderId="79" xfId="0" applyFont="1" applyFill="1" applyBorder="1" applyAlignment="1">
      <alignment horizontal="center" vertical="center" wrapText="1"/>
    </xf>
    <xf numFmtId="0" fontId="2" fillId="0" borderId="85" xfId="0" applyFont="1" applyBorder="1"/>
    <xf numFmtId="0" fontId="2" fillId="0" borderId="22" xfId="0" applyFont="1" applyBorder="1"/>
    <xf numFmtId="0" fontId="10" fillId="10" borderId="2" xfId="0" applyFont="1" applyFill="1" applyBorder="1" applyAlignment="1">
      <alignment horizontal="center"/>
    </xf>
    <xf numFmtId="0" fontId="11" fillId="10" borderId="59" xfId="0" applyFont="1" applyFill="1" applyBorder="1" applyAlignment="1">
      <alignment horizontal="center"/>
    </xf>
    <xf numFmtId="0" fontId="10" fillId="10" borderId="59" xfId="0" applyFont="1" applyFill="1" applyBorder="1" applyAlignment="1">
      <alignment horizontal="center" vertical="center"/>
    </xf>
    <xf numFmtId="0" fontId="16" fillId="10" borderId="59" xfId="0" applyFont="1" applyFill="1" applyBorder="1" applyAlignment="1">
      <alignment horizontal="center" vertical="center"/>
    </xf>
    <xf numFmtId="0" fontId="10" fillId="10" borderId="2" xfId="0" applyFont="1" applyFill="1" applyBorder="1" applyAlignment="1">
      <alignment horizontal="center" vertical="center"/>
    </xf>
    <xf numFmtId="0" fontId="16" fillId="49" borderId="59" xfId="0" applyFont="1" applyFill="1" applyBorder="1" applyAlignment="1">
      <alignment horizontal="center" vertical="center"/>
    </xf>
    <xf numFmtId="0" fontId="16" fillId="15" borderId="59" xfId="0" applyFont="1" applyFill="1" applyBorder="1" applyAlignment="1">
      <alignment horizontal="center"/>
    </xf>
    <xf numFmtId="0" fontId="16" fillId="49" borderId="59" xfId="0" applyFont="1" applyFill="1" applyBorder="1" applyAlignment="1">
      <alignment horizontal="center"/>
    </xf>
    <xf numFmtId="0" fontId="16" fillId="16" borderId="59" xfId="0" applyFont="1" applyFill="1" applyBorder="1" applyAlignment="1">
      <alignment horizontal="center"/>
    </xf>
    <xf numFmtId="0" fontId="16" fillId="15" borderId="59" xfId="0" applyFont="1" applyFill="1" applyBorder="1" applyAlignment="1">
      <alignment horizontal="center" vertical="center"/>
    </xf>
    <xf numFmtId="0" fontId="10" fillId="50" borderId="95" xfId="0" applyFont="1" applyFill="1" applyBorder="1" applyAlignment="1">
      <alignment horizontal="center" vertical="center" wrapText="1"/>
    </xf>
    <xf numFmtId="0" fontId="30" fillId="2" borderId="70" xfId="0" applyFont="1" applyFill="1" applyBorder="1" applyAlignment="1">
      <alignment horizontal="center" vertical="center"/>
    </xf>
    <xf numFmtId="0" fontId="16" fillId="17" borderId="59" xfId="0" applyFont="1" applyFill="1" applyBorder="1" applyAlignment="1">
      <alignment horizontal="center"/>
    </xf>
    <xf numFmtId="0" fontId="16" fillId="53" borderId="59" xfId="0" applyFont="1" applyFill="1" applyBorder="1" applyAlignment="1">
      <alignment horizontal="center" vertical="center"/>
    </xf>
    <xf numFmtId="0" fontId="16" fillId="28" borderId="59" xfId="0" applyFont="1" applyFill="1" applyBorder="1" applyAlignment="1">
      <alignment horizontal="center" vertical="center"/>
    </xf>
    <xf numFmtId="0" fontId="16" fillId="17" borderId="59" xfId="0" applyFont="1" applyFill="1" applyBorder="1" applyAlignment="1">
      <alignment horizontal="center" vertical="center"/>
    </xf>
    <xf numFmtId="0" fontId="10" fillId="0" borderId="95" xfId="0" applyFont="1" applyBorder="1" applyAlignment="1">
      <alignment horizontal="center" vertical="center" wrapText="1"/>
    </xf>
    <xf numFmtId="0" fontId="30" fillId="23" borderId="70" xfId="0" applyFont="1" applyFill="1" applyBorder="1" applyAlignment="1">
      <alignment horizontal="center" vertical="center"/>
    </xf>
    <xf numFmtId="0" fontId="17" fillId="10" borderId="2" xfId="0" applyFont="1" applyFill="1" applyBorder="1" applyAlignment="1">
      <alignment horizontal="center" vertical="center"/>
    </xf>
    <xf numFmtId="0" fontId="16" fillId="55" borderId="59" xfId="0" applyFont="1" applyFill="1" applyBorder="1" applyAlignment="1">
      <alignment horizontal="center"/>
    </xf>
    <xf numFmtId="0" fontId="16" fillId="9" borderId="103" xfId="0" applyFont="1" applyFill="1" applyBorder="1" applyAlignment="1">
      <alignment horizontal="center"/>
    </xf>
    <xf numFmtId="0" fontId="2" fillId="0" borderId="115" xfId="0" applyFont="1" applyBorder="1"/>
    <xf numFmtId="0" fontId="17" fillId="10" borderId="2" xfId="0" applyFont="1" applyFill="1" applyBorder="1" applyAlignment="1">
      <alignment horizontal="center"/>
    </xf>
    <xf numFmtId="0" fontId="16" fillId="49" borderId="69" xfId="0" applyFont="1" applyFill="1" applyBorder="1" applyAlignment="1">
      <alignment horizontal="center"/>
    </xf>
    <xf numFmtId="0" fontId="16" fillId="16" borderId="69" xfId="0" applyFont="1" applyFill="1" applyBorder="1" applyAlignment="1">
      <alignment horizontal="center"/>
    </xf>
    <xf numFmtId="0" fontId="16" fillId="15" borderId="69" xfId="0" applyFont="1" applyFill="1" applyBorder="1" applyAlignment="1">
      <alignment horizontal="center"/>
    </xf>
    <xf numFmtId="0" fontId="10" fillId="10" borderId="69" xfId="0" applyFont="1" applyFill="1" applyBorder="1" applyAlignment="1">
      <alignment horizontal="center"/>
    </xf>
    <xf numFmtId="0" fontId="11" fillId="10" borderId="0" xfId="0" applyFont="1" applyFill="1" applyAlignment="1">
      <alignment horizontal="center"/>
    </xf>
    <xf numFmtId="0" fontId="30" fillId="54" borderId="70" xfId="0" applyFont="1" applyFill="1" applyBorder="1" applyAlignment="1">
      <alignment horizontal="center" vertical="center"/>
    </xf>
    <xf numFmtId="0" fontId="10" fillId="15" borderId="59" xfId="0" applyFont="1" applyFill="1" applyBorder="1" applyAlignment="1">
      <alignment horizontal="center" vertical="center"/>
    </xf>
    <xf numFmtId="0" fontId="46" fillId="52" borderId="70" xfId="0" applyFont="1" applyFill="1" applyBorder="1" applyAlignment="1">
      <alignment horizontal="center" vertical="center"/>
    </xf>
    <xf numFmtId="0" fontId="11" fillId="10" borderId="79" xfId="0" applyFont="1" applyFill="1" applyBorder="1" applyAlignment="1">
      <alignment horizontal="center" vertical="center" wrapText="1"/>
    </xf>
    <xf numFmtId="0" fontId="30" fillId="0" borderId="70" xfId="0" applyFont="1" applyBorder="1" applyAlignment="1">
      <alignment horizontal="center" vertical="center"/>
    </xf>
    <xf numFmtId="0" fontId="18" fillId="57" borderId="70" xfId="0" applyFont="1" applyFill="1" applyBorder="1" applyAlignment="1">
      <alignment horizontal="center" vertical="center"/>
    </xf>
    <xf numFmtId="0" fontId="16" fillId="28" borderId="59" xfId="0" applyFont="1" applyFill="1" applyBorder="1" applyAlignment="1">
      <alignment horizontal="center"/>
    </xf>
    <xf numFmtId="0" fontId="30" fillId="35" borderId="70" xfId="0" applyFont="1" applyFill="1" applyBorder="1" applyAlignment="1">
      <alignment horizontal="center" vertical="center"/>
    </xf>
    <xf numFmtId="0" fontId="11" fillId="2" borderId="116" xfId="0" applyFont="1" applyFill="1" applyBorder="1" applyAlignment="1">
      <alignment horizontal="center" vertical="center" wrapText="1"/>
    </xf>
    <xf numFmtId="0" fontId="2" fillId="0" borderId="117" xfId="0" applyFont="1" applyBorder="1"/>
    <xf numFmtId="0" fontId="10" fillId="17" borderId="59" xfId="0" applyFont="1" applyFill="1" applyBorder="1" applyAlignment="1">
      <alignment horizontal="center"/>
    </xf>
    <xf numFmtId="0" fontId="16" fillId="53" borderId="59" xfId="0" applyFont="1" applyFill="1" applyBorder="1" applyAlignment="1">
      <alignment horizontal="center"/>
    </xf>
    <xf numFmtId="0" fontId="30" fillId="25" borderId="70" xfId="0" applyFont="1" applyFill="1" applyBorder="1" applyAlignment="1">
      <alignment horizontal="center" vertical="center"/>
    </xf>
    <xf numFmtId="0" fontId="11" fillId="2" borderId="32" xfId="0" applyFont="1" applyFill="1" applyBorder="1" applyAlignment="1">
      <alignment horizontal="center" vertical="center" wrapText="1"/>
    </xf>
    <xf numFmtId="0" fontId="10" fillId="10" borderId="59" xfId="0" applyFont="1" applyFill="1" applyBorder="1" applyAlignment="1">
      <alignment horizontal="center"/>
    </xf>
    <xf numFmtId="0" fontId="10" fillId="17" borderId="59" xfId="0" applyFont="1" applyFill="1" applyBorder="1" applyAlignment="1">
      <alignment horizontal="center" vertical="center"/>
    </xf>
    <xf numFmtId="0" fontId="10" fillId="53" borderId="59" xfId="0" applyFont="1" applyFill="1" applyBorder="1" applyAlignment="1">
      <alignment horizontal="center" vertical="center"/>
    </xf>
    <xf numFmtId="0" fontId="46" fillId="59" borderId="70" xfId="0" applyFont="1" applyFill="1" applyBorder="1" applyAlignment="1">
      <alignment horizontal="center" vertical="center"/>
    </xf>
    <xf numFmtId="0" fontId="10" fillId="16" borderId="59" xfId="0" applyFont="1" applyFill="1" applyBorder="1" applyAlignment="1">
      <alignment horizontal="center"/>
    </xf>
    <xf numFmtId="0" fontId="30" fillId="40" borderId="70" xfId="0" applyFont="1" applyFill="1" applyBorder="1" applyAlignment="1">
      <alignment horizontal="center" vertical="center"/>
    </xf>
    <xf numFmtId="0" fontId="10" fillId="10" borderId="19" xfId="0" applyFont="1" applyFill="1" applyBorder="1" applyAlignment="1">
      <alignment horizontal="center" vertical="center"/>
    </xf>
    <xf numFmtId="0" fontId="30" fillId="62" borderId="70" xfId="0" applyFont="1" applyFill="1" applyBorder="1" applyAlignment="1">
      <alignment horizontal="center" vertical="center"/>
    </xf>
    <xf numFmtId="0" fontId="10" fillId="16" borderId="59" xfId="0" applyFont="1" applyFill="1" applyBorder="1" applyAlignment="1">
      <alignment horizontal="center" vertical="center"/>
    </xf>
    <xf numFmtId="0" fontId="30" fillId="6" borderId="70" xfId="0" applyFont="1" applyFill="1" applyBorder="1" applyAlignment="1">
      <alignment horizontal="center" vertical="center"/>
    </xf>
    <xf numFmtId="0" fontId="30" fillId="32" borderId="70" xfId="0" applyFont="1" applyFill="1" applyBorder="1" applyAlignment="1">
      <alignment horizontal="center" vertical="center"/>
    </xf>
    <xf numFmtId="0" fontId="11" fillId="2" borderId="118" xfId="0" applyFont="1" applyFill="1" applyBorder="1" applyAlignment="1">
      <alignment horizontal="center" vertical="center" wrapText="1"/>
    </xf>
    <xf numFmtId="0" fontId="10" fillId="28" borderId="59" xfId="0" applyFont="1" applyFill="1" applyBorder="1" applyAlignment="1">
      <alignment horizontal="center"/>
    </xf>
    <xf numFmtId="0" fontId="30" fillId="60" borderId="70" xfId="0" applyFont="1" applyFill="1" applyBorder="1" applyAlignment="1">
      <alignment horizontal="center" vertical="center"/>
    </xf>
    <xf numFmtId="0" fontId="10" fillId="53" borderId="59" xfId="0" applyFont="1" applyFill="1" applyBorder="1" applyAlignment="1">
      <alignment horizontal="center"/>
    </xf>
    <xf numFmtId="0" fontId="30" fillId="44" borderId="70" xfId="0" applyFont="1" applyFill="1" applyBorder="1" applyAlignment="1">
      <alignment horizontal="center" vertical="center"/>
    </xf>
    <xf numFmtId="0" fontId="10" fillId="28" borderId="59" xfId="0" applyFont="1" applyFill="1" applyBorder="1" applyAlignment="1">
      <alignment horizontal="center" vertical="center"/>
    </xf>
    <xf numFmtId="0" fontId="29" fillId="0" borderId="95" xfId="0" applyFont="1" applyBorder="1" applyAlignment="1">
      <alignment horizontal="center" vertical="center" wrapText="1"/>
    </xf>
    <xf numFmtId="0" fontId="17" fillId="10" borderId="19" xfId="0" applyFont="1" applyFill="1" applyBorder="1" applyAlignment="1">
      <alignment horizontal="center"/>
    </xf>
    <xf numFmtId="0" fontId="17" fillId="10" borderId="88" xfId="0" applyFont="1" applyFill="1" applyBorder="1" applyAlignment="1">
      <alignment horizontal="center"/>
    </xf>
    <xf numFmtId="0" fontId="17" fillId="10" borderId="73" xfId="0" applyFont="1" applyFill="1" applyBorder="1" applyAlignment="1">
      <alignment horizontal="center"/>
    </xf>
    <xf numFmtId="0" fontId="30" fillId="16" borderId="70" xfId="0" applyFont="1" applyFill="1" applyBorder="1" applyAlignment="1">
      <alignment horizontal="center" vertical="center"/>
    </xf>
    <xf numFmtId="0" fontId="30" fillId="38" borderId="70" xfId="0" applyFont="1" applyFill="1" applyBorder="1" applyAlignment="1">
      <alignment horizontal="center" vertical="center"/>
    </xf>
    <xf numFmtId="0" fontId="11" fillId="10" borderId="70" xfId="0" applyFont="1" applyFill="1" applyBorder="1" applyAlignment="1">
      <alignment horizontal="center" vertical="center"/>
    </xf>
    <xf numFmtId="0" fontId="46" fillId="42" borderId="70" xfId="0" applyFont="1" applyFill="1" applyBorder="1" applyAlignment="1">
      <alignment horizontal="center" vertical="center"/>
    </xf>
    <xf numFmtId="0" fontId="30" fillId="45" borderId="70" xfId="0" applyFont="1" applyFill="1" applyBorder="1" applyAlignment="1">
      <alignment horizontal="center" vertical="center"/>
    </xf>
    <xf numFmtId="0" fontId="46" fillId="30" borderId="70" xfId="0" applyFont="1" applyFill="1" applyBorder="1" applyAlignment="1">
      <alignment horizontal="center" vertical="center"/>
    </xf>
    <xf numFmtId="0" fontId="46" fillId="39" borderId="70" xfId="0" applyFont="1" applyFill="1" applyBorder="1" applyAlignment="1">
      <alignment horizontal="center" vertical="center"/>
    </xf>
    <xf numFmtId="0" fontId="10" fillId="18" borderId="59" xfId="0" applyFont="1" applyFill="1" applyBorder="1" applyAlignment="1">
      <alignment horizontal="center"/>
    </xf>
    <xf numFmtId="0" fontId="30" fillId="19" borderId="70" xfId="0" applyFont="1" applyFill="1" applyBorder="1" applyAlignment="1">
      <alignment horizontal="center" vertical="center"/>
    </xf>
    <xf numFmtId="0" fontId="30" fillId="28" borderId="70" xfId="0" applyFont="1" applyFill="1" applyBorder="1" applyAlignment="1">
      <alignment horizontal="center" vertical="center"/>
    </xf>
    <xf numFmtId="0" fontId="30" fillId="36" borderId="70" xfId="0" applyFont="1" applyFill="1" applyBorder="1" applyAlignment="1">
      <alignment horizontal="center" vertical="center"/>
    </xf>
    <xf numFmtId="0" fontId="30" fillId="24" borderId="70" xfId="0" applyFont="1" applyFill="1" applyBorder="1" applyAlignment="1">
      <alignment horizontal="center" vertical="center"/>
    </xf>
    <xf numFmtId="0" fontId="46" fillId="37" borderId="70" xfId="0" applyFont="1" applyFill="1" applyBorder="1" applyAlignment="1">
      <alignment horizontal="center" vertical="center"/>
    </xf>
    <xf numFmtId="0" fontId="16" fillId="0" borderId="59" xfId="0" applyFont="1" applyBorder="1" applyAlignment="1">
      <alignment horizontal="center"/>
    </xf>
    <xf numFmtId="0" fontId="10" fillId="0" borderId="95" xfId="0" applyFont="1" applyBorder="1" applyAlignment="1">
      <alignment horizontal="center"/>
    </xf>
    <xf numFmtId="0" fontId="30" fillId="47" borderId="70" xfId="0" applyFont="1" applyFill="1" applyBorder="1" applyAlignment="1">
      <alignment horizontal="center" vertical="center"/>
    </xf>
    <xf numFmtId="0" fontId="10" fillId="15" borderId="59" xfId="0" applyFont="1" applyFill="1" applyBorder="1" applyAlignment="1">
      <alignment horizontal="center"/>
    </xf>
    <xf numFmtId="0" fontId="30" fillId="34" borderId="70" xfId="0" applyFont="1" applyFill="1" applyBorder="1" applyAlignment="1">
      <alignment horizontal="center" vertical="center"/>
    </xf>
    <xf numFmtId="0" fontId="30" fillId="43" borderId="70" xfId="0" applyFont="1" applyFill="1" applyBorder="1" applyAlignment="1">
      <alignment horizontal="center" vertical="center"/>
    </xf>
  </cellXfs>
  <cellStyles count="1">
    <cellStyle name="Normal" xfId="0" builtinId="0"/>
  </cellStyles>
  <dxfs count="63">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FF0000"/>
      </font>
      <fill>
        <patternFill patternType="none"/>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FF0000"/>
      </font>
      <fill>
        <patternFill patternType="none"/>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8"/>
  <sheetViews>
    <sheetView workbookViewId="0"/>
  </sheetViews>
  <sheetFormatPr defaultColWidth="14.42578125" defaultRowHeight="15" customHeight="1"/>
  <cols>
    <col min="1" max="1" width="3.42578125" customWidth="1"/>
    <col min="2" max="2" width="34.85546875" customWidth="1"/>
    <col min="3" max="4" width="20.7109375" customWidth="1"/>
    <col min="5" max="5" width="25.7109375" customWidth="1"/>
    <col min="6" max="6" width="7.5703125" customWidth="1"/>
    <col min="7" max="7" width="3.42578125" customWidth="1"/>
    <col min="8" max="8" width="13.5703125" customWidth="1"/>
    <col min="9" max="9" width="9.140625" customWidth="1"/>
    <col min="10" max="10" width="9.7109375" customWidth="1"/>
    <col min="11" max="13" width="9.140625" customWidth="1"/>
    <col min="14" max="14" width="7.5703125" customWidth="1"/>
    <col min="15" max="15" width="3.7109375" customWidth="1"/>
    <col min="16" max="17" width="9.140625" customWidth="1"/>
    <col min="18" max="18" width="9.85546875" customWidth="1"/>
    <col min="19" max="21" width="9.140625" customWidth="1"/>
    <col min="22" max="22" width="3.28515625" customWidth="1"/>
  </cols>
  <sheetData>
    <row r="1" spans="1:22" ht="34.5" customHeight="1">
      <c r="A1" s="1"/>
      <c r="B1" s="2" t="s">
        <v>0</v>
      </c>
      <c r="C1" s="2" t="s">
        <v>1</v>
      </c>
      <c r="D1" s="2" t="s">
        <v>2</v>
      </c>
      <c r="E1" s="2" t="s">
        <v>3</v>
      </c>
      <c r="F1" s="2"/>
      <c r="G1" s="2"/>
      <c r="H1" s="902" t="s">
        <v>4</v>
      </c>
      <c r="I1" s="888"/>
      <c r="J1" s="888"/>
      <c r="K1" s="888"/>
      <c r="L1" s="888"/>
      <c r="M1" s="892"/>
      <c r="N1" s="2"/>
      <c r="O1" s="2"/>
      <c r="P1" s="902" t="s">
        <v>5</v>
      </c>
      <c r="Q1" s="888"/>
      <c r="R1" s="888"/>
      <c r="S1" s="888"/>
      <c r="T1" s="888"/>
      <c r="U1" s="892"/>
      <c r="V1" s="2"/>
    </row>
    <row r="2" spans="1:22" ht="20.25" customHeight="1">
      <c r="A2" s="3"/>
      <c r="B2" s="4" t="s">
        <v>6</v>
      </c>
      <c r="C2" s="5">
        <f>BAL!E4</f>
        <v>136.31</v>
      </c>
      <c r="D2" s="6">
        <f>BAL!E5</f>
        <v>126.93999999999996</v>
      </c>
      <c r="E2" s="7">
        <f>BAL!E11</f>
        <v>0.57000000000005002</v>
      </c>
      <c r="F2" s="4"/>
      <c r="G2" s="8"/>
      <c r="H2" s="8" t="s">
        <v>0</v>
      </c>
      <c r="I2" s="8" t="s">
        <v>7</v>
      </c>
      <c r="J2" s="8" t="s">
        <v>8</v>
      </c>
      <c r="K2" s="8" t="s">
        <v>9</v>
      </c>
      <c r="L2" s="8" t="s">
        <v>10</v>
      </c>
      <c r="M2" s="8" t="s">
        <v>11</v>
      </c>
      <c r="N2" s="4"/>
      <c r="O2" s="8"/>
      <c r="P2" s="8" t="s">
        <v>0</v>
      </c>
      <c r="Q2" s="8" t="s">
        <v>7</v>
      </c>
      <c r="R2" s="8" t="s">
        <v>8</v>
      </c>
      <c r="S2" s="8" t="s">
        <v>9</v>
      </c>
      <c r="T2" s="8" t="s">
        <v>10</v>
      </c>
      <c r="U2" s="8" t="s">
        <v>11</v>
      </c>
      <c r="V2" s="4"/>
    </row>
    <row r="3" spans="1:22" ht="20.25" customHeight="1">
      <c r="A3" s="3"/>
      <c r="B3" s="4" t="s">
        <v>12</v>
      </c>
      <c r="C3" s="5">
        <f>BOS!E4</f>
        <v>132.79</v>
      </c>
      <c r="D3" s="6">
        <f>BOS!E5</f>
        <v>48.769999999999996</v>
      </c>
      <c r="E3" s="7">
        <f>BOS!E11</f>
        <v>9.9999999999994316E-2</v>
      </c>
      <c r="F3" s="4"/>
      <c r="G3" s="9"/>
      <c r="H3" s="903" t="s">
        <v>13</v>
      </c>
      <c r="I3" s="904"/>
      <c r="J3" s="904"/>
      <c r="K3" s="904"/>
      <c r="L3" s="904"/>
      <c r="M3" s="905"/>
      <c r="N3" s="4"/>
      <c r="O3" s="10"/>
      <c r="P3" s="900" t="s">
        <v>13</v>
      </c>
      <c r="Q3" s="888"/>
      <c r="R3" s="888"/>
      <c r="S3" s="888"/>
      <c r="T3" s="888"/>
      <c r="U3" s="892"/>
      <c r="V3" s="4"/>
    </row>
    <row r="4" spans="1:22" ht="20.25" customHeight="1">
      <c r="A4" s="3"/>
      <c r="B4" s="4" t="s">
        <v>14</v>
      </c>
      <c r="C4" s="5">
        <f>NYY!E4</f>
        <v>129.15</v>
      </c>
      <c r="D4" s="6">
        <f>NYY!E5</f>
        <v>151.17000000000002</v>
      </c>
      <c r="E4" s="7">
        <f>NYY!E11</f>
        <v>0.72999999999998977</v>
      </c>
      <c r="F4" s="11"/>
      <c r="G4" s="12">
        <v>1</v>
      </c>
      <c r="H4" s="13" t="s">
        <v>15</v>
      </c>
      <c r="I4" s="14">
        <v>163</v>
      </c>
      <c r="J4" s="14">
        <v>94</v>
      </c>
      <c r="K4" s="14">
        <v>16</v>
      </c>
      <c r="L4" s="15"/>
      <c r="M4" s="16"/>
      <c r="N4" s="17"/>
      <c r="O4" s="12">
        <v>1</v>
      </c>
      <c r="P4" s="13" t="s">
        <v>16</v>
      </c>
      <c r="Q4" s="14">
        <v>136</v>
      </c>
      <c r="R4" s="14">
        <v>102</v>
      </c>
      <c r="S4" s="14">
        <v>18</v>
      </c>
      <c r="T4" s="18"/>
      <c r="U4" s="16"/>
      <c r="V4" s="4"/>
    </row>
    <row r="5" spans="1:22" ht="20.25" customHeight="1">
      <c r="A5" s="3"/>
      <c r="B5" s="4" t="s">
        <v>17</v>
      </c>
      <c r="C5" s="5">
        <f>TB!E4</f>
        <v>137.63999999999999</v>
      </c>
      <c r="D5" s="6">
        <f>TB!E5</f>
        <v>95.97</v>
      </c>
      <c r="E5" s="7">
        <f>TB!E11</f>
        <v>9.9999999999994316E-2</v>
      </c>
      <c r="F5" s="11"/>
      <c r="G5" s="12">
        <v>2</v>
      </c>
      <c r="H5" s="19" t="s">
        <v>18</v>
      </c>
      <c r="I5" s="14">
        <v>135</v>
      </c>
      <c r="J5" s="14">
        <v>110</v>
      </c>
      <c r="K5" s="14">
        <v>10</v>
      </c>
      <c r="L5" s="20"/>
      <c r="M5" s="16">
        <f>SUM(((I4-I5)+(J5-J4))*0.5)+L5-L4</f>
        <v>22</v>
      </c>
      <c r="N5" s="21"/>
      <c r="O5" s="12">
        <v>2</v>
      </c>
      <c r="P5" s="19" t="s">
        <v>19</v>
      </c>
      <c r="Q5" s="14">
        <v>128</v>
      </c>
      <c r="R5" s="14">
        <v>109</v>
      </c>
      <c r="S5" s="14">
        <v>17</v>
      </c>
      <c r="T5" s="18"/>
      <c r="U5" s="16">
        <f>SUM(((Q4-Q5)+(R5-R4))*0.5)+T5-T4</f>
        <v>7.5</v>
      </c>
      <c r="V5" s="4"/>
    </row>
    <row r="6" spans="1:22" ht="20.25" customHeight="1">
      <c r="A6" s="3"/>
      <c r="B6" s="4" t="s">
        <v>20</v>
      </c>
      <c r="C6" s="5">
        <f>TOR!E4</f>
        <v>130.63999999999999</v>
      </c>
      <c r="D6" s="6">
        <f>TOR!E5</f>
        <v>122.33</v>
      </c>
      <c r="E6" s="7">
        <f>TOR!E11</f>
        <v>1.1499999999999773</v>
      </c>
      <c r="F6" s="11"/>
      <c r="G6" s="12">
        <v>3</v>
      </c>
      <c r="H6" s="22" t="s">
        <v>21</v>
      </c>
      <c r="I6" s="14">
        <v>118</v>
      </c>
      <c r="J6" s="14">
        <v>110</v>
      </c>
      <c r="K6" s="14">
        <v>24</v>
      </c>
      <c r="L6" s="23">
        <v>2</v>
      </c>
      <c r="M6" s="16">
        <f>SUM(((I4-I6)+(J6-J4))*0.5)+L6-L4</f>
        <v>32.5</v>
      </c>
      <c r="N6" s="24"/>
      <c r="O6" s="12">
        <v>3</v>
      </c>
      <c r="P6" s="22" t="s">
        <v>22</v>
      </c>
      <c r="Q6" s="14">
        <v>101</v>
      </c>
      <c r="R6" s="14">
        <v>126</v>
      </c>
      <c r="S6" s="14">
        <v>25</v>
      </c>
      <c r="T6" s="18"/>
      <c r="U6" s="16">
        <f>SUM(((Q4-Q6)+(R6-R4))*0.5)+T6-T4</f>
        <v>29.5</v>
      </c>
      <c r="V6" s="4"/>
    </row>
    <row r="7" spans="1:22" ht="20.25" customHeight="1">
      <c r="A7" s="3"/>
      <c r="B7" s="4" t="s">
        <v>23</v>
      </c>
      <c r="C7" s="5">
        <f>CHW!E4</f>
        <v>138.66999999999999</v>
      </c>
      <c r="D7" s="6">
        <f>CHW!E5</f>
        <v>28.270000000000003</v>
      </c>
      <c r="E7" s="7">
        <f>CHW!E11</f>
        <v>5.4099999999999682</v>
      </c>
      <c r="F7" s="11"/>
      <c r="G7" s="12">
        <v>4</v>
      </c>
      <c r="H7" s="22" t="s">
        <v>24</v>
      </c>
      <c r="I7" s="14">
        <v>107</v>
      </c>
      <c r="J7" s="14">
        <v>130</v>
      </c>
      <c r="K7" s="14">
        <v>15</v>
      </c>
      <c r="L7" s="15">
        <v>1</v>
      </c>
      <c r="M7" s="16">
        <f>SUM(((I4-I7)+(J7-J4))*0.5)+L7-L4</f>
        <v>47</v>
      </c>
      <c r="N7" s="24"/>
      <c r="O7" s="12">
        <v>4</v>
      </c>
      <c r="P7" s="22" t="s">
        <v>25</v>
      </c>
      <c r="Q7" s="14">
        <v>90</v>
      </c>
      <c r="R7" s="14">
        <v>133</v>
      </c>
      <c r="S7" s="14">
        <v>29</v>
      </c>
      <c r="T7" s="15"/>
      <c r="U7" s="16">
        <f>SUM(((Q4-Q7)+(R7-R4))*0.5)+T7-T4</f>
        <v>38.5</v>
      </c>
      <c r="V7" s="4"/>
    </row>
    <row r="8" spans="1:22" ht="20.25" customHeight="1">
      <c r="A8" s="3"/>
      <c r="B8" s="25" t="s">
        <v>26</v>
      </c>
      <c r="C8" s="5">
        <f>CLE!E4</f>
        <v>143.82</v>
      </c>
      <c r="D8" s="6">
        <f>CLE!E5</f>
        <v>113.66</v>
      </c>
      <c r="E8" s="7">
        <f>CLE!E11</f>
        <v>5.0199999999999818</v>
      </c>
      <c r="F8" s="11"/>
      <c r="G8" s="12">
        <v>5</v>
      </c>
      <c r="H8" s="26" t="s">
        <v>27</v>
      </c>
      <c r="I8" s="14">
        <v>106</v>
      </c>
      <c r="J8" s="14">
        <v>135</v>
      </c>
      <c r="K8" s="14">
        <v>11</v>
      </c>
      <c r="L8" s="15">
        <v>3</v>
      </c>
      <c r="M8" s="16">
        <f>SUM(((I4-I8)+(J8-J4))*0.5)+L8-L4</f>
        <v>52</v>
      </c>
      <c r="N8" s="17"/>
      <c r="O8" s="12">
        <v>5</v>
      </c>
      <c r="P8" s="22" t="s">
        <v>28</v>
      </c>
      <c r="Q8" s="14">
        <v>80</v>
      </c>
      <c r="R8" s="14">
        <v>146</v>
      </c>
      <c r="S8" s="14">
        <v>26</v>
      </c>
      <c r="T8" s="15">
        <v>3</v>
      </c>
      <c r="U8" s="16">
        <f>SUM(((Q4-Q8)+(R8-R4))*0.5)+T8-T4</f>
        <v>53</v>
      </c>
      <c r="V8" s="4"/>
    </row>
    <row r="9" spans="1:22" ht="20.25" customHeight="1">
      <c r="A9" s="3"/>
      <c r="B9" s="4" t="s">
        <v>29</v>
      </c>
      <c r="C9" s="5">
        <f>DET!E4</f>
        <v>149.47</v>
      </c>
      <c r="D9" s="6">
        <f>DET!E5</f>
        <v>202.57000000000002</v>
      </c>
      <c r="E9" s="7">
        <f>DET!E11</f>
        <v>0.79999999999998295</v>
      </c>
      <c r="F9" s="4"/>
      <c r="G9" s="27"/>
      <c r="H9" s="895" t="s">
        <v>30</v>
      </c>
      <c r="I9" s="896"/>
      <c r="J9" s="896"/>
      <c r="K9" s="896"/>
      <c r="L9" s="896"/>
      <c r="M9" s="897"/>
      <c r="N9" s="28"/>
      <c r="O9" s="27"/>
      <c r="P9" s="895" t="s">
        <v>30</v>
      </c>
      <c r="Q9" s="896"/>
      <c r="R9" s="896"/>
      <c r="S9" s="896"/>
      <c r="T9" s="896"/>
      <c r="U9" s="897"/>
      <c r="V9" s="4"/>
    </row>
    <row r="10" spans="1:22" ht="20.25" customHeight="1">
      <c r="A10" s="3"/>
      <c r="B10" s="4" t="s">
        <v>31</v>
      </c>
      <c r="C10" s="5">
        <f>KC!E4</f>
        <v>154.1</v>
      </c>
      <c r="D10" s="6">
        <f>KC!E5</f>
        <v>176.16</v>
      </c>
      <c r="E10" s="7">
        <f>KC!E11</f>
        <v>2.7199999999999989</v>
      </c>
      <c r="F10" s="29"/>
      <c r="G10" s="12">
        <v>1</v>
      </c>
      <c r="H10" s="13" t="s">
        <v>32</v>
      </c>
      <c r="I10" s="14">
        <v>205</v>
      </c>
      <c r="J10" s="14">
        <v>59</v>
      </c>
      <c r="K10" s="14">
        <v>15</v>
      </c>
      <c r="L10" s="18"/>
      <c r="M10" s="16"/>
      <c r="N10" s="17"/>
      <c r="O10" s="12">
        <v>1</v>
      </c>
      <c r="P10" s="13" t="s">
        <v>33</v>
      </c>
      <c r="Q10" s="14">
        <v>172</v>
      </c>
      <c r="R10" s="14">
        <v>93</v>
      </c>
      <c r="S10" s="14">
        <v>17</v>
      </c>
      <c r="T10" s="20"/>
      <c r="U10" s="16"/>
      <c r="V10" s="4"/>
    </row>
    <row r="11" spans="1:22" ht="20.25" customHeight="1">
      <c r="A11" s="3"/>
      <c r="B11" s="4" t="s">
        <v>34</v>
      </c>
      <c r="C11" s="5">
        <f>MIN!E4</f>
        <v>133.25</v>
      </c>
      <c r="D11" s="6">
        <f>MIN!E5</f>
        <v>87.329999999999984</v>
      </c>
      <c r="E11" s="7">
        <f>MIN!E11</f>
        <v>2.8300000000000125</v>
      </c>
      <c r="F11" s="29"/>
      <c r="G11" s="12">
        <v>2</v>
      </c>
      <c r="H11" s="30" t="s">
        <v>35</v>
      </c>
      <c r="I11" s="14">
        <v>154</v>
      </c>
      <c r="J11" s="14">
        <v>90</v>
      </c>
      <c r="K11" s="14">
        <v>21</v>
      </c>
      <c r="L11" s="18"/>
      <c r="M11" s="16">
        <f>SUM(((I10-I11)+(J11-J10))*0.5)+L11-L10</f>
        <v>41</v>
      </c>
      <c r="N11" s="17"/>
      <c r="O11" s="12">
        <v>2</v>
      </c>
      <c r="P11" s="19" t="s">
        <v>36</v>
      </c>
      <c r="Q11" s="14">
        <v>131</v>
      </c>
      <c r="R11" s="14">
        <v>108</v>
      </c>
      <c r="S11" s="14">
        <v>26</v>
      </c>
      <c r="T11" s="23">
        <v>2</v>
      </c>
      <c r="U11" s="16">
        <f>SUM(((Q10-Q11)+(R11-R10))*0.5)+T11-T10</f>
        <v>30</v>
      </c>
      <c r="V11" s="4"/>
    </row>
    <row r="12" spans="1:22" ht="20.25" customHeight="1">
      <c r="A12" s="3"/>
      <c r="B12" s="4" t="s">
        <v>37</v>
      </c>
      <c r="C12" s="5">
        <f>HOU!E4</f>
        <v>133.41</v>
      </c>
      <c r="D12" s="6">
        <f>HOU!E5</f>
        <v>72.849999999999994</v>
      </c>
      <c r="E12" s="7">
        <f>HOU!E11</f>
        <v>4.5499999999999972</v>
      </c>
      <c r="F12" s="29"/>
      <c r="G12" s="12">
        <v>3</v>
      </c>
      <c r="H12" s="22" t="s">
        <v>38</v>
      </c>
      <c r="I12" s="14">
        <v>113</v>
      </c>
      <c r="J12" s="14">
        <v>117</v>
      </c>
      <c r="K12" s="14">
        <v>22</v>
      </c>
      <c r="L12" s="18"/>
      <c r="M12" s="16">
        <f>SUM(((I10-I12)+(J12-J10))*0.5)+L12-L10</f>
        <v>75</v>
      </c>
      <c r="N12" s="17"/>
      <c r="O12" s="12">
        <v>3</v>
      </c>
      <c r="P12" s="22" t="s">
        <v>39</v>
      </c>
      <c r="Q12" s="14">
        <v>113</v>
      </c>
      <c r="R12" s="14">
        <v>112</v>
      </c>
      <c r="S12" s="14">
        <v>27</v>
      </c>
      <c r="T12" s="31">
        <v>1</v>
      </c>
      <c r="U12" s="16">
        <f>SUM(((Q10-Q12)+(R12-R10))*0.5)+T12-T10</f>
        <v>40</v>
      </c>
      <c r="V12" s="4" t="s">
        <v>40</v>
      </c>
    </row>
    <row r="13" spans="1:22" ht="20.25" customHeight="1">
      <c r="A13" s="3"/>
      <c r="B13" s="4" t="s">
        <v>41</v>
      </c>
      <c r="C13" s="5">
        <f>LAA!E4</f>
        <v>137.04</v>
      </c>
      <c r="D13" s="6">
        <f>LAA!E5</f>
        <v>133.85999999999999</v>
      </c>
      <c r="E13" s="7">
        <f>LAA!E11</f>
        <v>0</v>
      </c>
      <c r="F13" s="29"/>
      <c r="G13" s="12">
        <v>4</v>
      </c>
      <c r="H13" s="22" t="s">
        <v>42</v>
      </c>
      <c r="I13" s="14">
        <v>110</v>
      </c>
      <c r="J13" s="14">
        <v>123</v>
      </c>
      <c r="K13" s="14">
        <v>19</v>
      </c>
      <c r="L13" s="15"/>
      <c r="M13" s="16">
        <f>SUM(((I10-I13)+(J13-J10))*0.5)+L13-L10</f>
        <v>79.5</v>
      </c>
      <c r="N13" s="17"/>
      <c r="O13" s="12">
        <v>4</v>
      </c>
      <c r="P13" s="22" t="s">
        <v>43</v>
      </c>
      <c r="Q13" s="14">
        <v>115</v>
      </c>
      <c r="R13" s="14">
        <v>120</v>
      </c>
      <c r="S13" s="14">
        <v>17</v>
      </c>
      <c r="T13" s="32"/>
      <c r="U13" s="16">
        <f>SUM(((Q10-Q13)+(R13-R10))*0.5)+T13-T10</f>
        <v>42</v>
      </c>
      <c r="V13" s="4"/>
    </row>
    <row r="14" spans="1:22" ht="20.25" customHeight="1">
      <c r="A14" s="3"/>
      <c r="B14" s="4" t="s">
        <v>44</v>
      </c>
      <c r="C14" s="5">
        <f>OAK!E4</f>
        <v>131.13999999999999</v>
      </c>
      <c r="D14" s="6">
        <f>OAK!E5</f>
        <v>106.32999999999997</v>
      </c>
      <c r="E14" s="7">
        <f>OAK!E11</f>
        <v>11.650000000000006</v>
      </c>
      <c r="F14" s="29"/>
      <c r="G14" s="12">
        <v>5</v>
      </c>
      <c r="H14" s="22" t="s">
        <v>45</v>
      </c>
      <c r="I14" s="14">
        <v>61</v>
      </c>
      <c r="J14" s="14">
        <v>170</v>
      </c>
      <c r="K14" s="14">
        <v>21</v>
      </c>
      <c r="L14" s="33"/>
      <c r="M14" s="16">
        <f>SUM(((I10-I14)+(J14-J10))*0.5)+L14-L10</f>
        <v>127.5</v>
      </c>
      <c r="N14" s="17"/>
      <c r="O14" s="12">
        <v>5</v>
      </c>
      <c r="P14" s="22" t="s">
        <v>46</v>
      </c>
      <c r="Q14" s="14">
        <v>102</v>
      </c>
      <c r="R14" s="14">
        <v>131</v>
      </c>
      <c r="S14" s="14">
        <v>19</v>
      </c>
      <c r="T14" s="15"/>
      <c r="U14" s="16">
        <f>SUM(((Q10-Q14)+(R14-R10))*0.5)+T14-T10</f>
        <v>54</v>
      </c>
      <c r="V14" s="4"/>
    </row>
    <row r="15" spans="1:22" ht="20.25" customHeight="1">
      <c r="A15" s="3"/>
      <c r="B15" s="4" t="s">
        <v>47</v>
      </c>
      <c r="C15" s="5">
        <f>SEA!E4</f>
        <v>134.22</v>
      </c>
      <c r="D15" s="6">
        <f>SEA!E5</f>
        <v>79.02</v>
      </c>
      <c r="E15" s="7">
        <f>SEA!E11</f>
        <v>0.84000000000000341</v>
      </c>
      <c r="F15" s="4"/>
      <c r="G15" s="27"/>
      <c r="H15" s="895" t="s">
        <v>48</v>
      </c>
      <c r="I15" s="896"/>
      <c r="J15" s="896"/>
      <c r="K15" s="896"/>
      <c r="L15" s="896"/>
      <c r="M15" s="897"/>
      <c r="N15" s="28"/>
      <c r="O15" s="27"/>
      <c r="P15" s="895" t="s">
        <v>48</v>
      </c>
      <c r="Q15" s="896"/>
      <c r="R15" s="896"/>
      <c r="S15" s="896"/>
      <c r="T15" s="896"/>
      <c r="U15" s="897"/>
      <c r="V15" s="4"/>
    </row>
    <row r="16" spans="1:22" ht="20.25" customHeight="1">
      <c r="A16" s="3"/>
      <c r="B16" s="4" t="s">
        <v>49</v>
      </c>
      <c r="C16" s="5">
        <f>TEX!E4</f>
        <v>137.26</v>
      </c>
      <c r="D16" s="6">
        <f>TEX!E5</f>
        <v>184.06</v>
      </c>
      <c r="E16" s="7">
        <f>TEX!E11</f>
        <v>6.0300000000000011</v>
      </c>
      <c r="F16" s="29"/>
      <c r="G16" s="12">
        <v>1</v>
      </c>
      <c r="H16" s="13" t="s">
        <v>50</v>
      </c>
      <c r="I16" s="14">
        <v>158</v>
      </c>
      <c r="J16" s="14">
        <v>93</v>
      </c>
      <c r="K16" s="14">
        <v>15</v>
      </c>
      <c r="L16" s="15">
        <v>2</v>
      </c>
      <c r="M16" s="16"/>
      <c r="N16" s="17"/>
      <c r="O16" s="12">
        <v>1</v>
      </c>
      <c r="P16" s="13" t="s">
        <v>51</v>
      </c>
      <c r="Q16" s="14">
        <v>161</v>
      </c>
      <c r="R16" s="12">
        <v>99</v>
      </c>
      <c r="S16" s="12">
        <v>14</v>
      </c>
      <c r="T16" s="34"/>
      <c r="U16" s="16"/>
      <c r="V16" s="4"/>
    </row>
    <row r="17" spans="1:22" ht="20.25" customHeight="1">
      <c r="A17" s="3"/>
      <c r="B17" s="4" t="s">
        <v>52</v>
      </c>
      <c r="C17" s="5">
        <f>ATL!E4</f>
        <v>144.36000000000001</v>
      </c>
      <c r="D17" s="6">
        <f>ATL!E5</f>
        <v>99.75</v>
      </c>
      <c r="E17" s="7">
        <f>ATL!E11</f>
        <v>0.81000000000001648</v>
      </c>
      <c r="F17" s="29"/>
      <c r="G17" s="12">
        <v>2</v>
      </c>
      <c r="H17" s="19" t="s">
        <v>53</v>
      </c>
      <c r="I17" s="14">
        <v>137</v>
      </c>
      <c r="J17" s="14">
        <v>96</v>
      </c>
      <c r="K17" s="14">
        <v>23</v>
      </c>
      <c r="L17" s="15"/>
      <c r="M17" s="16">
        <f>SUM(((I16-I17)+(J17-J16))*0.5)+L17-L16</f>
        <v>10</v>
      </c>
      <c r="N17" s="17"/>
      <c r="O17" s="12">
        <v>2</v>
      </c>
      <c r="P17" s="19" t="s">
        <v>54</v>
      </c>
      <c r="Q17" s="14">
        <v>130</v>
      </c>
      <c r="R17" s="12">
        <v>109</v>
      </c>
      <c r="S17" s="12">
        <v>22</v>
      </c>
      <c r="T17" s="35"/>
      <c r="U17" s="16">
        <f>SUM(((Q16-Q17)+(R17-R16))*0.5)+T17-T16</f>
        <v>20.5</v>
      </c>
      <c r="V17" s="4"/>
    </row>
    <row r="18" spans="1:22" ht="20.25" customHeight="1">
      <c r="A18" s="3"/>
      <c r="B18" s="4" t="s">
        <v>55</v>
      </c>
      <c r="C18" s="5">
        <f>MIA!E4</f>
        <v>129.16</v>
      </c>
      <c r="D18" s="6">
        <f>MIA!E5</f>
        <v>72.759999999999991</v>
      </c>
      <c r="E18" s="7">
        <f>MIA!E11</f>
        <v>3.2800000000000153</v>
      </c>
      <c r="F18" s="29"/>
      <c r="G18" s="12">
        <v>3</v>
      </c>
      <c r="H18" s="22" t="s">
        <v>56</v>
      </c>
      <c r="I18" s="14">
        <v>130</v>
      </c>
      <c r="J18" s="14">
        <v>103</v>
      </c>
      <c r="K18" s="14">
        <v>19</v>
      </c>
      <c r="L18" s="15">
        <v>3</v>
      </c>
      <c r="M18" s="16">
        <f>SUM(((I16-I18)+(J18-J16))*0.5)+L18-L16</f>
        <v>20</v>
      </c>
      <c r="N18" s="17"/>
      <c r="O18" s="12">
        <v>3</v>
      </c>
      <c r="P18" s="22" t="s">
        <v>57</v>
      </c>
      <c r="Q18" s="14">
        <v>117</v>
      </c>
      <c r="R18" s="12">
        <v>119</v>
      </c>
      <c r="S18" s="12">
        <v>16</v>
      </c>
      <c r="T18" s="34"/>
      <c r="U18" s="16">
        <f>SUM(((Q16-Q18)+(R18-R16))*0.5)+T18-T16</f>
        <v>32</v>
      </c>
      <c r="V18" s="4"/>
    </row>
    <row r="19" spans="1:22" ht="20.25" customHeight="1">
      <c r="A19" s="3"/>
      <c r="B19" s="4" t="s">
        <v>58</v>
      </c>
      <c r="C19" s="5">
        <f>NYM!E4</f>
        <v>129.19</v>
      </c>
      <c r="D19" s="6">
        <f>NYM!E5</f>
        <v>102.09</v>
      </c>
      <c r="E19" s="7">
        <f>NYM!E11</f>
        <v>2.5300000000000011</v>
      </c>
      <c r="F19" s="29"/>
      <c r="G19" s="12">
        <v>4</v>
      </c>
      <c r="H19" s="22" t="s">
        <v>59</v>
      </c>
      <c r="I19" s="14">
        <v>100</v>
      </c>
      <c r="J19" s="14">
        <v>128</v>
      </c>
      <c r="K19" s="14">
        <v>24</v>
      </c>
      <c r="L19" s="15"/>
      <c r="M19" s="16">
        <f>SUM(((I16-I19)+(J19-J16))*0.5)+L19-L16</f>
        <v>44.5</v>
      </c>
      <c r="N19" s="17"/>
      <c r="O19" s="12">
        <v>4</v>
      </c>
      <c r="P19" s="22" t="s">
        <v>60</v>
      </c>
      <c r="Q19" s="14">
        <v>110</v>
      </c>
      <c r="R19" s="12">
        <v>119</v>
      </c>
      <c r="S19" s="12">
        <v>23</v>
      </c>
      <c r="T19" s="34"/>
      <c r="U19" s="16">
        <f>SUM(((Q16-Q19)+(R19-R16))*0.5)+T19-T16</f>
        <v>35.5</v>
      </c>
      <c r="V19" s="4"/>
    </row>
    <row r="20" spans="1:22" ht="20.25" customHeight="1">
      <c r="A20" s="3"/>
      <c r="B20" s="4" t="s">
        <v>61</v>
      </c>
      <c r="C20" s="5">
        <f>PHI!E4</f>
        <v>132.83000000000001</v>
      </c>
      <c r="D20" s="6">
        <f>PHI!E5</f>
        <v>73.8</v>
      </c>
      <c r="E20" s="7">
        <f>PHI!E11</f>
        <v>6.4200000000000159</v>
      </c>
      <c r="F20" s="29"/>
      <c r="G20" s="12">
        <v>5</v>
      </c>
      <c r="H20" s="22" t="s">
        <v>62</v>
      </c>
      <c r="I20" s="14">
        <v>70</v>
      </c>
      <c r="J20" s="14">
        <v>162</v>
      </c>
      <c r="K20" s="14">
        <v>20</v>
      </c>
      <c r="L20" s="23">
        <v>4</v>
      </c>
      <c r="M20" s="16">
        <f>SUM(((I16-I20)+(J20-J16))*0.5)+L20-L16</f>
        <v>80.5</v>
      </c>
      <c r="N20" s="17"/>
      <c r="O20" s="12">
        <v>5</v>
      </c>
      <c r="P20" s="22" t="s">
        <v>63</v>
      </c>
      <c r="Q20" s="14">
        <v>97</v>
      </c>
      <c r="R20" s="12">
        <v>142</v>
      </c>
      <c r="S20" s="12">
        <v>13</v>
      </c>
      <c r="T20" s="35"/>
      <c r="U20" s="16">
        <f>SUM(((Q16-Q20)+(R20-R16))*0.5)+T20-T16</f>
        <v>53.5</v>
      </c>
      <c r="V20" s="4"/>
    </row>
    <row r="21" spans="1:22" ht="20.25" customHeight="1">
      <c r="A21" s="3"/>
      <c r="B21" s="4" t="s">
        <v>64</v>
      </c>
      <c r="C21" s="5">
        <f>WAS!E4</f>
        <v>136.91999999999999</v>
      </c>
      <c r="D21" s="6">
        <f>WAS!E5</f>
        <v>90.74</v>
      </c>
      <c r="E21" s="7">
        <f>WAS!E11</f>
        <v>1.8699999999999761</v>
      </c>
      <c r="F21" s="4"/>
      <c r="G21" s="9"/>
      <c r="H21" s="898"/>
      <c r="I21" s="888"/>
      <c r="J21" s="888"/>
      <c r="K21" s="888"/>
      <c r="L21" s="888"/>
      <c r="M21" s="899"/>
      <c r="N21" s="4"/>
      <c r="O21" s="27"/>
      <c r="P21" s="900"/>
      <c r="Q21" s="888"/>
      <c r="R21" s="888"/>
      <c r="S21" s="888"/>
      <c r="T21" s="888"/>
      <c r="U21" s="892"/>
      <c r="V21" s="4"/>
    </row>
    <row r="22" spans="1:22" ht="20.25" customHeight="1">
      <c r="A22" s="3"/>
      <c r="B22" s="4" t="s">
        <v>65</v>
      </c>
      <c r="C22" s="5">
        <f>CHC!E4</f>
        <v>139.18</v>
      </c>
      <c r="D22" s="6">
        <f>CHC!E5</f>
        <v>154.32</v>
      </c>
      <c r="E22" s="7">
        <f>CHC!E11</f>
        <v>4.9700000000000273</v>
      </c>
      <c r="F22" s="36"/>
      <c r="G22" s="37">
        <v>1</v>
      </c>
      <c r="H22" s="38" t="s">
        <v>35</v>
      </c>
      <c r="I22" s="39">
        <v>141</v>
      </c>
      <c r="J22" s="39">
        <v>90</v>
      </c>
      <c r="K22" s="39">
        <v>21</v>
      </c>
      <c r="L22" s="15"/>
      <c r="M22" s="16">
        <f>SUM(((I24-I22)+(J22-J24))*0.5)+L22-L24</f>
        <v>-14.5</v>
      </c>
      <c r="N22" s="40"/>
      <c r="O22" s="12">
        <v>1</v>
      </c>
      <c r="P22" s="19" t="s">
        <v>19</v>
      </c>
      <c r="Q22" s="14">
        <v>126</v>
      </c>
      <c r="R22" s="12">
        <v>109</v>
      </c>
      <c r="S22" s="12">
        <v>17</v>
      </c>
      <c r="T22" s="41"/>
      <c r="U22" s="16">
        <f>SUM(((Q24-Q22)+(R22-R24))*0.5)+T22-T24</f>
        <v>-5.5</v>
      </c>
      <c r="V22" s="4"/>
    </row>
    <row r="23" spans="1:22" ht="20.25" customHeight="1">
      <c r="A23" s="3"/>
      <c r="B23" s="4" t="s">
        <v>66</v>
      </c>
      <c r="C23" s="5">
        <f>CIN!E4</f>
        <v>135.46</v>
      </c>
      <c r="D23" s="6">
        <f>CIN!E5</f>
        <v>123.10999999999997</v>
      </c>
      <c r="E23" s="7">
        <f>CIN!E11</f>
        <v>1.2200000000000557</v>
      </c>
      <c r="F23" s="11"/>
      <c r="G23" s="12">
        <v>2</v>
      </c>
      <c r="H23" s="19" t="s">
        <v>53</v>
      </c>
      <c r="I23" s="14">
        <v>133</v>
      </c>
      <c r="J23" s="14">
        <v>96</v>
      </c>
      <c r="K23" s="14">
        <v>23</v>
      </c>
      <c r="L23" s="15"/>
      <c r="M23" s="42">
        <f>SUM(((I24-I23)+(J23-J24))*0.5)+L23-L24</f>
        <v>-7.5</v>
      </c>
      <c r="N23" s="11"/>
      <c r="O23" s="12">
        <v>2</v>
      </c>
      <c r="P23" s="19" t="s">
        <v>54</v>
      </c>
      <c r="Q23" s="14">
        <v>121</v>
      </c>
      <c r="R23" s="12">
        <v>109</v>
      </c>
      <c r="S23" s="12">
        <v>22</v>
      </c>
      <c r="T23" s="35"/>
      <c r="U23" s="42">
        <f>SUM(((Q24-Q23)+(R23-R24))*0.5)+T23-T24</f>
        <v>-3</v>
      </c>
      <c r="V23" s="4"/>
    </row>
    <row r="24" spans="1:22" ht="20.25" customHeight="1">
      <c r="A24" s="3"/>
      <c r="B24" s="4" t="s">
        <v>67</v>
      </c>
      <c r="C24" s="5">
        <f>MIL!E4</f>
        <v>135.38</v>
      </c>
      <c r="D24" s="6">
        <f>MIL!E5</f>
        <v>205.42999999999998</v>
      </c>
      <c r="E24" s="7">
        <f>MIL!E11</f>
        <v>1.0300000000000011</v>
      </c>
      <c r="F24" s="11"/>
      <c r="G24" s="43">
        <v>3</v>
      </c>
      <c r="H24" s="44" t="s">
        <v>18</v>
      </c>
      <c r="I24" s="45">
        <v>132</v>
      </c>
      <c r="J24" s="45">
        <v>110</v>
      </c>
      <c r="K24" s="45">
        <v>10</v>
      </c>
      <c r="L24" s="46"/>
      <c r="M24" s="47"/>
      <c r="N24" s="11"/>
      <c r="O24" s="43">
        <v>3</v>
      </c>
      <c r="P24" s="19" t="s">
        <v>36</v>
      </c>
      <c r="Q24" s="14">
        <v>118</v>
      </c>
      <c r="R24" s="12">
        <v>108</v>
      </c>
      <c r="S24" s="12">
        <v>26</v>
      </c>
      <c r="T24" s="48">
        <v>2</v>
      </c>
      <c r="U24" s="47"/>
      <c r="V24" s="4"/>
    </row>
    <row r="25" spans="1:22" ht="20.25" customHeight="1">
      <c r="A25" s="3"/>
      <c r="B25" s="4" t="s">
        <v>68</v>
      </c>
      <c r="C25" s="5">
        <f>PIT!E4</f>
        <v>133.11000000000001</v>
      </c>
      <c r="D25" s="6">
        <f>PIT!E5</f>
        <v>125.42999999999999</v>
      </c>
      <c r="E25" s="7">
        <f>PIT!E11</f>
        <v>6.410000000000025</v>
      </c>
      <c r="F25" s="11"/>
      <c r="G25" s="49"/>
      <c r="H25" s="50"/>
      <c r="I25" s="50"/>
      <c r="J25" s="50"/>
      <c r="K25" s="50"/>
      <c r="L25" s="51"/>
      <c r="M25" s="52">
        <f>SUM(((I24-I25)+(J25-J24))*0.5)+L25-L24</f>
        <v>11</v>
      </c>
      <c r="N25" s="11"/>
      <c r="O25" s="53"/>
      <c r="P25" s="54" t="s">
        <v>39</v>
      </c>
      <c r="Q25" s="50">
        <v>109</v>
      </c>
      <c r="R25" s="50">
        <v>105</v>
      </c>
      <c r="S25" s="50">
        <v>26</v>
      </c>
      <c r="T25" s="55">
        <v>1</v>
      </c>
      <c r="U25" s="56">
        <f>SUM(((Q24-Q25)+(R25-R24))*0.5)+T25-T24</f>
        <v>2</v>
      </c>
      <c r="V25" s="4"/>
    </row>
    <row r="26" spans="1:22" ht="20.25" customHeight="1">
      <c r="A26" s="3"/>
      <c r="B26" s="4" t="s">
        <v>69</v>
      </c>
      <c r="C26" s="5">
        <f>STL!E4</f>
        <v>123.81</v>
      </c>
      <c r="D26" s="6">
        <f>STL!E5</f>
        <v>123.60999999999997</v>
      </c>
      <c r="E26" s="7">
        <f>STL!E11</f>
        <v>2.4900000000000375</v>
      </c>
      <c r="F26" s="11"/>
      <c r="G26" s="57"/>
      <c r="H26" s="14"/>
      <c r="I26" s="14"/>
      <c r="J26" s="14"/>
      <c r="K26" s="14"/>
      <c r="L26" s="15"/>
      <c r="M26" s="16">
        <f>SUM(((I24-I26)+(J26-J24))*0.5)+L26-L25</f>
        <v>11</v>
      </c>
      <c r="N26" s="11"/>
      <c r="O26" s="57"/>
      <c r="P26" s="14" t="s">
        <v>43</v>
      </c>
      <c r="Q26" s="14">
        <v>113</v>
      </c>
      <c r="R26" s="14">
        <v>112</v>
      </c>
      <c r="S26" s="14">
        <v>15</v>
      </c>
      <c r="T26" s="15"/>
      <c r="U26" s="58">
        <f>SUM(((Q24-Q26)+(R26-R24))*0.5)+T26-T24</f>
        <v>2.5</v>
      </c>
      <c r="V26" s="4"/>
    </row>
    <row r="27" spans="1:22" ht="20.25" customHeight="1">
      <c r="A27" s="3"/>
      <c r="B27" s="4" t="s">
        <v>70</v>
      </c>
      <c r="C27" s="5">
        <f>ARI!E4</f>
        <v>148.29</v>
      </c>
      <c r="D27" s="6">
        <f>ARI!E5</f>
        <v>158.58000000000004</v>
      </c>
      <c r="E27" s="7">
        <f>ARI!E11</f>
        <v>2.67999999999995</v>
      </c>
      <c r="F27" s="11"/>
      <c r="G27" s="57"/>
      <c r="H27" s="14"/>
      <c r="I27" s="14"/>
      <c r="J27" s="14"/>
      <c r="K27" s="14"/>
      <c r="L27" s="59"/>
      <c r="M27" s="16">
        <f>SUM(((I24-I27)+(J27-J24))*0.5)+L27</f>
        <v>11</v>
      </c>
      <c r="N27" s="11"/>
      <c r="O27" s="57"/>
      <c r="P27" s="39" t="s">
        <v>57</v>
      </c>
      <c r="Q27" s="39">
        <v>112</v>
      </c>
      <c r="R27" s="39">
        <v>113</v>
      </c>
      <c r="S27" s="39">
        <v>15</v>
      </c>
      <c r="T27" s="59"/>
      <c r="U27" s="58">
        <f>SUM(((Q24-Q27)+(R27-R24))*0.5)+T27-T24</f>
        <v>3.5</v>
      </c>
      <c r="V27" s="4"/>
    </row>
    <row r="28" spans="1:22" ht="20.25" customHeight="1">
      <c r="A28" s="60"/>
      <c r="B28" s="61" t="s">
        <v>71</v>
      </c>
      <c r="C28" s="62">
        <f>COL!E4</f>
        <v>136.53</v>
      </c>
      <c r="D28" s="63">
        <f>COL!E5</f>
        <v>125.41</v>
      </c>
      <c r="E28" s="64">
        <f>COL!E11</f>
        <v>5.6500000000000057</v>
      </c>
      <c r="F28" s="65"/>
      <c r="G28" s="66"/>
      <c r="H28" s="39"/>
      <c r="I28" s="39"/>
      <c r="J28" s="39"/>
      <c r="K28" s="39"/>
      <c r="L28" s="15"/>
      <c r="M28" s="16">
        <f>SUM(((I24-I28)+(J28-J24))*0.5)+L28-L24</f>
        <v>11</v>
      </c>
      <c r="N28" s="65"/>
      <c r="O28" s="66"/>
      <c r="P28" s="14"/>
      <c r="Q28" s="14"/>
      <c r="R28" s="14"/>
      <c r="S28" s="14"/>
      <c r="T28" s="66"/>
      <c r="U28" s="58"/>
      <c r="V28" s="61"/>
    </row>
    <row r="29" spans="1:22" ht="20.25" customHeight="1">
      <c r="A29" s="3"/>
      <c r="B29" s="4" t="s">
        <v>72</v>
      </c>
      <c r="C29" s="5">
        <f>LAD!E4</f>
        <v>134.66999999999999</v>
      </c>
      <c r="D29" s="6">
        <f>LAD!E5</f>
        <v>99.36999999999999</v>
      </c>
      <c r="E29" s="7">
        <f>LAD!E11</f>
        <v>0.81999999999999318</v>
      </c>
      <c r="F29" s="11"/>
      <c r="G29" s="57"/>
      <c r="H29" s="14"/>
      <c r="I29" s="14"/>
      <c r="J29" s="14"/>
      <c r="K29" s="14"/>
      <c r="L29" s="67"/>
      <c r="M29" s="16">
        <f>SUM(((I24-I29)+(J29-J24))*0.5)+L29-L24</f>
        <v>11</v>
      </c>
      <c r="N29" s="11"/>
      <c r="O29" s="57"/>
      <c r="P29" s="12"/>
      <c r="Q29" s="12"/>
      <c r="R29" s="12"/>
      <c r="S29" s="12"/>
      <c r="T29" s="57"/>
      <c r="U29" s="42"/>
      <c r="V29" s="4"/>
    </row>
    <row r="30" spans="1:22" ht="20.25" customHeight="1">
      <c r="A30" s="3"/>
      <c r="B30" s="4" t="s">
        <v>73</v>
      </c>
      <c r="C30" s="5">
        <f>SD!E4</f>
        <v>146.5</v>
      </c>
      <c r="D30" s="6">
        <f>SD!E5</f>
        <v>109.69999999999995</v>
      </c>
      <c r="E30" s="7">
        <f>SD!E11</f>
        <v>1.7100000000000648</v>
      </c>
      <c r="F30" s="4"/>
      <c r="G30" s="68"/>
      <c r="H30" s="901" t="s">
        <v>74</v>
      </c>
      <c r="I30" s="888"/>
      <c r="J30" s="888"/>
      <c r="K30" s="888"/>
      <c r="L30" s="888"/>
      <c r="M30" s="892"/>
      <c r="N30" s="4"/>
      <c r="O30" s="68"/>
      <c r="P30" s="901" t="s">
        <v>74</v>
      </c>
      <c r="Q30" s="888"/>
      <c r="R30" s="888"/>
      <c r="S30" s="888"/>
      <c r="T30" s="888"/>
      <c r="U30" s="892"/>
      <c r="V30" s="4"/>
    </row>
    <row r="31" spans="1:22" ht="20.25" customHeight="1">
      <c r="A31" s="3"/>
      <c r="B31" s="4" t="s">
        <v>75</v>
      </c>
      <c r="C31" s="69">
        <f>SF!E4</f>
        <v>149.62</v>
      </c>
      <c r="D31" s="70">
        <f>SF!E5</f>
        <v>141.58999999999997</v>
      </c>
      <c r="E31" s="71">
        <f>SF!E11</f>
        <v>0.95000000000004547</v>
      </c>
      <c r="F31" s="4"/>
      <c r="G31" s="886"/>
      <c r="H31" s="878"/>
      <c r="I31" s="878"/>
      <c r="J31" s="878"/>
      <c r="K31" s="878"/>
      <c r="L31" s="878"/>
      <c r="M31" s="878"/>
      <c r="N31" s="61"/>
      <c r="O31" s="886"/>
      <c r="P31" s="878"/>
      <c r="Q31" s="878"/>
      <c r="R31" s="878"/>
      <c r="S31" s="878"/>
      <c r="T31" s="878"/>
      <c r="U31" s="878"/>
      <c r="V31" s="4"/>
    </row>
    <row r="32" spans="1:22" ht="20.25" customHeight="1">
      <c r="A32" s="72"/>
      <c r="B32" s="887" t="s">
        <v>76</v>
      </c>
      <c r="C32" s="888"/>
      <c r="D32" s="889"/>
      <c r="E32" s="73">
        <f>SUM(E2:E31)</f>
        <v>85.340000000000188</v>
      </c>
      <c r="F32" s="4"/>
      <c r="G32" s="878"/>
      <c r="H32" s="878"/>
      <c r="I32" s="878"/>
      <c r="J32" s="878"/>
      <c r="K32" s="878"/>
      <c r="L32" s="878"/>
      <c r="M32" s="878"/>
      <c r="N32" s="4"/>
      <c r="O32" s="878"/>
      <c r="P32" s="878"/>
      <c r="Q32" s="878"/>
      <c r="R32" s="878"/>
      <c r="S32" s="878"/>
      <c r="T32" s="878"/>
      <c r="U32" s="878"/>
      <c r="V32" s="4"/>
    </row>
    <row r="33" spans="1:22" ht="20.25" customHeight="1">
      <c r="A33" s="74"/>
      <c r="B33" s="890" t="s">
        <v>77</v>
      </c>
      <c r="C33" s="888"/>
      <c r="D33" s="889"/>
      <c r="E33" s="75">
        <f>AVERAGE(E2:E31)</f>
        <v>2.8446666666666731</v>
      </c>
      <c r="F33" s="4"/>
      <c r="G33" s="878"/>
      <c r="H33" s="878"/>
      <c r="I33" s="878"/>
      <c r="J33" s="878"/>
      <c r="K33" s="878"/>
      <c r="L33" s="878"/>
      <c r="M33" s="878"/>
      <c r="N33" s="4"/>
      <c r="O33" s="878"/>
      <c r="P33" s="878"/>
      <c r="Q33" s="878"/>
      <c r="R33" s="878"/>
      <c r="S33" s="878"/>
      <c r="T33" s="878"/>
      <c r="U33" s="878"/>
      <c r="V33" s="4"/>
    </row>
    <row r="34" spans="1:22" ht="20.25" customHeight="1">
      <c r="A34" s="3"/>
      <c r="B34" s="76" t="s">
        <v>78</v>
      </c>
      <c r="C34" s="4"/>
      <c r="D34" s="4"/>
      <c r="E34" s="4"/>
      <c r="F34" s="4"/>
      <c r="G34" s="878"/>
      <c r="H34" s="878"/>
      <c r="I34" s="878"/>
      <c r="J34" s="878"/>
      <c r="K34" s="878"/>
      <c r="L34" s="878"/>
      <c r="M34" s="878"/>
      <c r="N34" s="4"/>
      <c r="O34" s="878"/>
      <c r="P34" s="878"/>
      <c r="Q34" s="878"/>
      <c r="R34" s="878"/>
      <c r="S34" s="878"/>
      <c r="T34" s="878"/>
      <c r="U34" s="878"/>
      <c r="V34" s="4"/>
    </row>
    <row r="35" spans="1:22" ht="20.25" customHeight="1">
      <c r="A35" s="3"/>
      <c r="B35" s="77">
        <f>AVERAGE(C2:C31)</f>
        <v>137.13066666666666</v>
      </c>
      <c r="C35" s="891" t="s">
        <v>79</v>
      </c>
      <c r="D35" s="888"/>
      <c r="E35" s="892"/>
      <c r="F35" s="4"/>
      <c r="G35" s="878"/>
      <c r="H35" s="878"/>
      <c r="I35" s="878"/>
      <c r="J35" s="878"/>
      <c r="K35" s="878"/>
      <c r="L35" s="878"/>
      <c r="M35" s="878"/>
      <c r="N35" s="4"/>
      <c r="O35" s="878"/>
      <c r="P35" s="878"/>
      <c r="Q35" s="878"/>
      <c r="R35" s="878"/>
      <c r="S35" s="878"/>
      <c r="T35" s="878"/>
      <c r="U35" s="878"/>
      <c r="V35" s="4"/>
    </row>
    <row r="36" spans="1:22" ht="20.25" customHeight="1">
      <c r="A36" s="3"/>
      <c r="B36" s="4"/>
      <c r="C36" s="893" t="s">
        <v>80</v>
      </c>
      <c r="D36" s="878"/>
      <c r="E36" s="878"/>
      <c r="F36" s="4"/>
      <c r="G36" s="878"/>
      <c r="H36" s="878"/>
      <c r="I36" s="878"/>
      <c r="J36" s="878"/>
      <c r="K36" s="878"/>
      <c r="L36" s="878"/>
      <c r="M36" s="878"/>
      <c r="N36" s="4"/>
      <c r="O36" s="878"/>
      <c r="P36" s="878"/>
      <c r="Q36" s="878"/>
      <c r="R36" s="878"/>
      <c r="S36" s="878"/>
      <c r="T36" s="878"/>
      <c r="U36" s="878"/>
      <c r="V36" s="4"/>
    </row>
    <row r="37" spans="1:22" ht="20.25" customHeight="1">
      <c r="A37" s="3"/>
      <c r="B37" s="4"/>
      <c r="C37" s="893" t="s">
        <v>81</v>
      </c>
      <c r="D37" s="878"/>
      <c r="E37" s="878"/>
      <c r="F37" s="4"/>
      <c r="G37" s="878"/>
      <c r="H37" s="878"/>
      <c r="I37" s="878"/>
      <c r="J37" s="878"/>
      <c r="K37" s="878"/>
      <c r="L37" s="878"/>
      <c r="M37" s="878"/>
      <c r="N37" s="4"/>
      <c r="O37" s="878"/>
      <c r="P37" s="878"/>
      <c r="Q37" s="878"/>
      <c r="R37" s="878"/>
      <c r="S37" s="878"/>
      <c r="T37" s="878"/>
      <c r="U37" s="878"/>
      <c r="V37" s="4"/>
    </row>
    <row r="38" spans="1:22" ht="20.25" customHeight="1">
      <c r="A38" s="3"/>
      <c r="B38" s="4"/>
      <c r="C38" s="894" t="s">
        <v>82</v>
      </c>
      <c r="D38" s="878"/>
      <c r="E38" s="878"/>
      <c r="F38" s="4"/>
      <c r="G38" s="878"/>
      <c r="H38" s="878"/>
      <c r="I38" s="878"/>
      <c r="J38" s="878"/>
      <c r="K38" s="878"/>
      <c r="L38" s="878"/>
      <c r="M38" s="878"/>
      <c r="N38" s="4"/>
      <c r="O38" s="878"/>
      <c r="P38" s="878"/>
      <c r="Q38" s="878"/>
      <c r="R38" s="878"/>
      <c r="S38" s="878"/>
      <c r="T38" s="878"/>
      <c r="U38" s="878"/>
      <c r="V38" s="4"/>
    </row>
    <row r="39" spans="1:22" ht="20.25" customHeight="1">
      <c r="A39" s="3"/>
      <c r="B39" s="4"/>
      <c r="C39" s="885" t="s">
        <v>83</v>
      </c>
      <c r="D39" s="878"/>
      <c r="E39" s="878"/>
      <c r="F39" s="4"/>
      <c r="G39" s="8"/>
      <c r="H39" s="8"/>
      <c r="I39" s="4"/>
      <c r="J39" s="4"/>
      <c r="K39" s="4"/>
      <c r="L39" s="4"/>
      <c r="M39" s="4"/>
      <c r="N39" s="4"/>
      <c r="O39" s="4"/>
      <c r="P39" s="4"/>
      <c r="Q39" s="4"/>
      <c r="R39" s="4"/>
      <c r="S39" s="4"/>
      <c r="T39" s="4"/>
      <c r="U39" s="4"/>
      <c r="V39" s="4"/>
    </row>
    <row r="40" spans="1:22" ht="20.25" customHeight="1">
      <c r="A40" s="3"/>
      <c r="B40" s="4"/>
      <c r="C40" s="877" t="s">
        <v>84</v>
      </c>
      <c r="D40" s="878"/>
      <c r="E40" s="878"/>
      <c r="F40" s="4"/>
      <c r="G40" s="8"/>
      <c r="H40" s="8"/>
      <c r="I40" s="4"/>
      <c r="J40" s="4"/>
      <c r="K40" s="4"/>
      <c r="L40" s="4"/>
      <c r="M40" s="4"/>
      <c r="N40" s="4"/>
      <c r="O40" s="4"/>
      <c r="P40" s="4"/>
      <c r="Q40" s="4"/>
      <c r="R40" s="4"/>
      <c r="S40" s="4"/>
      <c r="T40" s="4"/>
      <c r="U40" s="4"/>
      <c r="V40" s="4"/>
    </row>
    <row r="41" spans="1:22" ht="20.25" customHeight="1">
      <c r="A41" s="3"/>
      <c r="B41" s="4"/>
      <c r="C41" s="877" t="s">
        <v>85</v>
      </c>
      <c r="D41" s="878"/>
      <c r="E41" s="878"/>
      <c r="F41" s="4"/>
      <c r="G41" s="8"/>
      <c r="H41" s="8"/>
      <c r="I41" s="4"/>
      <c r="J41" s="4"/>
      <c r="K41" s="4"/>
      <c r="L41" s="4"/>
      <c r="M41" s="4"/>
      <c r="N41" s="4"/>
      <c r="O41" s="4"/>
      <c r="P41" s="4"/>
      <c r="Q41" s="4"/>
      <c r="R41" s="4"/>
      <c r="S41" s="4"/>
      <c r="T41" s="4"/>
      <c r="U41" s="4"/>
      <c r="V41" s="4"/>
    </row>
    <row r="42" spans="1:22" ht="20.25" customHeight="1">
      <c r="A42" s="3"/>
      <c r="B42" s="4"/>
      <c r="C42" s="877" t="s">
        <v>86</v>
      </c>
      <c r="D42" s="878"/>
      <c r="E42" s="878"/>
      <c r="F42" s="4"/>
      <c r="G42" s="8"/>
      <c r="H42" s="8"/>
      <c r="I42" s="4"/>
      <c r="J42" s="4"/>
      <c r="K42" s="4"/>
      <c r="L42" s="4"/>
      <c r="M42" s="4"/>
      <c r="N42" s="4"/>
      <c r="O42" s="4"/>
      <c r="P42" s="4"/>
      <c r="Q42" s="4"/>
      <c r="R42" s="4"/>
      <c r="S42" s="4"/>
      <c r="T42" s="4"/>
      <c r="U42" s="4"/>
      <c r="V42" s="4"/>
    </row>
    <row r="43" spans="1:22" ht="20.25" customHeight="1">
      <c r="A43" s="3"/>
      <c r="B43" s="4"/>
      <c r="C43" s="877" t="s">
        <v>87</v>
      </c>
      <c r="D43" s="878"/>
      <c r="E43" s="878"/>
      <c r="F43" s="4"/>
      <c r="G43" s="8"/>
      <c r="H43" s="8"/>
      <c r="I43" s="4"/>
      <c r="J43" s="4"/>
      <c r="K43" s="4"/>
      <c r="L43" s="4"/>
      <c r="M43" s="4"/>
      <c r="N43" s="4"/>
      <c r="O43" s="4"/>
      <c r="P43" s="4"/>
      <c r="Q43" s="4"/>
      <c r="R43" s="4"/>
      <c r="S43" s="4"/>
      <c r="T43" s="4"/>
      <c r="U43" s="4"/>
      <c r="V43" s="4"/>
    </row>
    <row r="44" spans="1:22" ht="20.25" customHeight="1">
      <c r="A44" s="3"/>
      <c r="B44" s="4"/>
      <c r="C44" s="877" t="s">
        <v>88</v>
      </c>
      <c r="D44" s="878"/>
      <c r="E44" s="878"/>
      <c r="F44" s="4"/>
      <c r="G44" s="8"/>
      <c r="H44" s="8"/>
      <c r="I44" s="4"/>
      <c r="J44" s="4"/>
      <c r="K44" s="4"/>
      <c r="L44" s="4"/>
      <c r="M44" s="4"/>
      <c r="N44" s="4"/>
      <c r="O44" s="4"/>
      <c r="P44" s="4"/>
      <c r="Q44" s="4"/>
      <c r="R44" s="4"/>
      <c r="S44" s="4"/>
      <c r="T44" s="4"/>
      <c r="U44" s="4"/>
      <c r="V44" s="4"/>
    </row>
    <row r="45" spans="1:22" ht="20.25" customHeight="1">
      <c r="A45" s="3"/>
      <c r="B45" s="4"/>
      <c r="C45" s="877" t="s">
        <v>89</v>
      </c>
      <c r="D45" s="878"/>
      <c r="E45" s="878"/>
      <c r="F45" s="4"/>
      <c r="G45" s="8"/>
      <c r="H45" s="8"/>
      <c r="I45" s="4"/>
      <c r="J45" s="4"/>
      <c r="K45" s="4"/>
      <c r="L45" s="4"/>
      <c r="M45" s="4"/>
      <c r="N45" s="4"/>
      <c r="O45" s="4"/>
      <c r="P45" s="4"/>
      <c r="Q45" s="4"/>
      <c r="R45" s="4"/>
      <c r="S45" s="4"/>
      <c r="T45" s="4"/>
      <c r="U45" s="4"/>
      <c r="V45" s="4"/>
    </row>
    <row r="46" spans="1:22" ht="20.25" customHeight="1">
      <c r="A46" s="3"/>
      <c r="B46" s="4"/>
      <c r="C46" s="877" t="s">
        <v>90</v>
      </c>
      <c r="D46" s="878"/>
      <c r="E46" s="878"/>
      <c r="F46" s="4"/>
      <c r="G46" s="8"/>
      <c r="H46" s="8"/>
      <c r="I46" s="4"/>
      <c r="J46" s="4"/>
      <c r="K46" s="4"/>
      <c r="L46" s="4"/>
      <c r="M46" s="4"/>
      <c r="N46" s="4"/>
      <c r="O46" s="4"/>
      <c r="P46" s="4"/>
      <c r="Q46" s="4"/>
      <c r="R46" s="4"/>
      <c r="S46" s="4"/>
      <c r="T46" s="4"/>
      <c r="U46" s="4"/>
      <c r="V46" s="4"/>
    </row>
    <row r="47" spans="1:22" ht="20.25" customHeight="1">
      <c r="A47" s="3"/>
      <c r="B47" s="4"/>
      <c r="C47" s="881" t="s">
        <v>91</v>
      </c>
      <c r="D47" s="878"/>
      <c r="E47" s="878"/>
      <c r="F47" s="4"/>
      <c r="G47" s="8"/>
      <c r="H47" s="8"/>
      <c r="I47" s="4"/>
      <c r="J47" s="4"/>
      <c r="K47" s="4"/>
      <c r="L47" s="4"/>
      <c r="M47" s="4"/>
      <c r="N47" s="4"/>
      <c r="O47" s="4"/>
      <c r="P47" s="4"/>
      <c r="Q47" s="4"/>
      <c r="R47" s="4"/>
      <c r="S47" s="4"/>
      <c r="T47" s="4"/>
      <c r="U47" s="4"/>
      <c r="V47" s="4"/>
    </row>
    <row r="48" spans="1:22" ht="20.25" customHeight="1">
      <c r="A48" s="3"/>
      <c r="B48" s="4"/>
      <c r="C48" s="877" t="s">
        <v>92</v>
      </c>
      <c r="D48" s="878"/>
      <c r="E48" s="878"/>
      <c r="F48" s="4"/>
      <c r="G48" s="8"/>
      <c r="H48" s="8"/>
      <c r="I48" s="4"/>
      <c r="J48" s="4"/>
      <c r="K48" s="4"/>
      <c r="L48" s="4"/>
      <c r="M48" s="4"/>
      <c r="N48" s="4"/>
      <c r="O48" s="4"/>
      <c r="P48" s="4"/>
      <c r="Q48" s="4"/>
      <c r="R48" s="4"/>
      <c r="S48" s="4"/>
      <c r="T48" s="4"/>
      <c r="U48" s="4"/>
      <c r="V48" s="4"/>
    </row>
    <row r="49" spans="1:22" ht="20.25" customHeight="1">
      <c r="A49" s="3"/>
      <c r="B49" s="4"/>
      <c r="C49" s="877" t="s">
        <v>93</v>
      </c>
      <c r="D49" s="878"/>
      <c r="E49" s="878"/>
      <c r="F49" s="4"/>
      <c r="G49" s="8"/>
      <c r="H49" s="8"/>
      <c r="I49" s="4"/>
      <c r="J49" s="4"/>
      <c r="K49" s="4"/>
      <c r="L49" s="4"/>
      <c r="M49" s="4"/>
      <c r="N49" s="4"/>
      <c r="O49" s="4"/>
      <c r="P49" s="4"/>
      <c r="Q49" s="4"/>
      <c r="R49" s="4"/>
      <c r="S49" s="4"/>
      <c r="T49" s="4"/>
      <c r="U49" s="4"/>
      <c r="V49" s="4"/>
    </row>
    <row r="50" spans="1:22" ht="20.25" customHeight="1">
      <c r="A50" s="3"/>
      <c r="B50" s="4"/>
      <c r="C50" s="882" t="s">
        <v>94</v>
      </c>
      <c r="D50" s="878"/>
      <c r="E50" s="878"/>
      <c r="F50" s="4"/>
      <c r="G50" s="8"/>
      <c r="H50" s="8"/>
      <c r="I50" s="4"/>
      <c r="J50" s="4"/>
      <c r="K50" s="4"/>
      <c r="L50" s="4"/>
      <c r="M50" s="4"/>
      <c r="N50" s="4"/>
      <c r="O50" s="4"/>
      <c r="P50" s="4"/>
      <c r="Q50" s="4"/>
      <c r="R50" s="4"/>
      <c r="S50" s="4"/>
      <c r="T50" s="4"/>
      <c r="U50" s="4"/>
      <c r="V50" s="4"/>
    </row>
    <row r="51" spans="1:22" ht="20.25" customHeight="1">
      <c r="A51" s="3"/>
      <c r="B51" s="4"/>
      <c r="C51" s="883" t="s">
        <v>95</v>
      </c>
      <c r="D51" s="878"/>
      <c r="E51" s="878"/>
      <c r="F51" s="4"/>
      <c r="G51" s="8"/>
      <c r="H51" s="8"/>
      <c r="I51" s="4"/>
      <c r="J51" s="4"/>
      <c r="K51" s="4"/>
      <c r="L51" s="4"/>
      <c r="M51" s="4"/>
      <c r="N51" s="4"/>
      <c r="O51" s="4"/>
      <c r="P51" s="4"/>
      <c r="Q51" s="4"/>
      <c r="R51" s="4"/>
      <c r="S51" s="4"/>
      <c r="T51" s="4"/>
      <c r="U51" s="4"/>
      <c r="V51" s="4"/>
    </row>
    <row r="52" spans="1:22" ht="20.25" customHeight="1">
      <c r="A52" s="3"/>
      <c r="B52" s="4"/>
      <c r="C52" s="877" t="s">
        <v>96</v>
      </c>
      <c r="D52" s="878"/>
      <c r="E52" s="878"/>
      <c r="F52" s="4"/>
      <c r="G52" s="8"/>
      <c r="H52" s="8"/>
      <c r="I52" s="4"/>
      <c r="J52" s="4"/>
      <c r="K52" s="4"/>
      <c r="L52" s="4"/>
      <c r="M52" s="4"/>
      <c r="N52" s="4"/>
      <c r="O52" s="4"/>
      <c r="P52" s="4"/>
      <c r="Q52" s="4"/>
      <c r="R52" s="4"/>
      <c r="S52" s="4"/>
      <c r="T52" s="4"/>
      <c r="U52" s="4"/>
      <c r="V52" s="4"/>
    </row>
    <row r="53" spans="1:22" ht="20.25" customHeight="1">
      <c r="A53" s="3"/>
      <c r="B53" s="4"/>
      <c r="C53" s="884" t="s">
        <v>97</v>
      </c>
      <c r="D53" s="878"/>
      <c r="E53" s="878"/>
      <c r="F53" s="4"/>
      <c r="G53" s="8"/>
      <c r="H53" s="8"/>
      <c r="I53" s="4"/>
      <c r="J53" s="4"/>
      <c r="K53" s="4"/>
      <c r="L53" s="4"/>
      <c r="M53" s="4"/>
      <c r="N53" s="4"/>
      <c r="O53" s="4"/>
      <c r="P53" s="4"/>
      <c r="Q53" s="4"/>
      <c r="R53" s="4"/>
      <c r="S53" s="4"/>
      <c r="T53" s="4"/>
      <c r="U53" s="4"/>
      <c r="V53" s="4"/>
    </row>
    <row r="54" spans="1:22" ht="20.25" customHeight="1">
      <c r="A54" s="3"/>
      <c r="B54" s="4"/>
      <c r="C54" s="878"/>
      <c r="D54" s="878"/>
      <c r="E54" s="878"/>
      <c r="F54" s="4"/>
      <c r="G54" s="8"/>
      <c r="H54" s="8"/>
      <c r="I54" s="4"/>
      <c r="J54" s="4"/>
      <c r="K54" s="4"/>
      <c r="L54" s="4"/>
      <c r="M54" s="4"/>
      <c r="N54" s="4"/>
      <c r="O54" s="4"/>
      <c r="P54" s="4"/>
      <c r="Q54" s="4"/>
      <c r="R54" s="4"/>
      <c r="S54" s="4"/>
      <c r="T54" s="4"/>
      <c r="U54" s="4"/>
      <c r="V54" s="4"/>
    </row>
    <row r="55" spans="1:22" ht="20.25" customHeight="1">
      <c r="A55" s="3"/>
      <c r="B55" s="4"/>
      <c r="C55" s="879" t="s">
        <v>98</v>
      </c>
      <c r="D55" s="878"/>
      <c r="E55" s="878"/>
      <c r="F55" s="4"/>
      <c r="G55" s="8"/>
      <c r="H55" s="8"/>
      <c r="I55" s="4"/>
      <c r="J55" s="4"/>
      <c r="K55" s="4"/>
      <c r="L55" s="4"/>
      <c r="M55" s="4"/>
      <c r="N55" s="4"/>
      <c r="O55" s="4"/>
      <c r="P55" s="4"/>
      <c r="Q55" s="4"/>
      <c r="R55" s="4"/>
      <c r="S55" s="4"/>
      <c r="T55" s="4"/>
      <c r="U55" s="4"/>
      <c r="V55" s="4"/>
    </row>
    <row r="56" spans="1:22" ht="20.25" customHeight="1">
      <c r="A56" s="3"/>
      <c r="B56" s="4"/>
      <c r="C56" s="878"/>
      <c r="D56" s="878"/>
      <c r="E56" s="878"/>
      <c r="F56" s="4"/>
      <c r="G56" s="8"/>
      <c r="H56" s="8"/>
      <c r="I56" s="4"/>
      <c r="J56" s="4"/>
      <c r="K56" s="4"/>
      <c r="L56" s="4"/>
      <c r="M56" s="4"/>
      <c r="N56" s="4"/>
      <c r="O56" s="4"/>
      <c r="P56" s="4"/>
      <c r="Q56" s="4"/>
      <c r="R56" s="4"/>
      <c r="S56" s="4"/>
      <c r="T56" s="4"/>
      <c r="U56" s="4"/>
      <c r="V56" s="4"/>
    </row>
    <row r="57" spans="1:22" ht="20.25" customHeight="1">
      <c r="A57" s="3"/>
      <c r="B57" s="4"/>
      <c r="C57" s="880"/>
      <c r="D57" s="878"/>
      <c r="E57" s="878"/>
      <c r="F57" s="4"/>
      <c r="G57" s="8"/>
      <c r="H57" s="8"/>
      <c r="I57" s="4"/>
      <c r="J57" s="4"/>
      <c r="K57" s="4"/>
      <c r="L57" s="4"/>
      <c r="M57" s="4"/>
      <c r="N57" s="4"/>
      <c r="O57" s="4"/>
      <c r="P57" s="4"/>
      <c r="Q57" s="4"/>
      <c r="R57" s="4"/>
      <c r="S57" s="4"/>
      <c r="T57" s="4"/>
      <c r="U57" s="4"/>
      <c r="V57" s="4"/>
    </row>
    <row r="58" spans="1:22" ht="20.25" customHeight="1">
      <c r="A58" s="3"/>
      <c r="B58" s="4"/>
      <c r="C58" s="4"/>
      <c r="D58" s="4"/>
      <c r="E58" s="4"/>
      <c r="F58" s="4"/>
      <c r="G58" s="8"/>
      <c r="H58" s="8"/>
      <c r="I58" s="4"/>
      <c r="J58" s="4"/>
      <c r="K58" s="4"/>
      <c r="L58" s="4"/>
      <c r="M58" s="4"/>
      <c r="N58" s="4"/>
      <c r="O58" s="4"/>
      <c r="P58" s="4"/>
      <c r="Q58" s="4"/>
      <c r="R58" s="4"/>
      <c r="S58" s="4"/>
      <c r="T58" s="4"/>
      <c r="U58" s="4"/>
      <c r="V58" s="4"/>
    </row>
  </sheetData>
  <mergeCells count="37">
    <mergeCell ref="H1:M1"/>
    <mergeCell ref="P1:U1"/>
    <mergeCell ref="H3:M3"/>
    <mergeCell ref="P3:U3"/>
    <mergeCell ref="H9:M9"/>
    <mergeCell ref="P9:U9"/>
    <mergeCell ref="P15:U15"/>
    <mergeCell ref="H15:M15"/>
    <mergeCell ref="H21:M21"/>
    <mergeCell ref="P21:U21"/>
    <mergeCell ref="H30:M30"/>
    <mergeCell ref="P30:U30"/>
    <mergeCell ref="G31:M38"/>
    <mergeCell ref="O31:U38"/>
    <mergeCell ref="B32:D32"/>
    <mergeCell ref="B33:D33"/>
    <mergeCell ref="C35:E35"/>
    <mergeCell ref="C36:E36"/>
    <mergeCell ref="C37:E37"/>
    <mergeCell ref="C38:E38"/>
    <mergeCell ref="C39:E39"/>
    <mergeCell ref="C40:E40"/>
    <mergeCell ref="C41:E41"/>
    <mergeCell ref="C42:E42"/>
    <mergeCell ref="C43:E43"/>
    <mergeCell ref="C44:E44"/>
    <mergeCell ref="C45:E45"/>
    <mergeCell ref="C46:E46"/>
    <mergeCell ref="C55:E56"/>
    <mergeCell ref="C57:E57"/>
    <mergeCell ref="C47:E47"/>
    <mergeCell ref="C48:E48"/>
    <mergeCell ref="C49:E49"/>
    <mergeCell ref="C50:E50"/>
    <mergeCell ref="C51:E51"/>
    <mergeCell ref="C52:E52"/>
    <mergeCell ref="C53:E54"/>
  </mergeCells>
  <conditionalFormatting sqref="E2:E33">
    <cfRule type="cellIs" dxfId="62" priority="1" operator="lessThan">
      <formula>0</formula>
    </cfRule>
  </conditionalFormatting>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election activeCell="S7" sqref="S7"/>
    </sheetView>
  </sheetViews>
  <sheetFormatPr defaultColWidth="14.42578125" defaultRowHeight="15" customHeight="1"/>
  <cols>
    <col min="1" max="1" width="2.7109375" customWidth="1"/>
    <col min="2" max="4" width="9.140625" customWidth="1"/>
    <col min="5" max="5" width="10.7109375" customWidth="1"/>
    <col min="6" max="6" width="5" customWidth="1"/>
    <col min="7" max="7" width="39.2851562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26" width="9.140625" customWidth="1"/>
    <col min="27" max="27" width="9.7109375" customWidth="1"/>
    <col min="28" max="30" width="9.140625" customWidth="1"/>
    <col min="31" max="31" width="2.7109375" customWidth="1"/>
  </cols>
  <sheetData>
    <row r="1" spans="1:31" ht="14.25" customHeight="1">
      <c r="A1" s="503"/>
      <c r="B1" s="97"/>
      <c r="C1" s="97"/>
      <c r="D1" s="97"/>
      <c r="E1" s="429"/>
      <c r="F1" s="97"/>
      <c r="G1" s="503"/>
      <c r="H1" s="503"/>
      <c r="I1" s="503"/>
      <c r="J1" s="503"/>
      <c r="K1" s="503"/>
      <c r="L1" s="503"/>
      <c r="M1" s="503"/>
      <c r="N1" s="503"/>
      <c r="O1" s="503"/>
      <c r="P1" s="503"/>
      <c r="Q1" s="503"/>
      <c r="R1" s="503"/>
      <c r="S1" s="504"/>
      <c r="T1" s="503"/>
      <c r="U1" s="505"/>
      <c r="V1" s="503"/>
      <c r="W1" s="505"/>
      <c r="X1" s="503"/>
      <c r="Y1" s="503"/>
      <c r="Z1" s="503"/>
      <c r="AA1" s="503"/>
      <c r="AB1" s="503"/>
      <c r="AC1" s="503"/>
      <c r="AD1" s="503"/>
      <c r="AE1" s="506"/>
    </row>
    <row r="2" spans="1:31" ht="14.25" customHeight="1">
      <c r="A2" s="503"/>
      <c r="B2" s="1019" t="s">
        <v>892</v>
      </c>
      <c r="C2" s="983"/>
      <c r="D2" s="983"/>
      <c r="E2" s="984"/>
      <c r="F2" s="97"/>
      <c r="G2" s="985" t="s">
        <v>335</v>
      </c>
      <c r="H2" s="968"/>
      <c r="I2" s="968"/>
      <c r="J2" s="968"/>
      <c r="K2" s="981"/>
      <c r="L2" s="373"/>
      <c r="M2" s="373"/>
      <c r="N2" s="373"/>
      <c r="O2" s="373"/>
      <c r="P2" s="373"/>
      <c r="Q2" s="374"/>
      <c r="R2" s="507"/>
      <c r="S2" s="1020" t="s">
        <v>336</v>
      </c>
      <c r="T2" s="376"/>
      <c r="U2" s="1020" t="s">
        <v>337</v>
      </c>
      <c r="V2" s="254"/>
      <c r="W2" s="1020" t="s">
        <v>338</v>
      </c>
      <c r="X2" s="254"/>
      <c r="Y2" s="957" t="s">
        <v>339</v>
      </c>
      <c r="Z2" s="888"/>
      <c r="AA2" s="888"/>
      <c r="AB2" s="888"/>
      <c r="AC2" s="888"/>
      <c r="AD2" s="892"/>
      <c r="AE2" s="506"/>
    </row>
    <row r="3" spans="1:31" ht="14.25" customHeight="1">
      <c r="A3" s="503"/>
      <c r="B3" s="973"/>
      <c r="C3" s="974"/>
      <c r="D3" s="974"/>
      <c r="E3" s="975"/>
      <c r="F3" s="97"/>
      <c r="G3" s="263" t="s">
        <v>340</v>
      </c>
      <c r="H3" s="377">
        <v>2024</v>
      </c>
      <c r="I3" s="377">
        <v>2025</v>
      </c>
      <c r="J3" s="377">
        <v>2026</v>
      </c>
      <c r="K3" s="377">
        <v>2027</v>
      </c>
      <c r="L3" s="377">
        <v>2028</v>
      </c>
      <c r="M3" s="377">
        <v>2029</v>
      </c>
      <c r="N3" s="377">
        <v>2030</v>
      </c>
      <c r="O3" s="377">
        <v>2031</v>
      </c>
      <c r="P3" s="508">
        <v>2032</v>
      </c>
      <c r="Q3" s="379">
        <v>2033</v>
      </c>
      <c r="R3" s="507"/>
      <c r="S3" s="987"/>
      <c r="T3" s="376"/>
      <c r="U3" s="988"/>
      <c r="V3" s="254"/>
      <c r="W3" s="988"/>
      <c r="X3" s="254"/>
      <c r="Y3" s="269" t="s">
        <v>340</v>
      </c>
      <c r="Z3" s="271">
        <v>2024</v>
      </c>
      <c r="AA3" s="271">
        <v>2025</v>
      </c>
      <c r="AB3" s="271">
        <v>2026</v>
      </c>
      <c r="AC3" s="271">
        <v>2027</v>
      </c>
      <c r="AD3" s="271">
        <v>2028</v>
      </c>
      <c r="AE3" s="506"/>
    </row>
    <row r="4" spans="1:31" ht="16.5" customHeight="1">
      <c r="A4" s="503"/>
      <c r="B4" s="976" t="s">
        <v>1</v>
      </c>
      <c r="C4" s="968"/>
      <c r="D4" s="981"/>
      <c r="E4" s="272">
        <v>130.63999999999999</v>
      </c>
      <c r="F4" s="97"/>
      <c r="G4" s="292" t="s">
        <v>893</v>
      </c>
      <c r="H4" s="275"/>
      <c r="I4" s="286"/>
      <c r="J4" s="286"/>
      <c r="K4" s="286"/>
      <c r="L4" s="286"/>
      <c r="M4" s="286"/>
      <c r="N4" s="275"/>
      <c r="O4" s="275"/>
      <c r="P4" s="286"/>
      <c r="Q4" s="286"/>
      <c r="R4" s="254"/>
      <c r="S4" s="437" t="s">
        <v>894</v>
      </c>
      <c r="T4" s="254"/>
      <c r="U4" s="509" t="s">
        <v>895</v>
      </c>
      <c r="V4" s="254"/>
      <c r="X4" s="254"/>
      <c r="Y4" s="270"/>
      <c r="Z4" s="283">
        <v>1</v>
      </c>
      <c r="AA4" s="283">
        <v>0.75</v>
      </c>
      <c r="AB4" s="283">
        <v>0.5</v>
      </c>
      <c r="AC4" s="283">
        <v>0.25</v>
      </c>
      <c r="AD4" s="283">
        <v>0.25</v>
      </c>
      <c r="AE4" s="506"/>
    </row>
    <row r="5" spans="1:31" ht="15.75">
      <c r="A5" s="503"/>
      <c r="B5" s="977" t="s">
        <v>2</v>
      </c>
      <c r="C5" s="888"/>
      <c r="D5" s="892"/>
      <c r="E5" s="284">
        <f>SUM(H4:H160)</f>
        <v>122.33</v>
      </c>
      <c r="F5" s="97"/>
      <c r="G5" s="296" t="s">
        <v>896</v>
      </c>
      <c r="H5" s="290">
        <v>0.5</v>
      </c>
      <c r="I5" s="290" t="s">
        <v>375</v>
      </c>
      <c r="J5" s="290" t="s">
        <v>376</v>
      </c>
      <c r="K5" s="274" t="s">
        <v>377</v>
      </c>
      <c r="L5" s="286"/>
      <c r="M5" s="286"/>
      <c r="N5" s="275"/>
      <c r="O5" s="275"/>
      <c r="P5" s="286"/>
      <c r="Q5" s="286"/>
      <c r="R5" s="254"/>
      <c r="S5" s="457" t="s">
        <v>897</v>
      </c>
      <c r="T5" s="254"/>
      <c r="U5" s="510" t="s">
        <v>898</v>
      </c>
      <c r="V5" s="254"/>
      <c r="X5" s="254"/>
      <c r="Y5" s="298" t="s">
        <v>899</v>
      </c>
      <c r="Z5" s="295">
        <v>1.25</v>
      </c>
      <c r="AA5" s="511"/>
      <c r="AC5" s="292"/>
      <c r="AD5" s="292"/>
      <c r="AE5" s="506"/>
    </row>
    <row r="6" spans="1:31" ht="15.75">
      <c r="A6" s="503"/>
      <c r="B6" s="977" t="s">
        <v>348</v>
      </c>
      <c r="C6" s="888"/>
      <c r="D6" s="892"/>
      <c r="E6" s="291">
        <f>(COUNTA(G104:G160)*1)</f>
        <v>0</v>
      </c>
      <c r="F6" s="97"/>
      <c r="G6" s="285" t="s">
        <v>900</v>
      </c>
      <c r="H6" s="290">
        <v>0.5</v>
      </c>
      <c r="I6" s="290" t="s">
        <v>376</v>
      </c>
      <c r="J6" s="274" t="s">
        <v>377</v>
      </c>
      <c r="K6" s="286"/>
      <c r="L6" s="286"/>
      <c r="M6" s="286"/>
      <c r="N6" s="275"/>
      <c r="O6" s="275"/>
      <c r="P6" s="286"/>
      <c r="Q6" s="286"/>
      <c r="R6" s="254"/>
      <c r="S6" s="512" t="s">
        <v>4303</v>
      </c>
      <c r="T6" s="254"/>
      <c r="U6" s="513" t="s">
        <v>901</v>
      </c>
      <c r="V6" s="254"/>
      <c r="X6" s="254"/>
      <c r="Y6" s="289" t="s">
        <v>902</v>
      </c>
      <c r="Z6" s="289">
        <v>4.2</v>
      </c>
      <c r="AA6" s="289">
        <v>2.8</v>
      </c>
      <c r="AC6" s="292"/>
      <c r="AD6" s="292"/>
      <c r="AE6" s="506"/>
    </row>
    <row r="7" spans="1:31" ht="15.75">
      <c r="A7" s="503"/>
      <c r="B7" s="977" t="s">
        <v>353</v>
      </c>
      <c r="C7" s="888"/>
      <c r="D7" s="892"/>
      <c r="E7" s="284">
        <f>AA80</f>
        <v>0.88000000000000078</v>
      </c>
      <c r="F7" s="97"/>
      <c r="G7" s="285" t="s">
        <v>903</v>
      </c>
      <c r="H7" s="274">
        <v>1.2</v>
      </c>
      <c r="I7" s="286"/>
      <c r="J7" s="286"/>
      <c r="K7" s="286"/>
      <c r="L7" s="286"/>
      <c r="M7" s="286"/>
      <c r="N7" s="275"/>
      <c r="O7" s="275"/>
      <c r="P7" s="286"/>
      <c r="Q7" s="286"/>
      <c r="R7" s="254"/>
      <c r="S7" s="514" t="s">
        <v>904</v>
      </c>
      <c r="T7" s="254"/>
      <c r="U7" s="509" t="s">
        <v>905</v>
      </c>
      <c r="V7" s="254"/>
      <c r="X7" s="254"/>
      <c r="Y7" s="289" t="s">
        <v>906</v>
      </c>
      <c r="Z7" s="345">
        <v>0.56000000000000005</v>
      </c>
      <c r="AB7" s="292"/>
      <c r="AC7" s="292"/>
      <c r="AD7" s="292"/>
      <c r="AE7" s="506"/>
    </row>
    <row r="8" spans="1:31" ht="15.75">
      <c r="A8" s="503"/>
      <c r="B8" s="977" t="s">
        <v>339</v>
      </c>
      <c r="C8" s="888"/>
      <c r="D8" s="892"/>
      <c r="E8" s="284">
        <f>Z25</f>
        <v>8.0399999999999991</v>
      </c>
      <c r="F8" s="97"/>
      <c r="G8" s="299" t="s">
        <v>907</v>
      </c>
      <c r="H8" s="290">
        <v>0.5</v>
      </c>
      <c r="I8" s="290" t="s">
        <v>375</v>
      </c>
      <c r="J8" s="290" t="s">
        <v>376</v>
      </c>
      <c r="K8" s="274" t="s">
        <v>377</v>
      </c>
      <c r="L8" s="274"/>
      <c r="M8" s="286"/>
      <c r="N8" s="275"/>
      <c r="O8" s="275"/>
      <c r="P8" s="286"/>
      <c r="Q8" s="286"/>
      <c r="R8" s="254"/>
      <c r="T8" s="254"/>
      <c r="U8" s="515" t="s">
        <v>908</v>
      </c>
      <c r="V8" s="254"/>
      <c r="X8" s="254"/>
      <c r="Y8" s="289" t="s">
        <v>909</v>
      </c>
      <c r="Z8" s="290">
        <v>0.5</v>
      </c>
      <c r="AA8" s="292"/>
      <c r="AB8" s="292"/>
      <c r="AC8" s="292"/>
      <c r="AD8" s="292"/>
      <c r="AE8" s="506"/>
    </row>
    <row r="9" spans="1:31" ht="15.75">
      <c r="A9" s="503"/>
      <c r="B9" s="977" t="s">
        <v>362</v>
      </c>
      <c r="C9" s="888"/>
      <c r="D9" s="892"/>
      <c r="E9" s="284">
        <f>B17</f>
        <v>0</v>
      </c>
      <c r="F9" s="97"/>
      <c r="G9" s="273" t="s">
        <v>910</v>
      </c>
      <c r="H9" s="290">
        <v>0.5</v>
      </c>
      <c r="I9" s="290" t="s">
        <v>374</v>
      </c>
      <c r="J9" s="290" t="s">
        <v>375</v>
      </c>
      <c r="K9" s="290" t="s">
        <v>376</v>
      </c>
      <c r="L9" s="274" t="s">
        <v>377</v>
      </c>
      <c r="M9" s="275"/>
      <c r="N9" s="275"/>
      <c r="O9" s="275"/>
      <c r="P9" s="286"/>
      <c r="Q9" s="286"/>
      <c r="R9" s="254"/>
      <c r="S9" s="442"/>
      <c r="T9" s="254"/>
      <c r="U9" s="510" t="s">
        <v>911</v>
      </c>
      <c r="V9" s="254"/>
      <c r="X9" s="254"/>
      <c r="Y9" s="298" t="s">
        <v>912</v>
      </c>
      <c r="Z9" s="274">
        <v>1.53</v>
      </c>
      <c r="AA9" s="298"/>
      <c r="AB9" s="298"/>
      <c r="AC9" s="298"/>
      <c r="AD9" s="298"/>
      <c r="AE9" s="506"/>
    </row>
    <row r="10" spans="1:31" ht="15.75">
      <c r="A10" s="503"/>
      <c r="B10" s="977" t="s">
        <v>366</v>
      </c>
      <c r="C10" s="888"/>
      <c r="D10" s="892"/>
      <c r="E10" s="301">
        <f>B23</f>
        <v>0</v>
      </c>
      <c r="F10" s="97"/>
      <c r="G10" s="285" t="s">
        <v>913</v>
      </c>
      <c r="H10" s="286"/>
      <c r="I10" s="286"/>
      <c r="J10" s="286"/>
      <c r="K10" s="286"/>
      <c r="L10" s="286"/>
      <c r="M10" s="286"/>
      <c r="N10" s="275"/>
      <c r="O10" s="275"/>
      <c r="P10" s="286"/>
      <c r="Q10" s="286"/>
      <c r="R10" s="254"/>
      <c r="S10" s="516"/>
      <c r="T10" s="254"/>
      <c r="V10" s="254"/>
      <c r="X10" s="254"/>
      <c r="Y10" s="298"/>
      <c r="Z10" s="517"/>
      <c r="AA10" s="298"/>
      <c r="AB10" s="298"/>
      <c r="AC10" s="298"/>
      <c r="AD10" s="298"/>
      <c r="AE10" s="506"/>
    </row>
    <row r="11" spans="1:31" ht="15.75">
      <c r="A11" s="503"/>
      <c r="B11" s="978" t="s">
        <v>369</v>
      </c>
      <c r="C11" s="979"/>
      <c r="D11" s="980"/>
      <c r="E11" s="304">
        <f>(E4+E7+E10)-(E5+E6+E8+E9)</f>
        <v>1.1499999999999773</v>
      </c>
      <c r="F11" s="97"/>
      <c r="G11" s="292" t="s">
        <v>914</v>
      </c>
      <c r="H11" s="329"/>
      <c r="I11" s="286"/>
      <c r="J11" s="286"/>
      <c r="K11" s="286"/>
      <c r="L11" s="286"/>
      <c r="M11" s="286"/>
      <c r="N11" s="275"/>
      <c r="O11" s="275"/>
      <c r="P11" s="286"/>
      <c r="Q11" s="286"/>
      <c r="R11" s="254"/>
      <c r="T11" s="254"/>
      <c r="V11" s="254"/>
      <c r="X11" s="254"/>
      <c r="Y11" s="298"/>
      <c r="Z11" s="517"/>
      <c r="AA11" s="298"/>
      <c r="AB11" s="298"/>
      <c r="AC11" s="298"/>
      <c r="AD11" s="298"/>
      <c r="AE11" s="506"/>
    </row>
    <row r="12" spans="1:31" ht="15.75">
      <c r="A12" s="503"/>
      <c r="B12" s="97"/>
      <c r="C12" s="97"/>
      <c r="D12" s="97"/>
      <c r="E12" s="97"/>
      <c r="F12" s="97"/>
      <c r="G12" s="299" t="s">
        <v>915</v>
      </c>
      <c r="H12" s="286"/>
      <c r="I12" s="286"/>
      <c r="J12" s="286"/>
      <c r="K12" s="286"/>
      <c r="L12" s="286"/>
      <c r="M12" s="286"/>
      <c r="N12" s="275"/>
      <c r="O12" s="275"/>
      <c r="P12" s="286"/>
      <c r="Q12" s="286"/>
      <c r="R12" s="254"/>
      <c r="T12" s="254"/>
      <c r="V12" s="254"/>
      <c r="X12" s="254"/>
      <c r="Y12" s="298"/>
      <c r="Z12" s="517"/>
      <c r="AA12" s="298"/>
      <c r="AB12" s="298"/>
      <c r="AC12" s="298"/>
      <c r="AD12" s="298"/>
      <c r="AE12" s="506"/>
    </row>
    <row r="13" spans="1:31" ht="15.75">
      <c r="A13" s="503"/>
      <c r="B13" s="985" t="s">
        <v>362</v>
      </c>
      <c r="C13" s="968"/>
      <c r="D13" s="968"/>
      <c r="E13" s="969"/>
      <c r="F13" s="97"/>
      <c r="G13" s="292" t="s">
        <v>916</v>
      </c>
      <c r="H13" s="286"/>
      <c r="I13" s="286"/>
      <c r="J13" s="286"/>
      <c r="K13" s="286"/>
      <c r="L13" s="286"/>
      <c r="M13" s="286"/>
      <c r="N13" s="275"/>
      <c r="O13" s="275"/>
      <c r="P13" s="286"/>
      <c r="Q13" s="286"/>
      <c r="R13" s="254"/>
      <c r="T13" s="254"/>
      <c r="V13" s="254"/>
      <c r="X13" s="254"/>
      <c r="Y13" s="298"/>
      <c r="Z13" s="517"/>
      <c r="AA13" s="298"/>
      <c r="AB13" s="298"/>
      <c r="AC13" s="298"/>
      <c r="AD13" s="298"/>
      <c r="AE13" s="506"/>
    </row>
    <row r="14" spans="1:31" ht="15.75">
      <c r="A14" s="503"/>
      <c r="B14" s="518">
        <v>2023</v>
      </c>
      <c r="C14" s="270">
        <v>2024</v>
      </c>
      <c r="D14" s="270">
        <v>2025</v>
      </c>
      <c r="E14" s="519">
        <v>2026</v>
      </c>
      <c r="F14" s="97"/>
      <c r="G14" s="299" t="s">
        <v>917</v>
      </c>
      <c r="H14" s="278">
        <v>0.5</v>
      </c>
      <c r="I14" s="290" t="s">
        <v>374</v>
      </c>
      <c r="J14" s="290" t="s">
        <v>375</v>
      </c>
      <c r="K14" s="290" t="s">
        <v>376</v>
      </c>
      <c r="L14" s="274" t="s">
        <v>377</v>
      </c>
      <c r="M14" s="286"/>
      <c r="N14" s="275"/>
      <c r="O14" s="275"/>
      <c r="P14" s="286"/>
      <c r="Q14" s="286"/>
      <c r="R14" s="254"/>
      <c r="S14" s="298"/>
      <c r="T14" s="254"/>
      <c r="V14" s="254"/>
      <c r="X14" s="254"/>
      <c r="Y14" s="298"/>
      <c r="Z14" s="517"/>
      <c r="AA14" s="298"/>
      <c r="AB14" s="298"/>
      <c r="AC14" s="298"/>
      <c r="AD14" s="298"/>
      <c r="AE14" s="506"/>
    </row>
    <row r="15" spans="1:31" ht="15.75">
      <c r="A15" s="503"/>
      <c r="B15" s="317"/>
      <c r="C15" s="298"/>
      <c r="D15" s="298"/>
      <c r="E15" s="308"/>
      <c r="F15" s="97"/>
      <c r="G15" s="285" t="s">
        <v>918</v>
      </c>
      <c r="H15" s="419"/>
      <c r="I15" s="286"/>
      <c r="J15" s="286"/>
      <c r="K15" s="286"/>
      <c r="L15" s="286"/>
      <c r="M15" s="286"/>
      <c r="N15" s="275"/>
      <c r="O15" s="275"/>
      <c r="P15" s="286"/>
      <c r="Q15" s="286"/>
      <c r="R15" s="254"/>
      <c r="S15" s="298"/>
      <c r="T15" s="254"/>
      <c r="V15" s="254"/>
      <c r="X15" s="254"/>
      <c r="Y15" s="298"/>
      <c r="Z15" s="517"/>
      <c r="AA15" s="298"/>
      <c r="AB15" s="298"/>
      <c r="AC15" s="298"/>
      <c r="AD15" s="298"/>
      <c r="AE15" s="506"/>
    </row>
    <row r="16" spans="1:31" ht="15.75">
      <c r="A16" s="503"/>
      <c r="B16" s="309"/>
      <c r="C16" s="310"/>
      <c r="D16" s="310"/>
      <c r="E16" s="311"/>
      <c r="F16" s="97"/>
      <c r="G16" s="292" t="s">
        <v>919</v>
      </c>
      <c r="H16" s="286"/>
      <c r="I16" s="286"/>
      <c r="J16" s="286"/>
      <c r="K16" s="286"/>
      <c r="L16" s="286"/>
      <c r="M16" s="286"/>
      <c r="N16" s="275"/>
      <c r="O16" s="275"/>
      <c r="P16" s="286"/>
      <c r="Q16" s="286"/>
      <c r="R16" s="254"/>
      <c r="S16" s="298"/>
      <c r="T16" s="254"/>
      <c r="V16" s="254"/>
      <c r="X16" s="254"/>
      <c r="Y16" s="298"/>
      <c r="Z16" s="517"/>
      <c r="AA16" s="298"/>
      <c r="AB16" s="298"/>
      <c r="AC16" s="298"/>
      <c r="AD16" s="298"/>
      <c r="AE16" s="506"/>
    </row>
    <row r="17" spans="1:31" ht="15.75">
      <c r="A17" s="503"/>
      <c r="B17" s="312">
        <f>SUM(B15:B16)</f>
        <v>0</v>
      </c>
      <c r="C17" s="313"/>
      <c r="D17" s="313"/>
      <c r="E17" s="314"/>
      <c r="F17" s="97"/>
      <c r="G17" s="296" t="s">
        <v>920</v>
      </c>
      <c r="H17" s="290">
        <v>6</v>
      </c>
      <c r="I17" s="286"/>
      <c r="J17" s="286"/>
      <c r="K17" s="286"/>
      <c r="L17" s="286"/>
      <c r="M17" s="286"/>
      <c r="N17" s="275"/>
      <c r="O17" s="275"/>
      <c r="P17" s="286"/>
      <c r="Q17" s="286"/>
      <c r="R17" s="254"/>
      <c r="S17" s="298"/>
      <c r="T17" s="254"/>
      <c r="U17" s="442"/>
      <c r="V17" s="254"/>
      <c r="X17" s="254"/>
      <c r="Y17" s="298"/>
      <c r="Z17" s="517"/>
      <c r="AA17" s="298"/>
      <c r="AB17" s="298"/>
      <c r="AC17" s="298"/>
      <c r="AD17" s="298"/>
      <c r="AE17" s="506"/>
    </row>
    <row r="18" spans="1:31" ht="15.75">
      <c r="A18" s="503"/>
      <c r="B18" s="387"/>
      <c r="C18" s="387"/>
      <c r="D18" s="387"/>
      <c r="E18" s="387"/>
      <c r="F18" s="97"/>
      <c r="G18" s="285" t="s">
        <v>921</v>
      </c>
      <c r="H18" s="290">
        <v>0.5</v>
      </c>
      <c r="I18" s="290" t="s">
        <v>375</v>
      </c>
      <c r="J18" s="290" t="s">
        <v>376</v>
      </c>
      <c r="K18" s="274" t="s">
        <v>377</v>
      </c>
      <c r="L18" s="286"/>
      <c r="M18" s="286"/>
      <c r="N18" s="275"/>
      <c r="O18" s="275"/>
      <c r="P18" s="286"/>
      <c r="Q18" s="286"/>
      <c r="R18" s="254"/>
      <c r="S18" s="298"/>
      <c r="T18" s="254"/>
      <c r="U18" s="298"/>
      <c r="V18" s="254"/>
      <c r="W18" s="298"/>
      <c r="X18" s="254"/>
      <c r="Y18" s="298"/>
      <c r="Z18" s="517"/>
      <c r="AA18" s="298"/>
      <c r="AB18" s="298"/>
      <c r="AC18" s="298"/>
      <c r="AD18" s="298"/>
      <c r="AE18" s="506"/>
    </row>
    <row r="19" spans="1:31" ht="15.75">
      <c r="A19" s="503"/>
      <c r="B19" s="985" t="s">
        <v>383</v>
      </c>
      <c r="C19" s="968"/>
      <c r="D19" s="968"/>
      <c r="E19" s="969"/>
      <c r="F19" s="97"/>
      <c r="G19" s="299" t="s">
        <v>922</v>
      </c>
      <c r="H19" s="290">
        <v>7</v>
      </c>
      <c r="I19" s="290">
        <v>7</v>
      </c>
      <c r="J19" s="290">
        <v>7</v>
      </c>
      <c r="K19" s="286"/>
      <c r="L19" s="286"/>
      <c r="M19" s="286"/>
      <c r="N19" s="275"/>
      <c r="O19" s="275"/>
      <c r="P19" s="286"/>
      <c r="Q19" s="286"/>
      <c r="R19" s="254"/>
      <c r="S19" s="298"/>
      <c r="T19" s="254"/>
      <c r="U19" s="298"/>
      <c r="V19" s="254"/>
      <c r="W19" s="298"/>
      <c r="X19" s="254"/>
      <c r="Y19" s="298"/>
      <c r="Z19" s="517"/>
      <c r="AA19" s="298"/>
      <c r="AB19" s="298"/>
      <c r="AC19" s="298"/>
      <c r="AD19" s="298"/>
      <c r="AE19" s="506"/>
    </row>
    <row r="20" spans="1:31" ht="15.75">
      <c r="A20" s="520"/>
      <c r="B20" s="518">
        <v>2023</v>
      </c>
      <c r="C20" s="270">
        <v>2024</v>
      </c>
      <c r="D20" s="270">
        <v>2025</v>
      </c>
      <c r="E20" s="519">
        <v>2026</v>
      </c>
      <c r="F20" s="262"/>
      <c r="G20" s="292" t="s">
        <v>923</v>
      </c>
      <c r="H20" s="286"/>
      <c r="I20" s="286"/>
      <c r="J20" s="286"/>
      <c r="K20" s="286"/>
      <c r="L20" s="286"/>
      <c r="M20" s="286"/>
      <c r="N20" s="275"/>
      <c r="O20" s="275"/>
      <c r="P20" s="286"/>
      <c r="Q20" s="286"/>
      <c r="R20" s="254"/>
      <c r="S20" s="298"/>
      <c r="T20" s="254"/>
      <c r="U20" s="298"/>
      <c r="V20" s="254"/>
      <c r="W20" s="298"/>
      <c r="X20" s="254"/>
      <c r="Y20" s="298"/>
      <c r="Z20" s="517"/>
      <c r="AA20" s="298"/>
      <c r="AB20" s="298"/>
      <c r="AC20" s="298"/>
      <c r="AD20" s="298"/>
      <c r="AE20" s="506"/>
    </row>
    <row r="21" spans="1:31" ht="15.75" customHeight="1">
      <c r="A21" s="503"/>
      <c r="B21" s="317"/>
      <c r="C21" s="298"/>
      <c r="D21" s="298"/>
      <c r="E21" s="308"/>
      <c r="F21" s="97"/>
      <c r="G21" s="285" t="s">
        <v>924</v>
      </c>
      <c r="H21" s="286">
        <v>12.8</v>
      </c>
      <c r="I21" s="286"/>
      <c r="J21" s="286"/>
      <c r="K21" s="286"/>
      <c r="L21" s="286"/>
      <c r="M21" s="286"/>
      <c r="N21" s="275"/>
      <c r="O21" s="275"/>
      <c r="P21" s="286"/>
      <c r="Q21" s="286"/>
      <c r="R21" s="254"/>
      <c r="S21" s="298"/>
      <c r="T21" s="254"/>
      <c r="U21" s="298"/>
      <c r="V21" s="254"/>
      <c r="W21" s="298"/>
      <c r="X21" s="254"/>
      <c r="Y21" s="298"/>
      <c r="Z21" s="517"/>
      <c r="AA21" s="298"/>
      <c r="AB21" s="298"/>
      <c r="AC21" s="298"/>
      <c r="AD21" s="298"/>
      <c r="AE21" s="506"/>
    </row>
    <row r="22" spans="1:31" ht="15.75" customHeight="1">
      <c r="A22" s="503"/>
      <c r="B22" s="309"/>
      <c r="C22" s="310"/>
      <c r="D22" s="310"/>
      <c r="E22" s="311"/>
      <c r="F22" s="97"/>
      <c r="G22" s="296" t="s">
        <v>925</v>
      </c>
      <c r="H22" s="286"/>
      <c r="I22" s="286"/>
      <c r="J22" s="286"/>
      <c r="K22" s="286"/>
      <c r="L22" s="286"/>
      <c r="M22" s="286"/>
      <c r="N22" s="275"/>
      <c r="O22" s="275"/>
      <c r="P22" s="286"/>
      <c r="Q22" s="286"/>
      <c r="R22" s="254"/>
      <c r="S22" s="298"/>
      <c r="T22" s="254"/>
      <c r="U22" s="298"/>
      <c r="V22" s="254"/>
      <c r="W22" s="298"/>
      <c r="X22" s="254"/>
      <c r="Y22" s="298"/>
      <c r="Z22" s="298"/>
      <c r="AA22" s="298"/>
      <c r="AB22" s="298"/>
      <c r="AC22" s="298"/>
      <c r="AD22" s="298"/>
      <c r="AE22" s="506"/>
    </row>
    <row r="23" spans="1:31" ht="15.75" customHeight="1">
      <c r="A23" s="503"/>
      <c r="B23" s="312">
        <f>SUM(B21:B22)</f>
        <v>0</v>
      </c>
      <c r="C23" s="313"/>
      <c r="D23" s="313"/>
      <c r="E23" s="314"/>
      <c r="F23" s="97"/>
      <c r="G23" s="285" t="s">
        <v>926</v>
      </c>
      <c r="H23" s="286"/>
      <c r="I23" s="286"/>
      <c r="J23" s="286"/>
      <c r="K23" s="286"/>
      <c r="L23" s="286"/>
      <c r="M23" s="286"/>
      <c r="N23" s="275"/>
      <c r="O23" s="275"/>
      <c r="P23" s="286"/>
      <c r="Q23" s="286"/>
      <c r="R23" s="254"/>
      <c r="S23" s="298"/>
      <c r="T23" s="254"/>
      <c r="U23" s="298"/>
      <c r="V23" s="254"/>
      <c r="W23" s="298"/>
      <c r="X23" s="254"/>
      <c r="Y23" s="298"/>
      <c r="Z23" s="292"/>
      <c r="AA23" s="292"/>
      <c r="AB23" s="292"/>
      <c r="AC23" s="292"/>
      <c r="AD23" s="292"/>
      <c r="AE23" s="506"/>
    </row>
    <row r="24" spans="1:31" ht="15.75" customHeight="1">
      <c r="A24" s="503"/>
      <c r="B24" s="387"/>
      <c r="C24" s="387"/>
      <c r="D24" s="387"/>
      <c r="E24" s="387"/>
      <c r="F24" s="97"/>
      <c r="G24" s="413" t="s">
        <v>927</v>
      </c>
      <c r="H24" s="286"/>
      <c r="I24" s="286"/>
      <c r="J24" s="286"/>
      <c r="K24" s="286"/>
      <c r="L24" s="286"/>
      <c r="M24" s="286"/>
      <c r="N24" s="275"/>
      <c r="O24" s="275"/>
      <c r="P24" s="286"/>
      <c r="Q24" s="286"/>
      <c r="R24" s="254"/>
      <c r="S24" s="298"/>
      <c r="T24" s="254"/>
      <c r="U24" s="298"/>
      <c r="V24" s="254"/>
      <c r="W24" s="298"/>
      <c r="X24" s="254"/>
      <c r="Y24" s="298"/>
      <c r="Z24" s="292"/>
      <c r="AA24" s="292"/>
      <c r="AB24" s="292"/>
      <c r="AC24" s="292"/>
      <c r="AD24" s="292"/>
      <c r="AE24" s="506"/>
    </row>
    <row r="25" spans="1:31" ht="15.75" customHeight="1">
      <c r="A25" s="503"/>
      <c r="B25" s="985" t="s">
        <v>189</v>
      </c>
      <c r="C25" s="968"/>
      <c r="D25" s="968"/>
      <c r="E25" s="969"/>
      <c r="F25" s="97"/>
      <c r="G25" s="285" t="s">
        <v>928</v>
      </c>
      <c r="H25" s="286"/>
      <c r="I25" s="286"/>
      <c r="J25" s="286"/>
      <c r="K25" s="286"/>
      <c r="L25" s="286"/>
      <c r="M25" s="286"/>
      <c r="N25" s="275"/>
      <c r="O25" s="275"/>
      <c r="P25" s="286"/>
      <c r="Q25" s="286"/>
      <c r="R25" s="254"/>
      <c r="S25" s="298"/>
      <c r="T25" s="254"/>
      <c r="U25" s="298"/>
      <c r="V25" s="254"/>
      <c r="W25" s="298"/>
      <c r="X25" s="254"/>
      <c r="Y25" s="298"/>
      <c r="Z25" s="521">
        <f t="shared" ref="Z25:AA25" si="0">SUM(Z5:Z24)</f>
        <v>8.0399999999999991</v>
      </c>
      <c r="AA25" s="521">
        <f t="shared" si="0"/>
        <v>2.8</v>
      </c>
      <c r="AB25" s="521"/>
      <c r="AC25" s="292"/>
      <c r="AD25" s="292"/>
      <c r="AE25" s="506"/>
    </row>
    <row r="26" spans="1:31" ht="15.75" customHeight="1">
      <c r="A26" s="520"/>
      <c r="B26" s="1005"/>
      <c r="C26" s="878"/>
      <c r="D26" s="878"/>
      <c r="E26" s="971"/>
      <c r="F26" s="262"/>
      <c r="G26" s="292" t="s">
        <v>929</v>
      </c>
      <c r="H26" s="275"/>
      <c r="I26" s="275"/>
      <c r="J26" s="275"/>
      <c r="K26" s="286"/>
      <c r="L26" s="286"/>
      <c r="M26" s="286"/>
      <c r="N26" s="275"/>
      <c r="O26" s="275"/>
      <c r="P26" s="286"/>
      <c r="Q26" s="286"/>
      <c r="R26" s="254"/>
      <c r="S26" s="390"/>
      <c r="T26" s="391"/>
      <c r="U26" s="390"/>
      <c r="V26" s="391"/>
      <c r="W26" s="390"/>
      <c r="X26" s="254"/>
      <c r="Y26" s="254"/>
      <c r="Z26" s="254"/>
      <c r="AA26" s="254"/>
      <c r="AB26" s="254"/>
      <c r="AC26" s="254"/>
      <c r="AD26" s="254"/>
      <c r="AE26" s="506"/>
    </row>
    <row r="27" spans="1:31" ht="15" customHeight="1">
      <c r="A27" s="520"/>
      <c r="B27" s="972"/>
      <c r="C27" s="878"/>
      <c r="D27" s="878"/>
      <c r="E27" s="971"/>
      <c r="F27" s="262"/>
      <c r="G27" s="296" t="s">
        <v>930</v>
      </c>
      <c r="H27" s="275"/>
      <c r="I27" s="419"/>
      <c r="J27" s="286"/>
      <c r="K27" s="286"/>
      <c r="L27" s="286"/>
      <c r="M27" s="286"/>
      <c r="N27" s="275"/>
      <c r="O27" s="275"/>
      <c r="P27" s="286"/>
      <c r="Q27" s="286"/>
      <c r="R27" s="254"/>
      <c r="S27" s="390"/>
      <c r="T27" s="391"/>
      <c r="U27" s="390"/>
      <c r="V27" s="391"/>
      <c r="W27" s="390"/>
      <c r="X27" s="254"/>
      <c r="Y27" s="957" t="s">
        <v>394</v>
      </c>
      <c r="Z27" s="888"/>
      <c r="AA27" s="888"/>
      <c r="AB27" s="888"/>
      <c r="AC27" s="888"/>
      <c r="AD27" s="892"/>
      <c r="AE27" s="506"/>
    </row>
    <row r="28" spans="1:31" ht="15" customHeight="1">
      <c r="A28" s="520"/>
      <c r="B28" s="973"/>
      <c r="C28" s="974"/>
      <c r="D28" s="974"/>
      <c r="E28" s="975"/>
      <c r="F28" s="262"/>
      <c r="G28" s="285" t="s">
        <v>931</v>
      </c>
      <c r="H28" s="274">
        <v>1.2</v>
      </c>
      <c r="I28" s="286"/>
      <c r="J28" s="286"/>
      <c r="K28" s="286"/>
      <c r="L28" s="286"/>
      <c r="M28" s="286"/>
      <c r="N28" s="275"/>
      <c r="O28" s="275"/>
      <c r="P28" s="286"/>
      <c r="Q28" s="286"/>
      <c r="R28" s="254"/>
      <c r="S28" s="390"/>
      <c r="T28" s="391"/>
      <c r="U28" s="390"/>
      <c r="V28" s="391"/>
      <c r="W28" s="390"/>
      <c r="X28" s="254"/>
      <c r="Y28" s="269" t="s">
        <v>340</v>
      </c>
      <c r="Z28" s="270" t="s">
        <v>396</v>
      </c>
      <c r="AA28" s="271">
        <v>2024</v>
      </c>
      <c r="AB28" s="271">
        <v>2025</v>
      </c>
      <c r="AC28" s="271">
        <v>2026</v>
      </c>
      <c r="AD28" s="271">
        <v>2027</v>
      </c>
      <c r="AE28" s="506"/>
    </row>
    <row r="29" spans="1:31" ht="15" customHeight="1">
      <c r="A29" s="520"/>
      <c r="B29" s="323"/>
      <c r="C29" s="323"/>
      <c r="D29" s="323"/>
      <c r="E29" s="323"/>
      <c r="F29" s="262"/>
      <c r="G29" s="292" t="s">
        <v>932</v>
      </c>
      <c r="H29" s="286"/>
      <c r="I29" s="286"/>
      <c r="J29" s="286"/>
      <c r="K29" s="286"/>
      <c r="L29" s="286"/>
      <c r="M29" s="286"/>
      <c r="N29" s="275"/>
      <c r="O29" s="275"/>
      <c r="P29" s="286"/>
      <c r="Q29" s="286"/>
      <c r="R29" s="254"/>
      <c r="S29" s="390"/>
      <c r="T29" s="391"/>
      <c r="U29" s="390"/>
      <c r="V29" s="391"/>
      <c r="W29" s="390"/>
      <c r="X29" s="254"/>
      <c r="Y29" s="522" t="s">
        <v>933</v>
      </c>
      <c r="Z29" s="324" t="s">
        <v>35</v>
      </c>
      <c r="AA29" s="324">
        <v>3</v>
      </c>
      <c r="AC29" s="441"/>
      <c r="AD29" s="441"/>
      <c r="AE29" s="506"/>
    </row>
    <row r="30" spans="1:31" ht="15.75" customHeight="1">
      <c r="A30" s="503"/>
      <c r="B30" s="976" t="s">
        <v>397</v>
      </c>
      <c r="C30" s="968"/>
      <c r="D30" s="968"/>
      <c r="E30" s="969"/>
      <c r="F30" s="97"/>
      <c r="G30" s="299" t="s">
        <v>934</v>
      </c>
      <c r="H30" s="286"/>
      <c r="I30" s="286"/>
      <c r="J30" s="286"/>
      <c r="K30" s="286"/>
      <c r="L30" s="286"/>
      <c r="M30" s="286"/>
      <c r="N30" s="275"/>
      <c r="O30" s="275"/>
      <c r="P30" s="286"/>
      <c r="Q30" s="286"/>
      <c r="R30" s="254"/>
      <c r="S30" s="390"/>
      <c r="T30" s="391"/>
      <c r="U30" s="390"/>
      <c r="V30" s="391"/>
      <c r="W30" s="390"/>
      <c r="X30" s="254"/>
      <c r="Y30" s="289" t="s">
        <v>699</v>
      </c>
      <c r="Z30" s="324" t="s">
        <v>24</v>
      </c>
      <c r="AA30" s="324">
        <v>5</v>
      </c>
      <c r="AC30" s="441"/>
      <c r="AD30" s="441"/>
      <c r="AE30" s="506"/>
    </row>
    <row r="31" spans="1:31" ht="15.75" customHeight="1">
      <c r="A31" s="520"/>
      <c r="B31" s="325" t="s">
        <v>400</v>
      </c>
      <c r="C31" s="965" t="s">
        <v>935</v>
      </c>
      <c r="D31" s="966"/>
      <c r="E31" s="325" t="s">
        <v>402</v>
      </c>
      <c r="F31" s="262"/>
      <c r="G31" s="292" t="s">
        <v>936</v>
      </c>
      <c r="H31" s="286">
        <v>5.5</v>
      </c>
      <c r="I31" s="286"/>
      <c r="J31" s="286"/>
      <c r="K31" s="286"/>
      <c r="L31" s="286"/>
      <c r="M31" s="286"/>
      <c r="N31" s="275"/>
      <c r="O31" s="275"/>
      <c r="P31" s="286"/>
      <c r="Q31" s="286"/>
      <c r="R31" s="254"/>
      <c r="S31" s="390"/>
      <c r="T31" s="391"/>
      <c r="U31" s="390"/>
      <c r="V31" s="391"/>
      <c r="W31" s="390"/>
      <c r="X31" s="383"/>
      <c r="Y31" s="324" t="s">
        <v>937</v>
      </c>
      <c r="Z31" s="289" t="s">
        <v>42</v>
      </c>
      <c r="AA31" s="324">
        <v>0.5</v>
      </c>
      <c r="AC31" s="441"/>
      <c r="AD31" s="441"/>
      <c r="AE31" s="506"/>
    </row>
    <row r="32" spans="1:31" ht="15.75" customHeight="1">
      <c r="A32" s="503"/>
      <c r="B32" s="393">
        <v>2010</v>
      </c>
      <c r="C32" s="1018" t="s">
        <v>938</v>
      </c>
      <c r="D32" s="959"/>
      <c r="E32" s="393">
        <v>1.45</v>
      </c>
      <c r="F32" s="97"/>
      <c r="G32" s="299" t="s">
        <v>939</v>
      </c>
      <c r="H32" s="275"/>
      <c r="I32" s="286"/>
      <c r="J32" s="286"/>
      <c r="K32" s="286"/>
      <c r="L32" s="286"/>
      <c r="M32" s="286"/>
      <c r="N32" s="275"/>
      <c r="O32" s="275"/>
      <c r="P32" s="286"/>
      <c r="Q32" s="286"/>
      <c r="R32" s="254"/>
      <c r="S32" s="390"/>
      <c r="T32" s="391"/>
      <c r="U32" s="390"/>
      <c r="V32" s="391"/>
      <c r="W32" s="390"/>
      <c r="X32" s="254"/>
      <c r="Y32" s="324" t="s">
        <v>940</v>
      </c>
      <c r="Z32" s="324" t="s">
        <v>19</v>
      </c>
      <c r="AA32" s="324">
        <v>0.5</v>
      </c>
      <c r="AB32" s="298"/>
      <c r="AC32" s="298"/>
      <c r="AD32" s="298"/>
      <c r="AE32" s="506"/>
    </row>
    <row r="33" spans="1:31" ht="15.75" customHeight="1">
      <c r="A33" s="503"/>
      <c r="B33" s="327">
        <v>2011</v>
      </c>
      <c r="C33" s="961" t="s">
        <v>941</v>
      </c>
      <c r="D33" s="959"/>
      <c r="E33" s="328">
        <v>1.19</v>
      </c>
      <c r="F33" s="97"/>
      <c r="G33" s="292" t="s">
        <v>942</v>
      </c>
      <c r="H33" s="286"/>
      <c r="I33" s="286"/>
      <c r="J33" s="286"/>
      <c r="K33" s="286"/>
      <c r="L33" s="286"/>
      <c r="M33" s="286"/>
      <c r="N33" s="275"/>
      <c r="O33" s="275"/>
      <c r="P33" s="286"/>
      <c r="Q33" s="286"/>
      <c r="R33" s="254"/>
      <c r="S33" s="390"/>
      <c r="T33" s="391"/>
      <c r="U33" s="390"/>
      <c r="V33" s="391"/>
      <c r="W33" s="390"/>
      <c r="X33" s="254"/>
      <c r="Y33" s="324" t="s">
        <v>943</v>
      </c>
      <c r="Z33" s="324" t="s">
        <v>57</v>
      </c>
      <c r="AA33" s="324">
        <v>0.5</v>
      </c>
      <c r="AB33" s="298"/>
      <c r="AC33" s="298"/>
      <c r="AD33" s="298"/>
      <c r="AE33" s="506"/>
    </row>
    <row r="34" spans="1:31" ht="15.75" customHeight="1">
      <c r="A34" s="503"/>
      <c r="B34" s="327">
        <v>2012</v>
      </c>
      <c r="C34" s="961" t="s">
        <v>944</v>
      </c>
      <c r="D34" s="959"/>
      <c r="E34" s="328">
        <v>1.1100000000000001</v>
      </c>
      <c r="F34" s="97"/>
      <c r="G34" s="292" t="s">
        <v>945</v>
      </c>
      <c r="H34" s="290">
        <v>0.5</v>
      </c>
      <c r="I34" s="290" t="s">
        <v>376</v>
      </c>
      <c r="J34" s="274" t="s">
        <v>377</v>
      </c>
      <c r="K34" s="286"/>
      <c r="L34" s="286"/>
      <c r="M34" s="286"/>
      <c r="N34" s="275"/>
      <c r="O34" s="275"/>
      <c r="P34" s="286"/>
      <c r="Q34" s="286"/>
      <c r="R34" s="254"/>
      <c r="S34" s="390"/>
      <c r="T34" s="391"/>
      <c r="U34" s="390"/>
      <c r="V34" s="391"/>
      <c r="W34" s="390"/>
      <c r="X34" s="254"/>
      <c r="Y34" s="324" t="s">
        <v>946</v>
      </c>
      <c r="Z34" s="324" t="s">
        <v>46</v>
      </c>
      <c r="AA34" s="324">
        <v>0.5</v>
      </c>
      <c r="AB34" s="298"/>
      <c r="AC34" s="298"/>
      <c r="AD34" s="298"/>
      <c r="AE34" s="506"/>
    </row>
    <row r="35" spans="1:31" ht="15.75" customHeight="1">
      <c r="A35" s="503"/>
      <c r="B35" s="327">
        <v>2013</v>
      </c>
      <c r="C35" s="961" t="s">
        <v>947</v>
      </c>
      <c r="D35" s="959"/>
      <c r="E35" s="327">
        <v>0.96</v>
      </c>
      <c r="F35" s="97"/>
      <c r="G35" s="299" t="s">
        <v>948</v>
      </c>
      <c r="H35" s="294">
        <v>13</v>
      </c>
      <c r="I35" s="294">
        <v>6.38</v>
      </c>
      <c r="J35" s="286"/>
      <c r="K35" s="286"/>
      <c r="L35" s="286"/>
      <c r="M35" s="286"/>
      <c r="N35" s="286"/>
      <c r="O35" s="275"/>
      <c r="P35" s="286"/>
      <c r="Q35" s="286"/>
      <c r="R35" s="254"/>
      <c r="S35" s="390"/>
      <c r="T35" s="391"/>
      <c r="U35" s="390"/>
      <c r="V35" s="391"/>
      <c r="W35" s="390"/>
      <c r="X35" s="254"/>
      <c r="Y35" s="324" t="s">
        <v>949</v>
      </c>
      <c r="Z35" s="324" t="s">
        <v>32</v>
      </c>
      <c r="AA35" s="324">
        <v>1.55</v>
      </c>
      <c r="AB35" s="298"/>
      <c r="AC35" s="298"/>
      <c r="AD35" s="298"/>
      <c r="AE35" s="506"/>
    </row>
    <row r="36" spans="1:31" ht="15.75" customHeight="1">
      <c r="A36" s="503"/>
      <c r="B36" s="395">
        <v>2014</v>
      </c>
      <c r="C36" s="961" t="s">
        <v>950</v>
      </c>
      <c r="D36" s="959"/>
      <c r="E36" s="395">
        <v>0.94</v>
      </c>
      <c r="F36" s="97"/>
      <c r="G36" s="292" t="s">
        <v>951</v>
      </c>
      <c r="H36" s="290">
        <v>4.83</v>
      </c>
      <c r="I36" s="286"/>
      <c r="J36" s="286"/>
      <c r="K36" s="286"/>
      <c r="L36" s="286"/>
      <c r="M36" s="286"/>
      <c r="N36" s="275"/>
      <c r="O36" s="275"/>
      <c r="P36" s="286"/>
      <c r="Q36" s="286"/>
      <c r="R36" s="254"/>
      <c r="S36" s="390"/>
      <c r="T36" s="391"/>
      <c r="U36" s="390"/>
      <c r="V36" s="391"/>
      <c r="W36" s="390"/>
      <c r="X36" s="254"/>
      <c r="Y36" s="324" t="s">
        <v>952</v>
      </c>
      <c r="Z36" s="324" t="s">
        <v>32</v>
      </c>
      <c r="AA36" s="324">
        <v>0.5</v>
      </c>
      <c r="AB36" s="298"/>
      <c r="AC36" s="298"/>
      <c r="AD36" s="298"/>
      <c r="AE36" s="506"/>
    </row>
    <row r="37" spans="1:31" ht="15.75" customHeight="1">
      <c r="A37" s="503"/>
      <c r="B37" s="327">
        <v>2015</v>
      </c>
      <c r="C37" s="961" t="s">
        <v>953</v>
      </c>
      <c r="D37" s="959"/>
      <c r="E37" s="327">
        <v>1.0900000000000001</v>
      </c>
      <c r="F37" s="97"/>
      <c r="G37" s="292" t="s">
        <v>954</v>
      </c>
      <c r="H37" s="286"/>
      <c r="I37" s="286"/>
      <c r="J37" s="286"/>
      <c r="K37" s="286"/>
      <c r="L37" s="286"/>
      <c r="M37" s="286"/>
      <c r="N37" s="275"/>
      <c r="O37" s="275"/>
      <c r="P37" s="286"/>
      <c r="Q37" s="286"/>
      <c r="R37" s="254"/>
      <c r="S37" s="390"/>
      <c r="T37" s="391"/>
      <c r="U37" s="390"/>
      <c r="V37" s="391"/>
      <c r="W37" s="390"/>
      <c r="X37" s="254"/>
      <c r="Y37" s="324" t="s">
        <v>955</v>
      </c>
      <c r="Z37" s="324" t="s">
        <v>32</v>
      </c>
      <c r="AA37" s="298"/>
      <c r="AB37" s="324">
        <v>1</v>
      </c>
      <c r="AC37" s="298"/>
      <c r="AD37" s="298"/>
      <c r="AE37" s="506"/>
    </row>
    <row r="38" spans="1:31" ht="15.75" customHeight="1">
      <c r="A38" s="503"/>
      <c r="B38" s="395">
        <v>2016</v>
      </c>
      <c r="C38" s="961" t="s">
        <v>956</v>
      </c>
      <c r="D38" s="959"/>
      <c r="E38" s="395">
        <v>0.56000000000000005</v>
      </c>
      <c r="F38" s="97"/>
      <c r="G38" s="285" t="s">
        <v>957</v>
      </c>
      <c r="H38" s="286"/>
      <c r="I38" s="286"/>
      <c r="J38" s="286"/>
      <c r="K38" s="286"/>
      <c r="L38" s="286"/>
      <c r="M38" s="286"/>
      <c r="N38" s="275"/>
      <c r="O38" s="275"/>
      <c r="P38" s="286"/>
      <c r="Q38" s="286"/>
      <c r="R38" s="254"/>
      <c r="S38" s="390"/>
      <c r="T38" s="391"/>
      <c r="U38" s="390"/>
      <c r="V38" s="391"/>
      <c r="W38" s="390"/>
      <c r="X38" s="254"/>
      <c r="Y38" s="324" t="s">
        <v>958</v>
      </c>
      <c r="Z38" s="324" t="s">
        <v>28</v>
      </c>
      <c r="AA38" s="324">
        <v>1.5</v>
      </c>
      <c r="AB38" s="298"/>
      <c r="AC38" s="298"/>
      <c r="AD38" s="298"/>
      <c r="AE38" s="506"/>
    </row>
    <row r="39" spans="1:31" ht="15.75" customHeight="1">
      <c r="A39" s="503"/>
      <c r="B39" s="327">
        <v>2017</v>
      </c>
      <c r="C39" s="961" t="s">
        <v>959</v>
      </c>
      <c r="D39" s="959"/>
      <c r="E39" s="328">
        <v>0.88</v>
      </c>
      <c r="F39" s="97"/>
      <c r="G39" s="285" t="s">
        <v>960</v>
      </c>
      <c r="H39" s="286">
        <v>19.8</v>
      </c>
      <c r="I39" s="286">
        <v>19.8</v>
      </c>
      <c r="J39" s="286">
        <v>19.8</v>
      </c>
      <c r="K39" s="286"/>
      <c r="L39" s="286"/>
      <c r="M39" s="286"/>
      <c r="N39" s="275"/>
      <c r="O39" s="275"/>
      <c r="P39" s="286"/>
      <c r="Q39" s="286"/>
      <c r="R39" s="254"/>
      <c r="S39" s="390"/>
      <c r="T39" s="391"/>
      <c r="U39" s="390"/>
      <c r="V39" s="391"/>
      <c r="W39" s="390"/>
      <c r="X39" s="254"/>
      <c r="Y39" s="324" t="s">
        <v>961</v>
      </c>
      <c r="Z39" s="324" t="s">
        <v>32</v>
      </c>
      <c r="AA39" s="324">
        <v>0.5</v>
      </c>
      <c r="AB39" s="298"/>
      <c r="AC39" s="298"/>
      <c r="AD39" s="298"/>
      <c r="AE39" s="506"/>
    </row>
    <row r="40" spans="1:31" ht="15.75" customHeight="1">
      <c r="A40" s="503"/>
      <c r="B40" s="327">
        <v>2018</v>
      </c>
      <c r="C40" s="961" t="s">
        <v>962</v>
      </c>
      <c r="D40" s="959"/>
      <c r="E40" s="328">
        <v>0.72</v>
      </c>
      <c r="F40" s="97"/>
      <c r="G40" s="292" t="s">
        <v>963</v>
      </c>
      <c r="H40" s="286">
        <v>0.5</v>
      </c>
      <c r="I40" s="290" t="s">
        <v>374</v>
      </c>
      <c r="J40" s="290" t="s">
        <v>375</v>
      </c>
      <c r="K40" s="290" t="s">
        <v>376</v>
      </c>
      <c r="L40" s="274" t="s">
        <v>377</v>
      </c>
      <c r="M40" s="286"/>
      <c r="N40" s="275"/>
      <c r="O40" s="275"/>
      <c r="P40" s="286"/>
      <c r="Q40" s="286"/>
      <c r="R40" s="254"/>
      <c r="S40" s="390"/>
      <c r="T40" s="391"/>
      <c r="U40" s="390"/>
      <c r="V40" s="391"/>
      <c r="W40" s="390"/>
      <c r="X40" s="254"/>
      <c r="Y40" s="324" t="s">
        <v>964</v>
      </c>
      <c r="Z40" s="324" t="s">
        <v>33</v>
      </c>
      <c r="AA40" s="324">
        <v>1</v>
      </c>
      <c r="AB40" s="298"/>
      <c r="AC40" s="298"/>
      <c r="AD40" s="298"/>
      <c r="AE40" s="506"/>
    </row>
    <row r="41" spans="1:31" ht="15.75" customHeight="1">
      <c r="A41" s="503"/>
      <c r="B41" s="393">
        <v>2019</v>
      </c>
      <c r="C41" s="1018" t="s">
        <v>965</v>
      </c>
      <c r="D41" s="959"/>
      <c r="E41" s="393">
        <v>1.1200000000000001</v>
      </c>
      <c r="F41" s="97"/>
      <c r="G41" s="285" t="s">
        <v>966</v>
      </c>
      <c r="H41" s="278">
        <v>0.3</v>
      </c>
      <c r="I41" s="523" t="s">
        <v>373</v>
      </c>
      <c r="J41" s="523" t="s">
        <v>374</v>
      </c>
      <c r="K41" s="523" t="s">
        <v>375</v>
      </c>
      <c r="L41" s="523" t="s">
        <v>376</v>
      </c>
      <c r="M41" s="524" t="s">
        <v>377</v>
      </c>
      <c r="N41" s="275"/>
      <c r="O41" s="275"/>
      <c r="P41" s="286"/>
      <c r="Q41" s="286"/>
      <c r="R41" s="254"/>
      <c r="S41" s="390"/>
      <c r="T41" s="391"/>
      <c r="U41" s="390"/>
      <c r="V41" s="391"/>
      <c r="W41" s="390"/>
      <c r="X41" s="254"/>
      <c r="Y41" s="298"/>
      <c r="Z41" s="298"/>
      <c r="AA41" s="298"/>
      <c r="AB41" s="298"/>
      <c r="AC41" s="298"/>
      <c r="AD41" s="298"/>
      <c r="AE41" s="506"/>
    </row>
    <row r="42" spans="1:31" ht="15.75" customHeight="1">
      <c r="A42" s="503"/>
      <c r="B42" s="333">
        <v>2020</v>
      </c>
      <c r="C42" s="962" t="s">
        <v>967</v>
      </c>
      <c r="D42" s="959"/>
      <c r="E42" s="333">
        <v>0.53</v>
      </c>
      <c r="F42" s="97"/>
      <c r="G42" s="292" t="s">
        <v>968</v>
      </c>
      <c r="H42" s="290">
        <v>0.5</v>
      </c>
      <c r="I42" s="290" t="s">
        <v>375</v>
      </c>
      <c r="J42" s="290" t="s">
        <v>376</v>
      </c>
      <c r="K42" s="274" t="s">
        <v>377</v>
      </c>
      <c r="L42" s="286"/>
      <c r="M42" s="286"/>
      <c r="N42" s="275"/>
      <c r="O42" s="275"/>
      <c r="P42" s="286"/>
      <c r="Q42" s="286"/>
      <c r="R42" s="254"/>
      <c r="S42" s="390"/>
      <c r="T42" s="391"/>
      <c r="U42" s="390"/>
      <c r="V42" s="391"/>
      <c r="W42" s="390"/>
      <c r="X42" s="254"/>
      <c r="Y42" s="298"/>
      <c r="Z42" s="298"/>
      <c r="AA42" s="298"/>
      <c r="AB42" s="298"/>
      <c r="AC42" s="298"/>
      <c r="AD42" s="298"/>
      <c r="AE42" s="506"/>
    </row>
    <row r="43" spans="1:31" ht="15.75" customHeight="1">
      <c r="A43" s="503"/>
      <c r="B43" s="398">
        <v>2021</v>
      </c>
      <c r="C43" s="996" t="s">
        <v>969</v>
      </c>
      <c r="D43" s="959"/>
      <c r="E43" s="398">
        <v>0.84</v>
      </c>
      <c r="F43" s="97"/>
      <c r="G43" s="299" t="s">
        <v>970</v>
      </c>
      <c r="H43" s="286"/>
      <c r="I43" s="286"/>
      <c r="J43" s="286"/>
      <c r="K43" s="286"/>
      <c r="L43" s="286"/>
      <c r="M43" s="286"/>
      <c r="N43" s="275"/>
      <c r="O43" s="275"/>
      <c r="P43" s="286"/>
      <c r="Q43" s="286"/>
      <c r="R43" s="254"/>
      <c r="S43" s="390"/>
      <c r="T43" s="391"/>
      <c r="U43" s="390"/>
      <c r="V43" s="391"/>
      <c r="W43" s="390"/>
      <c r="X43" s="254"/>
      <c r="Y43" s="298"/>
      <c r="Z43" s="298"/>
      <c r="AA43" s="298"/>
      <c r="AB43" s="298"/>
      <c r="AC43" s="298"/>
      <c r="AD43" s="298"/>
      <c r="AE43" s="506"/>
    </row>
    <row r="44" spans="1:31" ht="15.75" customHeight="1">
      <c r="A44" s="503"/>
      <c r="B44" s="398">
        <v>2022</v>
      </c>
      <c r="C44" s="996" t="s">
        <v>971</v>
      </c>
      <c r="D44" s="959"/>
      <c r="E44" s="398">
        <v>0.78</v>
      </c>
      <c r="F44" s="97"/>
      <c r="G44" s="299" t="s">
        <v>972</v>
      </c>
      <c r="H44" s="275"/>
      <c r="I44" s="286"/>
      <c r="J44" s="286"/>
      <c r="K44" s="286"/>
      <c r="L44" s="286"/>
      <c r="M44" s="286"/>
      <c r="N44" s="275"/>
      <c r="O44" s="275"/>
      <c r="P44" s="286"/>
      <c r="Q44" s="286"/>
      <c r="R44" s="254"/>
      <c r="S44" s="390"/>
      <c r="T44" s="391"/>
      <c r="U44" s="390"/>
      <c r="V44" s="391"/>
      <c r="W44" s="390"/>
      <c r="X44" s="254"/>
      <c r="Y44" s="298"/>
      <c r="Z44" s="298"/>
      <c r="AA44" s="298"/>
      <c r="AB44" s="298"/>
      <c r="AC44" s="298"/>
      <c r="AD44" s="298"/>
      <c r="AE44" s="506"/>
    </row>
    <row r="45" spans="1:31" ht="15.75" customHeight="1">
      <c r="A45" s="503"/>
      <c r="B45" s="401">
        <v>2023</v>
      </c>
      <c r="C45" s="996" t="s">
        <v>973</v>
      </c>
      <c r="D45" s="959"/>
      <c r="E45" s="401">
        <v>2.94</v>
      </c>
      <c r="F45" s="97"/>
      <c r="G45" s="299" t="s">
        <v>974</v>
      </c>
      <c r="H45" s="275"/>
      <c r="I45" s="286"/>
      <c r="J45" s="286"/>
      <c r="K45" s="286"/>
      <c r="L45" s="286"/>
      <c r="M45" s="286"/>
      <c r="N45" s="275"/>
      <c r="O45" s="275"/>
      <c r="P45" s="286"/>
      <c r="Q45" s="286"/>
      <c r="R45" s="254"/>
      <c r="S45" s="390"/>
      <c r="T45" s="391"/>
      <c r="U45" s="390"/>
      <c r="V45" s="391"/>
      <c r="W45" s="390"/>
      <c r="X45" s="254"/>
      <c r="Y45" s="298"/>
      <c r="Z45" s="298"/>
      <c r="AA45" s="298"/>
      <c r="AB45" s="298"/>
      <c r="AC45" s="298"/>
      <c r="AD45" s="298"/>
      <c r="AE45" s="506"/>
    </row>
    <row r="46" spans="1:31" ht="15.75" customHeight="1">
      <c r="A46" s="503"/>
      <c r="B46" s="401">
        <v>2024</v>
      </c>
      <c r="C46" s="996" t="s">
        <v>975</v>
      </c>
      <c r="D46" s="959"/>
      <c r="E46" s="401"/>
      <c r="F46" s="97"/>
      <c r="G46" s="285" t="s">
        <v>976</v>
      </c>
      <c r="H46" s="286"/>
      <c r="I46" s="286"/>
      <c r="J46" s="286"/>
      <c r="K46" s="286"/>
      <c r="L46" s="286"/>
      <c r="M46" s="286"/>
      <c r="N46" s="275"/>
      <c r="O46" s="275"/>
      <c r="P46" s="286"/>
      <c r="Q46" s="286"/>
      <c r="R46" s="254"/>
      <c r="S46" s="390"/>
      <c r="T46" s="391"/>
      <c r="U46" s="390"/>
      <c r="V46" s="391"/>
      <c r="W46" s="390"/>
      <c r="X46" s="254"/>
      <c r="Y46" s="295"/>
      <c r="Z46" s="292"/>
      <c r="AA46" s="292"/>
      <c r="AB46" s="292"/>
      <c r="AC46" s="292"/>
      <c r="AD46" s="292"/>
      <c r="AE46" s="506"/>
    </row>
    <row r="47" spans="1:31" ht="15.75" customHeight="1">
      <c r="A47" s="503"/>
      <c r="B47" s="338"/>
      <c r="C47" s="958"/>
      <c r="D47" s="959"/>
      <c r="E47" s="338"/>
      <c r="F47" s="97"/>
      <c r="G47" s="525" t="s">
        <v>977</v>
      </c>
      <c r="H47" s="286"/>
      <c r="I47" s="286"/>
      <c r="J47" s="286"/>
      <c r="K47" s="286"/>
      <c r="L47" s="286"/>
      <c r="M47" s="286"/>
      <c r="N47" s="275"/>
      <c r="O47" s="275"/>
      <c r="P47" s="286"/>
      <c r="Q47" s="286"/>
      <c r="R47" s="254"/>
      <c r="S47" s="390"/>
      <c r="T47" s="391"/>
      <c r="U47" s="390"/>
      <c r="V47" s="391"/>
      <c r="W47" s="390"/>
      <c r="X47" s="254"/>
      <c r="Y47" s="295"/>
      <c r="Z47" s="292"/>
      <c r="AA47" s="292"/>
      <c r="AB47" s="292"/>
      <c r="AC47" s="292"/>
      <c r="AD47" s="292"/>
      <c r="AE47" s="506"/>
    </row>
    <row r="48" spans="1:31" ht="15.75" customHeight="1">
      <c r="A48" s="503"/>
      <c r="B48" s="338"/>
      <c r="C48" s="958"/>
      <c r="D48" s="959"/>
      <c r="E48" s="338"/>
      <c r="F48" s="97"/>
      <c r="G48" s="285" t="s">
        <v>978</v>
      </c>
      <c r="H48" s="286"/>
      <c r="I48" s="286"/>
      <c r="J48" s="286"/>
      <c r="K48" s="286"/>
      <c r="L48" s="286"/>
      <c r="M48" s="286"/>
      <c r="N48" s="275"/>
      <c r="O48" s="275"/>
      <c r="P48" s="286"/>
      <c r="Q48" s="286"/>
      <c r="R48" s="254"/>
      <c r="S48" s="390"/>
      <c r="T48" s="391"/>
      <c r="U48" s="390"/>
      <c r="V48" s="391"/>
      <c r="W48" s="390"/>
      <c r="X48" s="254"/>
      <c r="Y48" s="295"/>
      <c r="Z48" s="415"/>
      <c r="AA48" s="415"/>
      <c r="AB48" s="415"/>
      <c r="AC48" s="415"/>
      <c r="AD48" s="415"/>
      <c r="AE48" s="506"/>
    </row>
    <row r="49" spans="1:31" ht="15.75" customHeight="1">
      <c r="A49" s="503"/>
      <c r="B49" s="338"/>
      <c r="C49" s="958"/>
      <c r="D49" s="959"/>
      <c r="E49" s="338"/>
      <c r="F49" s="97"/>
      <c r="G49" s="285" t="s">
        <v>979</v>
      </c>
      <c r="H49" s="286"/>
      <c r="I49" s="286"/>
      <c r="J49" s="286"/>
      <c r="K49" s="286"/>
      <c r="L49" s="286"/>
      <c r="M49" s="286"/>
      <c r="N49" s="275"/>
      <c r="O49" s="275"/>
      <c r="P49" s="286"/>
      <c r="Q49" s="286"/>
      <c r="R49" s="254"/>
      <c r="S49" s="390"/>
      <c r="T49" s="391"/>
      <c r="U49" s="390"/>
      <c r="V49" s="391"/>
      <c r="W49" s="390"/>
      <c r="X49" s="254"/>
      <c r="Y49" s="295"/>
      <c r="Z49" s="417"/>
      <c r="AA49" s="416">
        <f t="shared" ref="AA49:AB49" si="1">SUM(AA29:AA48)</f>
        <v>15.05</v>
      </c>
      <c r="AB49" s="416">
        <f t="shared" si="1"/>
        <v>1</v>
      </c>
      <c r="AC49" s="417"/>
      <c r="AD49" s="417"/>
      <c r="AE49" s="506"/>
    </row>
    <row r="50" spans="1:31" ht="15.75" customHeight="1">
      <c r="A50" s="503"/>
      <c r="B50" s="338"/>
      <c r="C50" s="958"/>
      <c r="D50" s="959"/>
      <c r="E50" s="338"/>
      <c r="F50" s="97"/>
      <c r="G50" s="299" t="s">
        <v>980</v>
      </c>
      <c r="H50" s="286"/>
      <c r="I50" s="286"/>
      <c r="J50" s="286"/>
      <c r="K50" s="286"/>
      <c r="L50" s="286"/>
      <c r="M50" s="286"/>
      <c r="N50" s="275"/>
      <c r="O50" s="275"/>
      <c r="P50" s="286"/>
      <c r="Q50" s="286"/>
      <c r="R50" s="254"/>
      <c r="S50" s="406"/>
      <c r="T50" s="391"/>
      <c r="U50" s="390"/>
      <c r="V50" s="391"/>
      <c r="W50" s="390"/>
      <c r="X50" s="254"/>
      <c r="Y50" s="254"/>
      <c r="Z50" s="254"/>
      <c r="AA50" s="254"/>
      <c r="AB50" s="254"/>
      <c r="AC50" s="254"/>
      <c r="AD50" s="254"/>
      <c r="AE50" s="506"/>
    </row>
    <row r="51" spans="1:31" ht="15.75" customHeight="1">
      <c r="A51" s="503"/>
      <c r="B51" s="338"/>
      <c r="C51" s="958"/>
      <c r="D51" s="959"/>
      <c r="E51" s="338"/>
      <c r="F51" s="97"/>
      <c r="G51" s="285" t="s">
        <v>981</v>
      </c>
      <c r="H51" s="275"/>
      <c r="I51" s="275"/>
      <c r="J51" s="275"/>
      <c r="K51" s="275"/>
      <c r="L51" s="286"/>
      <c r="M51" s="286"/>
      <c r="N51" s="275"/>
      <c r="O51" s="275"/>
      <c r="P51" s="286"/>
      <c r="Q51" s="286"/>
      <c r="R51" s="254"/>
      <c r="S51" s="406"/>
      <c r="T51" s="391"/>
      <c r="U51" s="390"/>
      <c r="V51" s="391"/>
      <c r="W51" s="390"/>
      <c r="X51" s="254"/>
      <c r="Y51" s="957" t="s">
        <v>440</v>
      </c>
      <c r="Z51" s="888"/>
      <c r="AA51" s="888"/>
      <c r="AB51" s="888"/>
      <c r="AC51" s="888"/>
      <c r="AD51" s="892"/>
      <c r="AE51" s="506"/>
    </row>
    <row r="52" spans="1:31" ht="15.75" customHeight="1">
      <c r="A52" s="503"/>
      <c r="B52" s="338"/>
      <c r="C52" s="958"/>
      <c r="D52" s="959"/>
      <c r="E52" s="338"/>
      <c r="F52" s="97"/>
      <c r="G52" s="292" t="s">
        <v>982</v>
      </c>
      <c r="H52" s="286"/>
      <c r="I52" s="286"/>
      <c r="J52" s="286"/>
      <c r="K52" s="286"/>
      <c r="L52" s="286"/>
      <c r="M52" s="286"/>
      <c r="N52" s="275"/>
      <c r="O52" s="275"/>
      <c r="P52" s="286"/>
      <c r="Q52" s="286"/>
      <c r="R52" s="254"/>
      <c r="S52" s="406"/>
      <c r="T52" s="391"/>
      <c r="U52" s="390"/>
      <c r="V52" s="391"/>
      <c r="W52" s="390"/>
      <c r="X52" s="254"/>
      <c r="Y52" s="269" t="s">
        <v>340</v>
      </c>
      <c r="Z52" s="270" t="s">
        <v>442</v>
      </c>
      <c r="AA52" s="271">
        <v>2024</v>
      </c>
      <c r="AB52" s="271">
        <v>2025</v>
      </c>
      <c r="AC52" s="271">
        <v>2026</v>
      </c>
      <c r="AD52" s="271">
        <v>2027</v>
      </c>
      <c r="AE52" s="506"/>
    </row>
    <row r="53" spans="1:31" ht="15.75" customHeight="1">
      <c r="A53" s="503"/>
      <c r="B53" s="339"/>
      <c r="C53" s="958"/>
      <c r="D53" s="959"/>
      <c r="E53" s="339"/>
      <c r="F53" s="97"/>
      <c r="G53" s="292" t="s">
        <v>983</v>
      </c>
      <c r="H53" s="290">
        <v>0.5</v>
      </c>
      <c r="I53" s="290" t="s">
        <v>375</v>
      </c>
      <c r="J53" s="290" t="s">
        <v>376</v>
      </c>
      <c r="K53" s="274" t="s">
        <v>377</v>
      </c>
      <c r="L53" s="286"/>
      <c r="M53" s="286"/>
      <c r="N53" s="275"/>
      <c r="O53" s="275"/>
      <c r="P53" s="286"/>
      <c r="Q53" s="286"/>
      <c r="R53" s="254"/>
      <c r="S53" s="406"/>
      <c r="T53" s="391"/>
      <c r="U53" s="390"/>
      <c r="V53" s="391"/>
      <c r="W53" s="390"/>
      <c r="X53" s="254"/>
      <c r="Y53" s="289" t="s">
        <v>984</v>
      </c>
      <c r="Z53" s="324" t="s">
        <v>32</v>
      </c>
      <c r="AA53" s="324">
        <v>-3.37</v>
      </c>
      <c r="AB53" s="292"/>
      <c r="AC53" s="292"/>
      <c r="AD53" s="292"/>
      <c r="AE53" s="506"/>
    </row>
    <row r="54" spans="1:31" ht="15.75" customHeight="1">
      <c r="A54" s="503"/>
      <c r="B54" s="339"/>
      <c r="C54" s="958"/>
      <c r="D54" s="959"/>
      <c r="E54" s="339"/>
      <c r="F54" s="97"/>
      <c r="G54" s="299" t="s">
        <v>985</v>
      </c>
      <c r="H54" s="290">
        <v>1</v>
      </c>
      <c r="I54" s="290">
        <v>1</v>
      </c>
      <c r="L54" s="286"/>
      <c r="M54" s="286"/>
      <c r="N54" s="275"/>
      <c r="O54" s="275"/>
      <c r="P54" s="286"/>
      <c r="Q54" s="286"/>
      <c r="R54" s="254"/>
      <c r="S54" s="406"/>
      <c r="T54" s="391"/>
      <c r="U54" s="390"/>
      <c r="V54" s="391"/>
      <c r="W54" s="390"/>
      <c r="X54" s="254"/>
      <c r="Y54" s="289" t="s">
        <v>986</v>
      </c>
      <c r="Z54" s="324" t="s">
        <v>33</v>
      </c>
      <c r="AA54" s="526">
        <v>-6.8</v>
      </c>
      <c r="AB54" s="292"/>
      <c r="AC54" s="292"/>
      <c r="AD54" s="292"/>
      <c r="AE54" s="506"/>
    </row>
    <row r="55" spans="1:31" ht="15.75" customHeight="1">
      <c r="A55" s="503"/>
      <c r="B55" s="339"/>
      <c r="C55" s="958"/>
      <c r="D55" s="959"/>
      <c r="E55" s="339"/>
      <c r="F55" s="97"/>
      <c r="G55" s="299" t="s">
        <v>987</v>
      </c>
      <c r="H55" s="275"/>
      <c r="I55" s="275"/>
      <c r="J55" s="286"/>
      <c r="K55" s="286"/>
      <c r="L55" s="286"/>
      <c r="M55" s="286"/>
      <c r="N55" s="275"/>
      <c r="O55" s="275"/>
      <c r="P55" s="286"/>
      <c r="Q55" s="286"/>
      <c r="R55" s="254"/>
      <c r="S55" s="406"/>
      <c r="T55" s="391"/>
      <c r="U55" s="406"/>
      <c r="V55" s="391"/>
      <c r="W55" s="406"/>
      <c r="X55" s="254"/>
      <c r="Y55" s="289" t="s">
        <v>988</v>
      </c>
      <c r="Z55" s="324" t="s">
        <v>33</v>
      </c>
      <c r="AA55" s="324">
        <v>-4</v>
      </c>
      <c r="AB55" s="295"/>
      <c r="AC55" s="292"/>
      <c r="AD55" s="292"/>
      <c r="AE55" s="506"/>
    </row>
    <row r="56" spans="1:31" ht="15.75" customHeight="1">
      <c r="A56" s="503"/>
      <c r="B56" s="408"/>
      <c r="C56" s="990"/>
      <c r="D56" s="959"/>
      <c r="E56" s="408"/>
      <c r="F56" s="97"/>
      <c r="G56" s="285" t="s">
        <v>989</v>
      </c>
      <c r="H56" s="286">
        <v>0.5</v>
      </c>
      <c r="I56" s="290" t="s">
        <v>374</v>
      </c>
      <c r="J56" s="290" t="s">
        <v>375</v>
      </c>
      <c r="K56" s="290" t="s">
        <v>376</v>
      </c>
      <c r="L56" s="274" t="s">
        <v>377</v>
      </c>
      <c r="M56" s="286"/>
      <c r="N56" s="275"/>
      <c r="O56" s="275"/>
      <c r="P56" s="286"/>
      <c r="Q56" s="286"/>
      <c r="R56" s="254"/>
      <c r="S56" s="406"/>
      <c r="T56" s="391"/>
      <c r="U56" s="406"/>
      <c r="V56" s="391"/>
      <c r="W56" s="406"/>
      <c r="X56" s="254"/>
      <c r="Y56" s="298"/>
      <c r="Z56" s="298"/>
      <c r="AA56" s="298"/>
      <c r="AB56" s="298"/>
      <c r="AC56" s="298"/>
      <c r="AD56" s="298"/>
      <c r="AE56" s="506"/>
    </row>
    <row r="57" spans="1:31" ht="15.75" customHeight="1">
      <c r="A57" s="503"/>
      <c r="B57" s="409"/>
      <c r="C57" s="991"/>
      <c r="D57" s="959"/>
      <c r="E57" s="409"/>
      <c r="F57" s="97"/>
      <c r="G57" s="285" t="s">
        <v>990</v>
      </c>
      <c r="H57" s="286"/>
      <c r="I57" s="286"/>
      <c r="J57" s="286"/>
      <c r="K57" s="286"/>
      <c r="L57" s="286"/>
      <c r="M57" s="286"/>
      <c r="N57" s="275"/>
      <c r="O57" s="275"/>
      <c r="P57" s="286"/>
      <c r="Q57" s="286"/>
      <c r="R57" s="254"/>
      <c r="S57" s="372"/>
      <c r="T57" s="254"/>
      <c r="U57" s="372"/>
      <c r="V57" s="254"/>
      <c r="W57" s="372"/>
      <c r="X57" s="254"/>
      <c r="Y57" s="298"/>
      <c r="Z57" s="298"/>
      <c r="AA57" s="298"/>
      <c r="AB57" s="298"/>
      <c r="AC57" s="298"/>
      <c r="AD57" s="298"/>
      <c r="AE57" s="506"/>
    </row>
    <row r="58" spans="1:31" ht="15.75" customHeight="1">
      <c r="A58" s="503"/>
      <c r="B58" s="409"/>
      <c r="C58" s="992"/>
      <c r="D58" s="959"/>
      <c r="E58" s="409"/>
      <c r="F58" s="97"/>
      <c r="G58" s="292" t="s">
        <v>991</v>
      </c>
      <c r="H58" s="286"/>
      <c r="I58" s="286"/>
      <c r="J58" s="286"/>
      <c r="K58" s="286"/>
      <c r="L58" s="286"/>
      <c r="M58" s="286"/>
      <c r="N58" s="275"/>
      <c r="O58" s="275"/>
      <c r="P58" s="286"/>
      <c r="Q58" s="286"/>
      <c r="R58" s="254"/>
      <c r="S58" s="372"/>
      <c r="T58" s="254"/>
      <c r="U58" s="372"/>
      <c r="V58" s="254"/>
      <c r="W58" s="372"/>
      <c r="X58" s="254"/>
      <c r="Y58" s="298"/>
      <c r="Z58" s="298"/>
      <c r="AA58" s="298"/>
      <c r="AB58" s="298"/>
      <c r="AC58" s="298"/>
      <c r="AD58" s="298"/>
      <c r="AE58" s="506"/>
    </row>
    <row r="59" spans="1:31" ht="15.75" customHeight="1">
      <c r="A59" s="503"/>
      <c r="B59" s="503"/>
      <c r="C59" s="527"/>
      <c r="D59" s="527"/>
      <c r="E59" s="503"/>
      <c r="F59" s="97"/>
      <c r="G59" s="273" t="s">
        <v>992</v>
      </c>
      <c r="H59" s="286"/>
      <c r="I59" s="286"/>
      <c r="J59" s="286"/>
      <c r="K59" s="286"/>
      <c r="L59" s="286"/>
      <c r="M59" s="286"/>
      <c r="N59" s="275"/>
      <c r="O59" s="275"/>
      <c r="P59" s="286"/>
      <c r="Q59" s="286"/>
      <c r="R59" s="254"/>
      <c r="S59" s="372"/>
      <c r="T59" s="254"/>
      <c r="U59" s="372"/>
      <c r="V59" s="254"/>
      <c r="W59" s="372"/>
      <c r="X59" s="254"/>
      <c r="Y59" s="298"/>
      <c r="Z59" s="298"/>
      <c r="AA59" s="298"/>
      <c r="AB59" s="298"/>
      <c r="AC59" s="298"/>
      <c r="AD59" s="298"/>
      <c r="AE59" s="506"/>
    </row>
    <row r="60" spans="1:31" ht="15.75" customHeight="1">
      <c r="A60" s="503"/>
      <c r="B60" s="503"/>
      <c r="C60" s="503"/>
      <c r="D60" s="503"/>
      <c r="E60" s="503"/>
      <c r="F60" s="503"/>
      <c r="G60" s="292" t="s">
        <v>993</v>
      </c>
      <c r="H60" s="290">
        <v>1.55</v>
      </c>
      <c r="I60" s="290" t="s">
        <v>376</v>
      </c>
      <c r="J60" s="274" t="s">
        <v>377</v>
      </c>
      <c r="K60" s="275"/>
      <c r="L60" s="286"/>
      <c r="M60" s="286"/>
      <c r="N60" s="286"/>
      <c r="O60" s="275"/>
      <c r="P60" s="286"/>
      <c r="Q60" s="286"/>
      <c r="R60" s="254"/>
      <c r="S60" s="372"/>
      <c r="T60" s="254"/>
      <c r="U60" s="372"/>
      <c r="V60" s="254"/>
      <c r="W60" s="372"/>
      <c r="X60" s="254"/>
      <c r="Y60" s="298"/>
      <c r="Z60" s="298"/>
      <c r="AA60" s="298"/>
      <c r="AB60" s="298"/>
      <c r="AC60" s="298"/>
      <c r="AD60" s="298"/>
      <c r="AE60" s="506"/>
    </row>
    <row r="61" spans="1:31" ht="15.75" customHeight="1">
      <c r="A61" s="503"/>
      <c r="B61" s="503"/>
      <c r="C61" s="503"/>
      <c r="D61" s="503"/>
      <c r="E61" s="503"/>
      <c r="F61" s="503"/>
      <c r="G61" s="285" t="s">
        <v>994</v>
      </c>
      <c r="H61" s="419"/>
      <c r="I61" s="286"/>
      <c r="J61" s="286"/>
      <c r="K61" s="286"/>
      <c r="L61" s="286"/>
      <c r="M61" s="286"/>
      <c r="N61" s="275"/>
      <c r="O61" s="275"/>
      <c r="P61" s="286"/>
      <c r="Q61" s="286"/>
      <c r="R61" s="254"/>
      <c r="S61" s="372"/>
      <c r="T61" s="254"/>
      <c r="U61" s="372"/>
      <c r="V61" s="254"/>
      <c r="W61" s="372"/>
      <c r="X61" s="254"/>
      <c r="Y61" s="298"/>
      <c r="Z61" s="298"/>
      <c r="AA61" s="298"/>
      <c r="AB61" s="298"/>
      <c r="AC61" s="298"/>
      <c r="AD61" s="298"/>
      <c r="AE61" s="506"/>
    </row>
    <row r="62" spans="1:31" ht="15.75" customHeight="1">
      <c r="A62" s="503"/>
      <c r="B62" s="503"/>
      <c r="C62" s="503"/>
      <c r="D62" s="503"/>
      <c r="E62" s="503"/>
      <c r="F62" s="503"/>
      <c r="G62" s="299" t="s">
        <v>995</v>
      </c>
      <c r="H62" s="286"/>
      <c r="I62" s="286"/>
      <c r="J62" s="286"/>
      <c r="K62" s="286"/>
      <c r="L62" s="286"/>
      <c r="M62" s="286"/>
      <c r="N62" s="275"/>
      <c r="O62" s="275"/>
      <c r="P62" s="286"/>
      <c r="Q62" s="286"/>
      <c r="R62" s="254"/>
      <c r="S62" s="372"/>
      <c r="T62" s="254"/>
      <c r="U62" s="372"/>
      <c r="V62" s="254"/>
      <c r="W62" s="372"/>
      <c r="X62" s="254"/>
      <c r="Y62" s="298"/>
      <c r="Z62" s="298"/>
      <c r="AA62" s="298"/>
      <c r="AB62" s="298"/>
      <c r="AC62" s="298"/>
      <c r="AD62" s="298"/>
      <c r="AE62" s="506"/>
    </row>
    <row r="63" spans="1:31" ht="15.75" customHeight="1">
      <c r="A63" s="503"/>
      <c r="B63" s="503"/>
      <c r="C63" s="503"/>
      <c r="D63" s="503"/>
      <c r="E63" s="503"/>
      <c r="F63" s="503"/>
      <c r="G63" s="292" t="s">
        <v>996</v>
      </c>
      <c r="H63" s="290">
        <v>2.2000000000000002</v>
      </c>
      <c r="I63" s="290" t="s">
        <v>376</v>
      </c>
      <c r="J63" s="274" t="s">
        <v>377</v>
      </c>
      <c r="K63" s="286"/>
      <c r="L63" s="286"/>
      <c r="M63" s="286"/>
      <c r="N63" s="275"/>
      <c r="O63" s="275"/>
      <c r="P63" s="286"/>
      <c r="Q63" s="286"/>
      <c r="R63" s="254"/>
      <c r="S63" s="372"/>
      <c r="T63" s="254"/>
      <c r="U63" s="372"/>
      <c r="V63" s="254"/>
      <c r="W63" s="372"/>
      <c r="X63" s="254"/>
      <c r="Y63" s="298"/>
      <c r="Z63" s="298"/>
      <c r="AA63" s="298"/>
      <c r="AB63" s="298"/>
      <c r="AC63" s="298"/>
      <c r="AD63" s="298"/>
      <c r="AE63" s="506"/>
    </row>
    <row r="64" spans="1:31" ht="15.75" customHeight="1">
      <c r="A64" s="503"/>
      <c r="B64" s="503"/>
      <c r="C64" s="503"/>
      <c r="D64" s="503"/>
      <c r="E64" s="503"/>
      <c r="F64" s="503"/>
      <c r="G64" s="292" t="s">
        <v>997</v>
      </c>
      <c r="H64" s="286">
        <v>3.5</v>
      </c>
      <c r="I64" s="286"/>
      <c r="J64" s="286"/>
      <c r="K64" s="286"/>
      <c r="L64" s="286"/>
      <c r="M64" s="286"/>
      <c r="N64" s="275"/>
      <c r="O64" s="275"/>
      <c r="P64" s="286"/>
      <c r="Q64" s="286"/>
      <c r="R64" s="254"/>
      <c r="S64" s="372"/>
      <c r="T64" s="254"/>
      <c r="U64" s="372"/>
      <c r="V64" s="254"/>
      <c r="W64" s="372"/>
      <c r="X64" s="254"/>
      <c r="Y64" s="298"/>
      <c r="Z64" s="298"/>
      <c r="AA64" s="298"/>
      <c r="AB64" s="298"/>
      <c r="AC64" s="298"/>
      <c r="AD64" s="298"/>
      <c r="AE64" s="506"/>
    </row>
    <row r="65" spans="1:31" ht="15.75" customHeight="1">
      <c r="A65" s="503"/>
      <c r="B65" s="503"/>
      <c r="C65" s="503"/>
      <c r="D65" s="503"/>
      <c r="E65" s="503"/>
      <c r="F65" s="503"/>
      <c r="G65" s="296" t="s">
        <v>998</v>
      </c>
      <c r="H65" s="286"/>
      <c r="I65" s="286"/>
      <c r="J65" s="286"/>
      <c r="K65" s="286"/>
      <c r="L65" s="286"/>
      <c r="M65" s="286"/>
      <c r="N65" s="275"/>
      <c r="O65" s="275"/>
      <c r="P65" s="286"/>
      <c r="Q65" s="286"/>
      <c r="R65" s="254"/>
      <c r="S65" s="372"/>
      <c r="T65" s="254"/>
      <c r="U65" s="372"/>
      <c r="V65" s="254"/>
      <c r="W65" s="372"/>
      <c r="X65" s="254"/>
      <c r="Y65" s="298"/>
      <c r="Z65" s="298"/>
      <c r="AA65" s="298"/>
      <c r="AB65" s="298"/>
      <c r="AC65" s="298"/>
      <c r="AD65" s="298"/>
      <c r="AE65" s="506"/>
    </row>
    <row r="66" spans="1:31" ht="15.75" customHeight="1">
      <c r="A66" s="503"/>
      <c r="B66" s="503"/>
      <c r="C66" s="503"/>
      <c r="D66" s="503"/>
      <c r="E66" s="503"/>
      <c r="F66" s="503"/>
      <c r="G66" s="292" t="s">
        <v>999</v>
      </c>
      <c r="H66" s="290">
        <v>1.5</v>
      </c>
      <c r="I66" s="290" t="s">
        <v>376</v>
      </c>
      <c r="J66" s="274" t="s">
        <v>377</v>
      </c>
      <c r="K66" s="286"/>
      <c r="L66" s="286"/>
      <c r="M66" s="286"/>
      <c r="N66" s="275"/>
      <c r="O66" s="275"/>
      <c r="P66" s="286"/>
      <c r="Q66" s="286"/>
      <c r="R66" s="254"/>
      <c r="S66" s="372"/>
      <c r="T66" s="254"/>
      <c r="U66" s="372"/>
      <c r="V66" s="254"/>
      <c r="W66" s="372"/>
      <c r="X66" s="254"/>
      <c r="Y66" s="298"/>
      <c r="Z66" s="298"/>
      <c r="AA66" s="298"/>
      <c r="AB66" s="298"/>
      <c r="AC66" s="298"/>
      <c r="AD66" s="298"/>
      <c r="AE66" s="506"/>
    </row>
    <row r="67" spans="1:31" ht="15.75" customHeight="1">
      <c r="A67" s="503"/>
      <c r="B67" s="503"/>
      <c r="C67" s="503"/>
      <c r="D67" s="503"/>
      <c r="E67" s="503"/>
      <c r="F67" s="503"/>
      <c r="G67" s="299" t="s">
        <v>1000</v>
      </c>
      <c r="H67" s="286"/>
      <c r="I67" s="286"/>
      <c r="J67" s="286"/>
      <c r="K67" s="286"/>
      <c r="L67" s="286"/>
      <c r="M67" s="286"/>
      <c r="N67" s="275"/>
      <c r="O67" s="275"/>
      <c r="P67" s="286"/>
      <c r="Q67" s="286"/>
      <c r="R67" s="254"/>
      <c r="S67" s="372"/>
      <c r="T67" s="254"/>
      <c r="U67" s="372"/>
      <c r="V67" s="254"/>
      <c r="W67" s="372"/>
      <c r="X67" s="254"/>
      <c r="Y67" s="298"/>
      <c r="Z67" s="298"/>
      <c r="AA67" s="298"/>
      <c r="AB67" s="298"/>
      <c r="AC67" s="298"/>
      <c r="AD67" s="298"/>
      <c r="AE67" s="506"/>
    </row>
    <row r="68" spans="1:31" ht="15.75" customHeight="1">
      <c r="A68" s="503"/>
      <c r="B68" s="503"/>
      <c r="C68" s="503"/>
      <c r="D68" s="503"/>
      <c r="E68" s="503"/>
      <c r="F68" s="503"/>
      <c r="G68" s="528" t="s">
        <v>1001</v>
      </c>
      <c r="H68" s="290">
        <v>0.5</v>
      </c>
      <c r="I68" s="290" t="s">
        <v>375</v>
      </c>
      <c r="J68" s="290" t="s">
        <v>376</v>
      </c>
      <c r="K68" s="274" t="s">
        <v>377</v>
      </c>
      <c r="L68" s="286"/>
      <c r="M68" s="286"/>
      <c r="N68" s="275"/>
      <c r="O68" s="275"/>
      <c r="P68" s="286"/>
      <c r="Q68" s="286"/>
      <c r="R68" s="254"/>
      <c r="S68" s="372"/>
      <c r="T68" s="254"/>
      <c r="U68" s="372"/>
      <c r="V68" s="254"/>
      <c r="W68" s="372"/>
      <c r="X68" s="254"/>
      <c r="Y68" s="298"/>
      <c r="Z68" s="298"/>
      <c r="AA68" s="298"/>
      <c r="AB68" s="298"/>
      <c r="AC68" s="298"/>
      <c r="AD68" s="298"/>
      <c r="AE68" s="506"/>
    </row>
    <row r="69" spans="1:31" ht="15.75" customHeight="1">
      <c r="A69" s="503"/>
      <c r="B69" s="503"/>
      <c r="C69" s="503"/>
      <c r="D69" s="503"/>
      <c r="E69" s="503"/>
      <c r="F69" s="503"/>
      <c r="G69" s="285" t="s">
        <v>1002</v>
      </c>
      <c r="H69" s="286"/>
      <c r="I69" s="286"/>
      <c r="J69" s="286"/>
      <c r="K69" s="286"/>
      <c r="L69" s="286"/>
      <c r="M69" s="286"/>
      <c r="N69" s="275"/>
      <c r="O69" s="275"/>
      <c r="P69" s="286"/>
      <c r="Q69" s="286"/>
      <c r="R69" s="254"/>
      <c r="S69" s="372"/>
      <c r="T69" s="254"/>
      <c r="U69" s="372"/>
      <c r="V69" s="254"/>
      <c r="W69" s="372"/>
      <c r="X69" s="254"/>
      <c r="Y69" s="298"/>
      <c r="Z69" s="298"/>
      <c r="AA69" s="298"/>
      <c r="AB69" s="298"/>
      <c r="AC69" s="298"/>
      <c r="AD69" s="298"/>
      <c r="AE69" s="506"/>
    </row>
    <row r="70" spans="1:31" ht="15.75" customHeight="1">
      <c r="A70" s="503"/>
      <c r="B70" s="503"/>
      <c r="C70" s="503"/>
      <c r="D70" s="503"/>
      <c r="E70" s="503"/>
      <c r="F70" s="503"/>
      <c r="G70" s="292" t="s">
        <v>1003</v>
      </c>
      <c r="H70" s="286"/>
      <c r="I70" s="286"/>
      <c r="J70" s="286"/>
      <c r="K70" s="286"/>
      <c r="L70" s="286"/>
      <c r="M70" s="286"/>
      <c r="N70" s="275"/>
      <c r="O70" s="275"/>
      <c r="P70" s="286"/>
      <c r="Q70" s="286"/>
      <c r="R70" s="254"/>
      <c r="S70" s="372"/>
      <c r="T70" s="254"/>
      <c r="U70" s="372"/>
      <c r="V70" s="254"/>
      <c r="W70" s="372"/>
      <c r="X70" s="254"/>
      <c r="Y70" s="295"/>
      <c r="Z70" s="292"/>
      <c r="AA70" s="292"/>
      <c r="AB70" s="292"/>
      <c r="AC70" s="292"/>
      <c r="AD70" s="292"/>
      <c r="AE70" s="506"/>
    </row>
    <row r="71" spans="1:31" ht="15.75" customHeight="1">
      <c r="A71" s="503"/>
      <c r="B71" s="503"/>
      <c r="C71" s="503"/>
      <c r="D71" s="503"/>
      <c r="E71" s="503"/>
      <c r="F71" s="503"/>
      <c r="G71" s="292" t="s">
        <v>1004</v>
      </c>
      <c r="H71" s="286"/>
      <c r="I71" s="286"/>
      <c r="J71" s="286"/>
      <c r="K71" s="286"/>
      <c r="L71" s="286"/>
      <c r="M71" s="286"/>
      <c r="N71" s="275"/>
      <c r="O71" s="275"/>
      <c r="P71" s="286"/>
      <c r="Q71" s="286"/>
      <c r="R71" s="254"/>
      <c r="S71" s="372"/>
      <c r="T71" s="254"/>
      <c r="U71" s="372"/>
      <c r="V71" s="254"/>
      <c r="W71" s="372"/>
      <c r="X71" s="254"/>
      <c r="Y71" s="295"/>
      <c r="Z71" s="292"/>
      <c r="AA71" s="292"/>
      <c r="AB71" s="292"/>
      <c r="AC71" s="292"/>
      <c r="AD71" s="292"/>
      <c r="AE71" s="506"/>
    </row>
    <row r="72" spans="1:31" ht="15.75" customHeight="1">
      <c r="A72" s="503"/>
      <c r="B72" s="503"/>
      <c r="C72" s="503"/>
      <c r="D72" s="503"/>
      <c r="E72" s="503"/>
      <c r="F72" s="503"/>
      <c r="G72" s="292" t="s">
        <v>1005</v>
      </c>
      <c r="H72" s="286"/>
      <c r="I72" s="286"/>
      <c r="J72" s="329"/>
      <c r="K72" s="286"/>
      <c r="L72" s="286"/>
      <c r="M72" s="286"/>
      <c r="N72" s="275"/>
      <c r="O72" s="275"/>
      <c r="P72" s="286"/>
      <c r="Q72" s="286"/>
      <c r="R72" s="254"/>
      <c r="S72" s="372"/>
      <c r="T72" s="254"/>
      <c r="U72" s="372"/>
      <c r="V72" s="254"/>
      <c r="W72" s="372"/>
      <c r="X72" s="254"/>
      <c r="Y72" s="295"/>
      <c r="Z72" s="415"/>
      <c r="AA72" s="415"/>
      <c r="AB72" s="415"/>
      <c r="AC72" s="415"/>
      <c r="AD72" s="415"/>
      <c r="AE72" s="506"/>
    </row>
    <row r="73" spans="1:31" ht="15.75" customHeight="1">
      <c r="A73" s="503"/>
      <c r="B73" s="503"/>
      <c r="C73" s="503"/>
      <c r="D73" s="503"/>
      <c r="E73" s="503"/>
      <c r="F73" s="503"/>
      <c r="G73" s="299" t="s">
        <v>1006</v>
      </c>
      <c r="J73" s="286"/>
      <c r="K73" s="286"/>
      <c r="L73" s="286"/>
      <c r="M73" s="286"/>
      <c r="N73" s="275"/>
      <c r="O73" s="275"/>
      <c r="P73" s="286"/>
      <c r="Q73" s="286"/>
      <c r="R73" s="254"/>
      <c r="S73" s="372"/>
      <c r="T73" s="254"/>
      <c r="U73" s="372"/>
      <c r="V73" s="254"/>
      <c r="W73" s="372"/>
      <c r="X73" s="254"/>
      <c r="Y73" s="295"/>
      <c r="Z73" s="417"/>
      <c r="AA73" s="416">
        <f t="shared" ref="AA73:AD73" si="2">SUM(AA53:AA72)</f>
        <v>-14.17</v>
      </c>
      <c r="AB73" s="416">
        <f t="shared" si="2"/>
        <v>0</v>
      </c>
      <c r="AC73" s="416">
        <f t="shared" si="2"/>
        <v>0</v>
      </c>
      <c r="AD73" s="416">
        <f t="shared" si="2"/>
        <v>0</v>
      </c>
      <c r="AE73" s="506"/>
    </row>
    <row r="74" spans="1:31" ht="15.75" customHeight="1">
      <c r="A74" s="503"/>
      <c r="B74" s="503"/>
      <c r="C74" s="503"/>
      <c r="D74" s="503"/>
      <c r="E74" s="503"/>
      <c r="F74" s="503"/>
      <c r="G74" s="292" t="s">
        <v>1007</v>
      </c>
      <c r="H74" s="419"/>
      <c r="I74" s="286"/>
      <c r="J74" s="286"/>
      <c r="K74" s="286"/>
      <c r="L74" s="286"/>
      <c r="M74" s="286"/>
      <c r="N74" s="275"/>
      <c r="O74" s="275"/>
      <c r="P74" s="286"/>
      <c r="Q74" s="286"/>
      <c r="R74" s="254"/>
      <c r="S74" s="372"/>
      <c r="T74" s="254"/>
      <c r="U74" s="372"/>
      <c r="V74" s="254"/>
      <c r="W74" s="372"/>
      <c r="X74" s="254"/>
      <c r="Y74" s="254"/>
      <c r="Z74" s="254"/>
      <c r="AA74" s="254"/>
      <c r="AB74" s="254"/>
      <c r="AC74" s="254"/>
      <c r="AD74" s="254"/>
      <c r="AE74" s="506"/>
    </row>
    <row r="75" spans="1:31" ht="15.75" customHeight="1">
      <c r="A75" s="503"/>
      <c r="B75" s="503"/>
      <c r="C75" s="503"/>
      <c r="D75" s="503"/>
      <c r="E75" s="503"/>
      <c r="F75" s="503"/>
      <c r="G75" s="292" t="s">
        <v>1008</v>
      </c>
      <c r="H75" s="286"/>
      <c r="I75" s="286"/>
      <c r="J75" s="286"/>
      <c r="K75" s="286"/>
      <c r="L75" s="286"/>
      <c r="M75" s="286"/>
      <c r="N75" s="275"/>
      <c r="O75" s="275"/>
      <c r="P75" s="286"/>
      <c r="Q75" s="286"/>
      <c r="R75" s="254"/>
      <c r="S75" s="372"/>
      <c r="T75" s="254"/>
      <c r="U75" s="372"/>
      <c r="V75" s="254"/>
      <c r="W75" s="372"/>
      <c r="X75" s="254"/>
      <c r="Y75" s="957" t="s">
        <v>353</v>
      </c>
      <c r="Z75" s="888"/>
      <c r="AA75" s="888"/>
      <c r="AB75" s="888"/>
      <c r="AC75" s="888"/>
      <c r="AD75" s="892"/>
      <c r="AE75" s="506"/>
    </row>
    <row r="76" spans="1:31" ht="15.75" customHeight="1">
      <c r="A76" s="503"/>
      <c r="B76" s="503"/>
      <c r="C76" s="503"/>
      <c r="D76" s="503"/>
      <c r="E76" s="503"/>
      <c r="F76" s="503"/>
      <c r="G76" s="292" t="s">
        <v>1009</v>
      </c>
      <c r="H76" s="290">
        <v>0.5</v>
      </c>
      <c r="I76" s="290" t="s">
        <v>374</v>
      </c>
      <c r="J76" s="290" t="s">
        <v>375</v>
      </c>
      <c r="K76" s="290" t="s">
        <v>376</v>
      </c>
      <c r="L76" s="274" t="s">
        <v>377</v>
      </c>
      <c r="M76" s="286"/>
      <c r="N76" s="275"/>
      <c r="O76" s="275"/>
      <c r="P76" s="286"/>
      <c r="Q76" s="286"/>
      <c r="R76" s="254"/>
      <c r="S76" s="372"/>
      <c r="T76" s="254"/>
      <c r="U76" s="372"/>
      <c r="V76" s="254"/>
      <c r="W76" s="372"/>
      <c r="X76" s="254"/>
      <c r="Y76" s="993"/>
      <c r="Z76" s="892"/>
      <c r="AA76" s="271">
        <v>2024</v>
      </c>
      <c r="AB76" s="271">
        <v>2025</v>
      </c>
      <c r="AC76" s="271">
        <v>2026</v>
      </c>
      <c r="AD76" s="271">
        <v>2027</v>
      </c>
      <c r="AE76" s="506"/>
    </row>
    <row r="77" spans="1:31" ht="15.75" customHeight="1">
      <c r="A77" s="503"/>
      <c r="B77" s="503"/>
      <c r="C77" s="503"/>
      <c r="D77" s="503"/>
      <c r="E77" s="503"/>
      <c r="F77" s="503"/>
      <c r="G77" s="292" t="s">
        <v>1010</v>
      </c>
      <c r="H77" s="286">
        <v>15.2</v>
      </c>
      <c r="I77" s="286">
        <v>15.2</v>
      </c>
      <c r="J77" s="286"/>
      <c r="K77" s="286"/>
      <c r="L77" s="286"/>
      <c r="M77" s="286"/>
      <c r="N77" s="275"/>
      <c r="O77" s="275"/>
      <c r="P77" s="286"/>
      <c r="Q77" s="286"/>
      <c r="R77" s="254"/>
      <c r="S77" s="372"/>
      <c r="T77" s="254"/>
      <c r="U77" s="372"/>
      <c r="V77" s="254"/>
      <c r="W77" s="372"/>
      <c r="X77" s="254"/>
      <c r="Y77" s="989" t="s">
        <v>469</v>
      </c>
      <c r="Z77" s="892"/>
      <c r="AA77" s="298" t="s">
        <v>470</v>
      </c>
      <c r="AB77" s="298" t="s">
        <v>471</v>
      </c>
      <c r="AC77" s="298" t="s">
        <v>472</v>
      </c>
      <c r="AD77" s="298" t="s">
        <v>472</v>
      </c>
      <c r="AE77" s="506"/>
    </row>
    <row r="78" spans="1:31" ht="15.75" customHeight="1">
      <c r="A78" s="503"/>
      <c r="B78" s="503"/>
      <c r="C78" s="503"/>
      <c r="D78" s="503"/>
      <c r="E78" s="503"/>
      <c r="F78" s="503"/>
      <c r="G78" s="299" t="s">
        <v>1011</v>
      </c>
      <c r="H78" s="286"/>
      <c r="I78" s="286"/>
      <c r="J78" s="286"/>
      <c r="K78" s="286"/>
      <c r="L78" s="286"/>
      <c r="M78" s="286"/>
      <c r="N78" s="275"/>
      <c r="O78" s="275"/>
      <c r="P78" s="286"/>
      <c r="Q78" s="286"/>
      <c r="R78" s="254"/>
      <c r="S78" s="372"/>
      <c r="T78" s="254"/>
      <c r="U78" s="372"/>
      <c r="V78" s="254"/>
      <c r="W78" s="372"/>
      <c r="X78" s="254"/>
      <c r="Y78" s="989" t="s">
        <v>474</v>
      </c>
      <c r="Z78" s="892"/>
      <c r="AA78" s="292">
        <f t="shared" ref="AA78:AD78" si="3">AA49</f>
        <v>15.05</v>
      </c>
      <c r="AB78" s="292">
        <f t="shared" si="3"/>
        <v>1</v>
      </c>
      <c r="AC78" s="292">
        <f t="shared" si="3"/>
        <v>0</v>
      </c>
      <c r="AD78" s="292">
        <f t="shared" si="3"/>
        <v>0</v>
      </c>
      <c r="AE78" s="506"/>
    </row>
    <row r="79" spans="1:31" ht="15.75" customHeight="1">
      <c r="A79" s="503"/>
      <c r="B79" s="503"/>
      <c r="C79" s="503"/>
      <c r="D79" s="503"/>
      <c r="E79" s="503"/>
      <c r="F79" s="503"/>
      <c r="G79" s="292" t="s">
        <v>1012</v>
      </c>
      <c r="H79" s="419"/>
      <c r="I79" s="286"/>
      <c r="J79" s="286"/>
      <c r="K79" s="286"/>
      <c r="L79" s="286"/>
      <c r="M79" s="286"/>
      <c r="N79" s="275"/>
      <c r="O79" s="275"/>
      <c r="P79" s="286"/>
      <c r="Q79" s="286"/>
      <c r="R79" s="254"/>
      <c r="S79" s="372"/>
      <c r="T79" s="254"/>
      <c r="U79" s="372"/>
      <c r="V79" s="254"/>
      <c r="W79" s="372"/>
      <c r="X79" s="254"/>
      <c r="Y79" s="989" t="s">
        <v>476</v>
      </c>
      <c r="Z79" s="892"/>
      <c r="AA79" s="292">
        <f t="shared" ref="AA79:AB79" si="4">AA73</f>
        <v>-14.17</v>
      </c>
      <c r="AB79" s="292">
        <f t="shared" si="4"/>
        <v>0</v>
      </c>
      <c r="AC79" s="292"/>
      <c r="AD79" s="292"/>
      <c r="AE79" s="506"/>
    </row>
    <row r="80" spans="1:31" ht="15.75" customHeight="1">
      <c r="A80" s="503"/>
      <c r="B80" s="503"/>
      <c r="C80" s="503"/>
      <c r="D80" s="503"/>
      <c r="E80" s="503"/>
      <c r="F80" s="503"/>
      <c r="G80" s="299" t="s">
        <v>1013</v>
      </c>
      <c r="H80" s="286"/>
      <c r="I80" s="286"/>
      <c r="J80" s="286"/>
      <c r="K80" s="286"/>
      <c r="L80" s="286"/>
      <c r="M80" s="286"/>
      <c r="N80" s="275"/>
      <c r="O80" s="275"/>
      <c r="P80" s="286"/>
      <c r="Q80" s="286"/>
      <c r="R80" s="254"/>
      <c r="S80" s="372"/>
      <c r="T80" s="254"/>
      <c r="U80" s="372"/>
      <c r="V80" s="254"/>
      <c r="W80" s="372"/>
      <c r="X80" s="254"/>
      <c r="Y80" s="989" t="s">
        <v>478</v>
      </c>
      <c r="Z80" s="892"/>
      <c r="AA80" s="416">
        <f t="shared" ref="AA80:AB80" si="5">SUM(AA78:AA79)</f>
        <v>0.88000000000000078</v>
      </c>
      <c r="AB80" s="416">
        <f t="shared" si="5"/>
        <v>1</v>
      </c>
      <c r="AC80" s="417"/>
      <c r="AD80" s="417"/>
      <c r="AE80" s="506"/>
    </row>
    <row r="81" spans="1:31" ht="15.75" customHeight="1">
      <c r="A81" s="503"/>
      <c r="B81" s="503"/>
      <c r="C81" s="503"/>
      <c r="D81" s="503"/>
      <c r="E81" s="503"/>
      <c r="F81" s="503"/>
      <c r="G81" s="292" t="s">
        <v>1014</v>
      </c>
      <c r="H81" s="286"/>
      <c r="I81" s="286"/>
      <c r="J81" s="286"/>
      <c r="K81" s="286"/>
      <c r="L81" s="286"/>
      <c r="M81" s="286"/>
      <c r="N81" s="275"/>
      <c r="O81" s="275"/>
      <c r="P81" s="286"/>
      <c r="Q81" s="286"/>
      <c r="R81" s="254"/>
      <c r="S81" s="254"/>
      <c r="T81" s="254"/>
      <c r="U81" s="372"/>
      <c r="V81" s="254"/>
      <c r="W81" s="372"/>
      <c r="X81" s="254"/>
      <c r="Y81" s="254"/>
      <c r="Z81" s="254"/>
      <c r="AA81" s="254"/>
      <c r="AB81" s="254"/>
      <c r="AC81" s="254"/>
      <c r="AD81" s="254"/>
      <c r="AE81" s="506"/>
    </row>
    <row r="82" spans="1:31" ht="15.75" customHeight="1">
      <c r="A82" s="503"/>
      <c r="B82" s="503"/>
      <c r="C82" s="503"/>
      <c r="D82" s="503"/>
      <c r="E82" s="503"/>
      <c r="F82" s="503"/>
      <c r="G82" s="299" t="s">
        <v>1015</v>
      </c>
      <c r="H82" s="286"/>
      <c r="I82" s="286"/>
      <c r="J82" s="286"/>
      <c r="K82" s="286"/>
      <c r="L82" s="286"/>
      <c r="M82" s="286"/>
      <c r="N82" s="275"/>
      <c r="O82" s="275"/>
      <c r="P82" s="286"/>
      <c r="Q82" s="286"/>
      <c r="R82" s="254"/>
      <c r="S82" s="254"/>
      <c r="T82" s="254"/>
      <c r="U82" s="372"/>
      <c r="V82" s="254"/>
      <c r="W82" s="372"/>
      <c r="X82" s="254"/>
      <c r="Y82" s="254"/>
      <c r="Z82" s="254"/>
      <c r="AA82" s="254"/>
      <c r="AB82" s="254"/>
      <c r="AC82" s="254"/>
      <c r="AD82" s="254"/>
      <c r="AE82" s="506"/>
    </row>
    <row r="83" spans="1:31" ht="15.75" customHeight="1">
      <c r="A83" s="503"/>
      <c r="B83" s="503"/>
      <c r="C83" s="503"/>
      <c r="D83" s="503"/>
      <c r="E83" s="503"/>
      <c r="F83" s="503"/>
      <c r="G83" s="292" t="s">
        <v>1016</v>
      </c>
      <c r="H83" s="286"/>
      <c r="I83" s="286"/>
      <c r="J83" s="286"/>
      <c r="K83" s="286"/>
      <c r="L83" s="286"/>
      <c r="M83" s="286"/>
      <c r="N83" s="275"/>
      <c r="O83" s="275"/>
      <c r="P83" s="286"/>
      <c r="Q83" s="286"/>
      <c r="R83" s="254"/>
      <c r="S83" s="254"/>
      <c r="T83" s="254"/>
      <c r="U83" s="372"/>
      <c r="V83" s="254"/>
      <c r="W83" s="372"/>
      <c r="X83" s="254"/>
      <c r="Y83" s="254"/>
      <c r="Z83" s="254"/>
      <c r="AA83" s="254"/>
      <c r="AB83" s="254"/>
      <c r="AC83" s="254"/>
      <c r="AD83" s="254"/>
      <c r="AE83" s="506"/>
    </row>
    <row r="84" spans="1:31" ht="15.75" customHeight="1">
      <c r="A84" s="503"/>
      <c r="B84" s="503"/>
      <c r="C84" s="503"/>
      <c r="D84" s="503"/>
      <c r="E84" s="503"/>
      <c r="F84" s="503"/>
      <c r="G84" s="273" t="s">
        <v>1017</v>
      </c>
      <c r="H84" s="290">
        <v>0.5</v>
      </c>
      <c r="I84" s="290" t="s">
        <v>375</v>
      </c>
      <c r="J84" s="290" t="s">
        <v>376</v>
      </c>
      <c r="K84" s="274" t="s">
        <v>377</v>
      </c>
      <c r="L84" s="286"/>
      <c r="M84" s="286"/>
      <c r="N84" s="275"/>
      <c r="O84" s="275"/>
      <c r="P84" s="286"/>
      <c r="Q84" s="286"/>
      <c r="R84" s="254"/>
      <c r="S84" s="254"/>
      <c r="T84" s="254"/>
      <c r="U84" s="372"/>
      <c r="V84" s="254"/>
      <c r="W84" s="372"/>
      <c r="X84" s="254"/>
      <c r="Y84" s="254"/>
      <c r="Z84" s="254"/>
      <c r="AA84" s="254"/>
      <c r="AB84" s="254"/>
      <c r="AC84" s="254"/>
      <c r="AD84" s="254"/>
      <c r="AE84" s="506"/>
    </row>
    <row r="85" spans="1:31" ht="15.75" customHeight="1">
      <c r="A85" s="503"/>
      <c r="B85" s="503"/>
      <c r="C85" s="503"/>
      <c r="D85" s="503"/>
      <c r="E85" s="503"/>
      <c r="F85" s="503"/>
      <c r="G85" s="292" t="s">
        <v>1018</v>
      </c>
      <c r="H85" s="290">
        <v>0.5</v>
      </c>
      <c r="I85" s="290" t="s">
        <v>374</v>
      </c>
      <c r="J85" s="290" t="s">
        <v>375</v>
      </c>
      <c r="K85" s="290" t="s">
        <v>376</v>
      </c>
      <c r="L85" s="274" t="s">
        <v>377</v>
      </c>
      <c r="M85" s="286"/>
      <c r="N85" s="275"/>
      <c r="O85" s="275"/>
      <c r="P85" s="286"/>
      <c r="Q85" s="286"/>
      <c r="R85" s="254"/>
      <c r="S85" s="254"/>
      <c r="T85" s="254"/>
      <c r="U85" s="372"/>
      <c r="V85" s="254"/>
      <c r="W85" s="372"/>
      <c r="X85" s="254"/>
      <c r="Y85" s="254"/>
      <c r="Z85" s="254"/>
      <c r="AA85" s="254"/>
      <c r="AB85" s="254"/>
      <c r="AC85" s="254"/>
      <c r="AD85" s="254"/>
      <c r="AE85" s="506"/>
    </row>
    <row r="86" spans="1:31" ht="15.75" customHeight="1">
      <c r="A86" s="503"/>
      <c r="B86" s="503"/>
      <c r="C86" s="503"/>
      <c r="D86" s="503"/>
      <c r="E86" s="503"/>
      <c r="F86" s="503"/>
      <c r="G86" s="285" t="s">
        <v>1019</v>
      </c>
      <c r="H86" s="290">
        <v>0.3</v>
      </c>
      <c r="I86" s="290" t="s">
        <v>373</v>
      </c>
      <c r="J86" s="290" t="s">
        <v>374</v>
      </c>
      <c r="K86" s="290" t="s">
        <v>375</v>
      </c>
      <c r="L86" s="290" t="s">
        <v>376</v>
      </c>
      <c r="M86" s="274" t="s">
        <v>377</v>
      </c>
      <c r="N86" s="275"/>
      <c r="O86" s="275"/>
      <c r="P86" s="286"/>
      <c r="Q86" s="286"/>
      <c r="R86" s="254"/>
      <c r="S86" s="254"/>
      <c r="T86" s="254"/>
      <c r="U86" s="254"/>
      <c r="V86" s="254"/>
      <c r="W86" s="254"/>
      <c r="X86" s="254"/>
      <c r="Y86" s="254"/>
      <c r="Z86" s="372"/>
      <c r="AA86" s="254"/>
      <c r="AB86" s="372"/>
      <c r="AC86" s="254"/>
      <c r="AD86" s="372"/>
      <c r="AE86" s="503"/>
    </row>
    <row r="87" spans="1:31" ht="15.75" customHeight="1">
      <c r="A87" s="503"/>
      <c r="B87" s="503"/>
      <c r="C87" s="503"/>
      <c r="D87" s="503"/>
      <c r="E87" s="503"/>
      <c r="F87" s="503"/>
      <c r="G87" s="285" t="s">
        <v>1020</v>
      </c>
      <c r="H87" s="286"/>
      <c r="I87" s="286"/>
      <c r="J87" s="286"/>
      <c r="K87" s="286"/>
      <c r="L87" s="286"/>
      <c r="M87" s="286"/>
      <c r="N87" s="275"/>
      <c r="O87" s="275"/>
      <c r="P87" s="286"/>
      <c r="Q87" s="286"/>
      <c r="R87" s="254"/>
      <c r="S87" s="254"/>
      <c r="T87" s="254"/>
      <c r="U87" s="254"/>
      <c r="V87" s="254"/>
      <c r="W87" s="254"/>
      <c r="X87" s="254"/>
      <c r="Y87" s="254"/>
      <c r="Z87" s="372"/>
      <c r="AA87" s="254"/>
      <c r="AB87" s="372"/>
      <c r="AC87" s="254"/>
      <c r="AD87" s="372"/>
      <c r="AE87" s="503"/>
    </row>
    <row r="88" spans="1:31" ht="15.75" customHeight="1">
      <c r="A88" s="503"/>
      <c r="B88" s="503"/>
      <c r="C88" s="503"/>
      <c r="D88" s="503"/>
      <c r="E88" s="503"/>
      <c r="F88" s="503"/>
      <c r="G88" s="292" t="s">
        <v>1021</v>
      </c>
      <c r="H88" s="290">
        <v>0.5</v>
      </c>
      <c r="I88" s="290" t="s">
        <v>375</v>
      </c>
      <c r="J88" s="290" t="s">
        <v>376</v>
      </c>
      <c r="K88" s="274" t="s">
        <v>377</v>
      </c>
      <c r="L88" s="286"/>
      <c r="M88" s="286"/>
      <c r="N88" s="275"/>
      <c r="O88" s="275"/>
      <c r="P88" s="286"/>
      <c r="Q88" s="286"/>
      <c r="R88" s="254"/>
      <c r="S88" s="254"/>
      <c r="T88" s="254"/>
      <c r="U88" s="254"/>
      <c r="V88" s="254"/>
      <c r="W88" s="254"/>
      <c r="X88" s="254"/>
      <c r="Y88" s="254"/>
      <c r="Z88" s="372"/>
      <c r="AA88" s="254"/>
      <c r="AB88" s="372"/>
      <c r="AC88" s="254"/>
      <c r="AD88" s="372"/>
      <c r="AE88" s="503"/>
    </row>
    <row r="89" spans="1:31" ht="15.75" customHeight="1">
      <c r="A89" s="503"/>
      <c r="B89" s="503"/>
      <c r="C89" s="503"/>
      <c r="D89" s="503"/>
      <c r="E89" s="503"/>
      <c r="F89" s="503"/>
      <c r="G89" s="299" t="s">
        <v>1022</v>
      </c>
      <c r="H89" s="286"/>
      <c r="I89" s="286"/>
      <c r="J89" s="286"/>
      <c r="K89" s="286"/>
      <c r="L89" s="286"/>
      <c r="M89" s="286"/>
      <c r="N89" s="275"/>
      <c r="O89" s="275"/>
      <c r="P89" s="286"/>
      <c r="Q89" s="286"/>
      <c r="R89" s="254"/>
      <c r="S89" s="254"/>
      <c r="T89" s="254"/>
      <c r="U89" s="254"/>
      <c r="V89" s="254"/>
      <c r="W89" s="254"/>
      <c r="X89" s="254"/>
      <c r="Y89" s="254"/>
      <c r="Z89" s="372"/>
      <c r="AA89" s="254"/>
      <c r="AB89" s="372"/>
      <c r="AC89" s="254"/>
      <c r="AD89" s="372"/>
      <c r="AE89" s="503"/>
    </row>
    <row r="90" spans="1:31" ht="15.75" customHeight="1">
      <c r="A90" s="503"/>
      <c r="B90" s="503"/>
      <c r="C90" s="503"/>
      <c r="D90" s="503"/>
      <c r="E90" s="503"/>
      <c r="F90" s="503"/>
      <c r="G90" s="292" t="s">
        <v>1023</v>
      </c>
      <c r="H90" s="286"/>
      <c r="I90" s="286"/>
      <c r="J90" s="286"/>
      <c r="K90" s="286"/>
      <c r="L90" s="286"/>
      <c r="M90" s="286"/>
      <c r="N90" s="275"/>
      <c r="O90" s="275"/>
      <c r="P90" s="286"/>
      <c r="Q90" s="286"/>
      <c r="R90" s="254"/>
      <c r="S90" s="254"/>
      <c r="T90" s="254"/>
      <c r="U90" s="254"/>
      <c r="V90" s="254"/>
      <c r="W90" s="254"/>
      <c r="X90" s="254"/>
      <c r="Y90" s="254"/>
      <c r="Z90" s="372"/>
      <c r="AA90" s="254"/>
      <c r="AB90" s="372"/>
      <c r="AC90" s="254"/>
      <c r="AD90" s="372"/>
      <c r="AE90" s="503"/>
    </row>
    <row r="91" spans="1:31" ht="15.75" customHeight="1">
      <c r="A91" s="503"/>
      <c r="B91" s="503"/>
      <c r="C91" s="503"/>
      <c r="D91" s="503"/>
      <c r="E91" s="503"/>
      <c r="F91" s="503"/>
      <c r="G91" s="292" t="s">
        <v>1024</v>
      </c>
      <c r="H91" s="286"/>
      <c r="I91" s="286"/>
      <c r="J91" s="286"/>
      <c r="K91" s="286"/>
      <c r="L91" s="286"/>
      <c r="M91" s="286"/>
      <c r="N91" s="275"/>
      <c r="O91" s="275"/>
      <c r="P91" s="286"/>
      <c r="Q91" s="286"/>
      <c r="R91" s="254"/>
      <c r="S91" s="254"/>
      <c r="T91" s="254"/>
      <c r="U91" s="254"/>
      <c r="V91" s="254"/>
      <c r="W91" s="254"/>
      <c r="X91" s="254"/>
      <c r="Y91" s="254"/>
      <c r="Z91" s="372"/>
      <c r="AA91" s="254"/>
      <c r="AB91" s="372"/>
      <c r="AC91" s="254"/>
      <c r="AD91" s="372"/>
      <c r="AE91" s="503"/>
    </row>
    <row r="92" spans="1:31" ht="15.75" customHeight="1">
      <c r="A92" s="503"/>
      <c r="B92" s="503"/>
      <c r="C92" s="503"/>
      <c r="D92" s="503"/>
      <c r="E92" s="503"/>
      <c r="F92" s="503"/>
      <c r="G92" s="296" t="s">
        <v>1025</v>
      </c>
      <c r="H92" s="290">
        <v>0.5</v>
      </c>
      <c r="I92" s="290" t="s">
        <v>376</v>
      </c>
      <c r="J92" s="274" t="s">
        <v>377</v>
      </c>
      <c r="K92" s="290"/>
      <c r="L92" s="274"/>
      <c r="M92" s="286"/>
      <c r="N92" s="275"/>
      <c r="O92" s="275"/>
      <c r="P92" s="286"/>
      <c r="Q92" s="286"/>
      <c r="R92" s="254"/>
      <c r="S92" s="254"/>
      <c r="T92" s="254"/>
      <c r="U92" s="254"/>
      <c r="V92" s="254"/>
      <c r="W92" s="254"/>
      <c r="X92" s="254"/>
      <c r="Y92" s="254"/>
      <c r="Z92" s="372"/>
      <c r="AA92" s="254"/>
      <c r="AB92" s="372"/>
      <c r="AC92" s="254"/>
      <c r="AD92" s="372"/>
      <c r="AE92" s="503"/>
    </row>
    <row r="93" spans="1:31" ht="15.75" customHeight="1">
      <c r="A93" s="503"/>
      <c r="B93" s="503"/>
      <c r="C93" s="503"/>
      <c r="D93" s="503"/>
      <c r="E93" s="503"/>
      <c r="F93" s="503"/>
      <c r="G93" s="299" t="s">
        <v>1026</v>
      </c>
      <c r="H93" s="290">
        <v>0.5</v>
      </c>
      <c r="I93" s="290" t="s">
        <v>374</v>
      </c>
      <c r="J93" s="290" t="s">
        <v>375</v>
      </c>
      <c r="K93" s="290" t="s">
        <v>376</v>
      </c>
      <c r="L93" s="274" t="s">
        <v>377</v>
      </c>
      <c r="M93" s="286"/>
      <c r="N93" s="275"/>
      <c r="O93" s="275"/>
      <c r="P93" s="286"/>
      <c r="Q93" s="286"/>
      <c r="R93" s="254"/>
      <c r="S93" s="254"/>
      <c r="T93" s="254"/>
      <c r="U93" s="254"/>
      <c r="V93" s="254"/>
      <c r="W93" s="254"/>
      <c r="X93" s="254"/>
      <c r="Y93" s="254"/>
      <c r="Z93" s="372"/>
      <c r="AA93" s="254"/>
      <c r="AB93" s="372"/>
      <c r="AC93" s="254"/>
      <c r="AD93" s="372"/>
      <c r="AE93" s="503"/>
    </row>
    <row r="94" spans="1:31" ht="15.75" customHeight="1">
      <c r="A94" s="503"/>
      <c r="B94" s="503"/>
      <c r="C94" s="503"/>
      <c r="D94" s="503"/>
      <c r="E94" s="503"/>
      <c r="F94" s="503"/>
      <c r="G94" s="285" t="s">
        <v>1027</v>
      </c>
      <c r="H94" s="290">
        <v>6.5</v>
      </c>
      <c r="I94" s="286"/>
      <c r="J94" s="286"/>
      <c r="K94" s="286"/>
      <c r="L94" s="286"/>
      <c r="M94" s="286"/>
      <c r="N94" s="275"/>
      <c r="O94" s="275"/>
      <c r="P94" s="286"/>
      <c r="Q94" s="286"/>
      <c r="R94" s="254"/>
      <c r="S94" s="254"/>
      <c r="T94" s="254"/>
      <c r="U94" s="254"/>
      <c r="V94" s="254"/>
      <c r="W94" s="254"/>
      <c r="X94" s="254"/>
      <c r="Y94" s="254"/>
      <c r="Z94" s="372"/>
      <c r="AA94" s="254"/>
      <c r="AB94" s="372"/>
      <c r="AC94" s="254"/>
      <c r="AD94" s="372"/>
      <c r="AE94" s="503"/>
    </row>
    <row r="95" spans="1:31" ht="15.75" customHeight="1">
      <c r="A95" s="503"/>
      <c r="B95" s="503"/>
      <c r="C95" s="503"/>
      <c r="D95" s="503"/>
      <c r="E95" s="503"/>
      <c r="F95" s="503"/>
      <c r="G95" s="292" t="s">
        <v>1028</v>
      </c>
      <c r="H95" s="286">
        <v>0.5</v>
      </c>
      <c r="I95" s="290" t="s">
        <v>374</v>
      </c>
      <c r="J95" s="290" t="s">
        <v>375</v>
      </c>
      <c r="K95" s="290" t="s">
        <v>376</v>
      </c>
      <c r="L95" s="274" t="s">
        <v>377</v>
      </c>
      <c r="M95" s="286"/>
      <c r="N95" s="275"/>
      <c r="O95" s="275"/>
      <c r="P95" s="286"/>
      <c r="Q95" s="286"/>
      <c r="R95" s="254"/>
      <c r="S95" s="254"/>
      <c r="T95" s="254"/>
      <c r="U95" s="254"/>
      <c r="V95" s="254"/>
      <c r="W95" s="254"/>
      <c r="X95" s="254"/>
      <c r="Y95" s="254"/>
      <c r="Z95" s="372"/>
      <c r="AA95" s="254"/>
      <c r="AB95" s="372"/>
      <c r="AC95" s="254"/>
      <c r="AD95" s="372"/>
      <c r="AE95" s="503"/>
    </row>
    <row r="96" spans="1:31" ht="15.75" customHeight="1">
      <c r="A96" s="503"/>
      <c r="B96" s="503"/>
      <c r="C96" s="503"/>
      <c r="D96" s="503"/>
      <c r="E96" s="503"/>
      <c r="F96" s="503"/>
      <c r="G96" s="299" t="s">
        <v>1029</v>
      </c>
      <c r="H96" s="275"/>
      <c r="I96" s="286"/>
      <c r="J96" s="275"/>
      <c r="K96" s="275"/>
      <c r="L96" s="286"/>
      <c r="M96" s="286"/>
      <c r="N96" s="275"/>
      <c r="O96" s="275"/>
      <c r="P96" s="286"/>
      <c r="Q96" s="286"/>
      <c r="R96" s="254"/>
      <c r="S96" s="254"/>
      <c r="T96" s="254"/>
      <c r="U96" s="254"/>
      <c r="V96" s="254"/>
      <c r="W96" s="254"/>
      <c r="X96" s="254"/>
      <c r="Y96" s="254"/>
      <c r="Z96" s="372"/>
      <c r="AA96" s="254"/>
      <c r="AB96" s="372"/>
      <c r="AC96" s="254"/>
      <c r="AD96" s="372"/>
      <c r="AE96" s="503"/>
    </row>
    <row r="97" spans="1:31" ht="15.75" customHeight="1">
      <c r="A97" s="503"/>
      <c r="B97" s="503"/>
      <c r="C97" s="503"/>
      <c r="D97" s="529"/>
      <c r="E97" s="529"/>
      <c r="F97" s="529"/>
      <c r="G97" s="292" t="s">
        <v>1030</v>
      </c>
      <c r="H97" s="286">
        <v>1.7</v>
      </c>
      <c r="I97" s="286"/>
      <c r="J97" s="286"/>
      <c r="K97" s="286"/>
      <c r="L97" s="286"/>
      <c r="M97" s="286"/>
      <c r="N97" s="275"/>
      <c r="O97" s="275"/>
      <c r="P97" s="286"/>
      <c r="Q97" s="286"/>
      <c r="R97" s="254"/>
      <c r="S97" s="254"/>
      <c r="T97" s="254"/>
      <c r="U97" s="254"/>
      <c r="V97" s="254"/>
      <c r="W97" s="254"/>
      <c r="X97" s="254"/>
      <c r="Y97" s="254"/>
      <c r="Z97" s="372"/>
      <c r="AA97" s="254"/>
      <c r="AB97" s="372"/>
      <c r="AC97" s="254"/>
      <c r="AD97" s="372"/>
      <c r="AE97" s="503"/>
    </row>
    <row r="98" spans="1:31" ht="15.75" customHeight="1">
      <c r="A98" s="503"/>
      <c r="B98" s="503"/>
      <c r="C98" s="520"/>
      <c r="D98" s="530"/>
      <c r="E98" s="530"/>
      <c r="F98" s="530"/>
      <c r="G98" s="292" t="s">
        <v>1031</v>
      </c>
      <c r="H98" s="286"/>
      <c r="I98" s="286"/>
      <c r="J98" s="286"/>
      <c r="K98" s="286"/>
      <c r="L98" s="286"/>
      <c r="M98" s="286"/>
      <c r="N98" s="275"/>
      <c r="O98" s="275"/>
      <c r="P98" s="286"/>
      <c r="Q98" s="286"/>
      <c r="R98" s="254"/>
      <c r="S98" s="254"/>
      <c r="T98" s="254"/>
      <c r="U98" s="254"/>
      <c r="V98" s="254"/>
      <c r="W98" s="254"/>
      <c r="X98" s="254"/>
      <c r="Y98" s="254"/>
      <c r="Z98" s="372"/>
      <c r="AA98" s="254"/>
      <c r="AB98" s="372"/>
      <c r="AC98" s="254"/>
      <c r="AD98" s="372"/>
      <c r="AE98" s="503"/>
    </row>
    <row r="99" spans="1:31" ht="15.75" customHeight="1">
      <c r="A99" s="503"/>
      <c r="B99" s="503"/>
      <c r="C99" s="520"/>
      <c r="D99" s="530"/>
      <c r="E99" s="530"/>
      <c r="F99" s="530"/>
      <c r="G99" s="299" t="s">
        <v>1032</v>
      </c>
      <c r="H99" s="290">
        <v>7.75</v>
      </c>
      <c r="I99" s="290">
        <v>7.75</v>
      </c>
      <c r="J99" s="290">
        <v>7.75</v>
      </c>
      <c r="K99" s="286"/>
      <c r="L99" s="286"/>
      <c r="M99" s="286"/>
      <c r="N99" s="275"/>
      <c r="O99" s="275"/>
      <c r="P99" s="286"/>
      <c r="Q99" s="286"/>
      <c r="R99" s="254"/>
      <c r="S99" s="254"/>
      <c r="T99" s="254"/>
      <c r="U99" s="254"/>
      <c r="V99" s="254"/>
      <c r="W99" s="254"/>
      <c r="X99" s="254"/>
      <c r="Y99" s="254"/>
      <c r="Z99" s="372"/>
      <c r="AA99" s="254"/>
      <c r="AB99" s="372"/>
      <c r="AC99" s="254"/>
      <c r="AD99" s="372"/>
      <c r="AE99" s="503"/>
    </row>
    <row r="100" spans="1:31" ht="15.75" customHeight="1">
      <c r="A100" s="503"/>
      <c r="B100" s="503"/>
      <c r="C100" s="520"/>
      <c r="D100" s="530"/>
      <c r="E100" s="530"/>
      <c r="F100" s="530"/>
      <c r="G100" s="349" t="s">
        <v>1033</v>
      </c>
      <c r="H100" s="286"/>
      <c r="I100" s="286"/>
      <c r="J100" s="286"/>
      <c r="K100" s="286"/>
      <c r="L100" s="286"/>
      <c r="M100" s="286"/>
      <c r="N100" s="275"/>
      <c r="O100" s="275"/>
      <c r="P100" s="286"/>
      <c r="Q100" s="286"/>
      <c r="R100" s="254"/>
      <c r="S100" s="254"/>
      <c r="T100" s="254"/>
      <c r="U100" s="254"/>
      <c r="V100" s="254"/>
      <c r="W100" s="254"/>
      <c r="X100" s="254"/>
      <c r="Y100" s="254"/>
      <c r="Z100" s="372"/>
      <c r="AA100" s="254"/>
      <c r="AB100" s="372"/>
      <c r="AC100" s="254"/>
      <c r="AD100" s="372"/>
      <c r="AE100" s="503"/>
    </row>
    <row r="101" spans="1:31" ht="15.75" customHeight="1">
      <c r="A101" s="503"/>
      <c r="B101" s="503"/>
      <c r="C101" s="520"/>
      <c r="D101" s="530"/>
      <c r="E101" s="530"/>
      <c r="F101" s="530"/>
      <c r="I101" s="286"/>
      <c r="J101" s="286"/>
      <c r="K101" s="286"/>
      <c r="L101" s="286"/>
      <c r="M101" s="286"/>
      <c r="N101" s="275"/>
      <c r="O101" s="275"/>
      <c r="P101" s="286"/>
      <c r="Q101" s="286"/>
      <c r="R101" s="254"/>
      <c r="S101" s="254"/>
      <c r="T101" s="254"/>
      <c r="U101" s="254"/>
      <c r="V101" s="254"/>
      <c r="W101" s="254"/>
      <c r="X101" s="254"/>
      <c r="Y101" s="254"/>
      <c r="Z101" s="372"/>
      <c r="AA101" s="254"/>
      <c r="AB101" s="372"/>
      <c r="AC101" s="254"/>
      <c r="AD101" s="372"/>
      <c r="AE101" s="503"/>
    </row>
    <row r="102" spans="1:31" ht="15.75" customHeight="1">
      <c r="A102" s="503"/>
      <c r="B102" s="503"/>
      <c r="C102" s="520"/>
      <c r="D102" s="530"/>
      <c r="E102" s="530"/>
      <c r="F102" s="530"/>
      <c r="I102" s="286"/>
      <c r="J102" s="286"/>
      <c r="K102" s="286"/>
      <c r="L102" s="286"/>
      <c r="M102" s="286"/>
      <c r="N102" s="275"/>
      <c r="O102" s="275"/>
      <c r="P102" s="286"/>
      <c r="Q102" s="286"/>
      <c r="R102" s="254"/>
      <c r="S102" s="254"/>
      <c r="T102" s="254"/>
      <c r="U102" s="254"/>
      <c r="V102" s="254"/>
      <c r="W102" s="254"/>
      <c r="X102" s="254"/>
      <c r="Y102" s="254"/>
      <c r="Z102" s="372"/>
      <c r="AA102" s="254"/>
      <c r="AB102" s="372"/>
      <c r="AC102" s="254"/>
      <c r="AD102" s="372"/>
      <c r="AE102" s="503"/>
    </row>
    <row r="103" spans="1:31" ht="15.75" customHeight="1">
      <c r="A103" s="97"/>
      <c r="B103" s="343"/>
      <c r="C103" s="343"/>
      <c r="D103" s="421">
        <f>COUNTA(G4:G160)</f>
        <v>97</v>
      </c>
      <c r="E103" s="422"/>
      <c r="F103" s="423">
        <v>100</v>
      </c>
      <c r="I103" s="286"/>
      <c r="J103" s="286"/>
      <c r="K103" s="286"/>
      <c r="L103" s="286"/>
      <c r="M103" s="286"/>
      <c r="N103" s="275"/>
      <c r="O103" s="275"/>
      <c r="P103" s="286"/>
      <c r="Q103" s="286"/>
      <c r="R103" s="254"/>
      <c r="S103" s="254"/>
      <c r="T103" s="254"/>
      <c r="U103" s="254"/>
      <c r="V103" s="254"/>
      <c r="W103" s="254"/>
      <c r="X103" s="254"/>
      <c r="Y103" s="254"/>
      <c r="Z103" s="372"/>
      <c r="AA103" s="254"/>
      <c r="AB103" s="372"/>
      <c r="AC103" s="254"/>
      <c r="AD103" s="254"/>
      <c r="AE103" s="506"/>
    </row>
    <row r="104" spans="1:31" ht="15.75" customHeight="1">
      <c r="A104" s="315"/>
      <c r="B104" s="315"/>
      <c r="C104" s="315"/>
      <c r="D104" s="323"/>
      <c r="E104" s="323"/>
      <c r="F104" s="315"/>
      <c r="I104" s="275"/>
      <c r="J104" s="286"/>
      <c r="K104" s="286"/>
      <c r="L104" s="286"/>
      <c r="M104" s="286"/>
      <c r="N104" s="275"/>
      <c r="O104" s="275"/>
      <c r="P104" s="286"/>
      <c r="Q104" s="286"/>
      <c r="R104" s="254"/>
      <c r="S104" s="254"/>
      <c r="T104" s="254"/>
      <c r="U104" s="254"/>
      <c r="V104" s="254"/>
      <c r="W104" s="254"/>
      <c r="X104" s="254"/>
      <c r="Y104" s="254"/>
      <c r="Z104" s="372"/>
      <c r="AA104" s="254"/>
      <c r="AB104" s="372"/>
      <c r="AC104" s="254"/>
      <c r="AD104" s="254"/>
      <c r="AE104" s="506"/>
    </row>
    <row r="105" spans="1:31" ht="15.75" customHeight="1">
      <c r="A105" s="98"/>
      <c r="B105" s="98"/>
      <c r="C105" s="98"/>
      <c r="D105" s="98"/>
      <c r="E105" s="98"/>
      <c r="F105" s="98"/>
      <c r="I105" s="286"/>
      <c r="J105" s="286"/>
      <c r="K105" s="286"/>
      <c r="L105" s="286"/>
      <c r="M105" s="286"/>
      <c r="N105" s="275"/>
      <c r="O105" s="275"/>
      <c r="P105" s="286"/>
      <c r="Q105" s="286"/>
      <c r="R105" s="254"/>
      <c r="S105" s="254"/>
      <c r="T105" s="254"/>
      <c r="U105" s="254"/>
      <c r="V105" s="254"/>
      <c r="W105" s="254"/>
      <c r="X105" s="254"/>
      <c r="Y105" s="254"/>
      <c r="Z105" s="372"/>
      <c r="AA105" s="254"/>
      <c r="AB105" s="372"/>
      <c r="AC105" s="254"/>
      <c r="AD105" s="372"/>
      <c r="AE105" s="503"/>
    </row>
    <row r="106" spans="1:31" ht="15.75" customHeight="1">
      <c r="A106" s="98"/>
      <c r="B106" s="98"/>
      <c r="C106" s="98"/>
      <c r="D106" s="98"/>
      <c r="E106" s="98"/>
      <c r="F106" s="98"/>
      <c r="I106" s="286"/>
      <c r="J106" s="286"/>
      <c r="K106" s="286"/>
      <c r="L106" s="286"/>
      <c r="M106" s="286"/>
      <c r="N106" s="286"/>
      <c r="O106" s="275"/>
      <c r="P106" s="286"/>
      <c r="Q106" s="286"/>
      <c r="R106" s="254"/>
      <c r="S106" s="254"/>
      <c r="T106" s="254"/>
      <c r="U106" s="254"/>
      <c r="V106" s="254"/>
      <c r="W106" s="254"/>
      <c r="X106" s="254"/>
      <c r="Y106" s="254"/>
      <c r="Z106" s="372"/>
      <c r="AA106" s="254"/>
      <c r="AB106" s="372"/>
      <c r="AC106" s="254"/>
      <c r="AD106" s="372"/>
      <c r="AE106" s="503"/>
    </row>
    <row r="107" spans="1:31" ht="15.75" customHeight="1">
      <c r="A107" s="98"/>
      <c r="B107" s="98"/>
      <c r="C107" s="98"/>
      <c r="D107" s="98"/>
      <c r="E107" s="98"/>
      <c r="F107" s="98"/>
      <c r="G107" s="353"/>
      <c r="H107" s="275"/>
      <c r="I107" s="286"/>
      <c r="J107" s="286"/>
      <c r="K107" s="286"/>
      <c r="L107" s="286"/>
      <c r="M107" s="286"/>
      <c r="N107" s="286"/>
      <c r="O107" s="275"/>
      <c r="P107" s="286"/>
      <c r="Q107" s="286"/>
      <c r="R107" s="254"/>
      <c r="S107" s="254"/>
      <c r="T107" s="254"/>
      <c r="U107" s="254"/>
      <c r="V107" s="254"/>
      <c r="W107" s="254"/>
      <c r="X107" s="254"/>
      <c r="Y107" s="254"/>
      <c r="Z107" s="372"/>
      <c r="AA107" s="254"/>
      <c r="AB107" s="372"/>
      <c r="AC107" s="254"/>
      <c r="AD107" s="372"/>
      <c r="AE107" s="503"/>
    </row>
    <row r="108" spans="1:31" ht="15.75" customHeight="1">
      <c r="A108" s="98"/>
      <c r="B108" s="98"/>
      <c r="C108" s="98"/>
      <c r="D108" s="98"/>
      <c r="E108" s="98"/>
      <c r="F108" s="98"/>
      <c r="G108" s="353"/>
      <c r="H108" s="275"/>
      <c r="I108" s="286"/>
      <c r="J108" s="286"/>
      <c r="K108" s="286"/>
      <c r="L108" s="286"/>
      <c r="M108" s="286"/>
      <c r="N108" s="286"/>
      <c r="O108" s="275"/>
      <c r="P108" s="286"/>
      <c r="Q108" s="286"/>
      <c r="R108" s="254"/>
      <c r="S108" s="254"/>
      <c r="T108" s="254"/>
      <c r="U108" s="254"/>
      <c r="V108" s="254"/>
      <c r="W108" s="254"/>
      <c r="X108" s="254"/>
      <c r="Y108" s="254"/>
      <c r="Z108" s="372"/>
      <c r="AA108" s="254"/>
      <c r="AB108" s="372"/>
      <c r="AC108" s="254"/>
      <c r="AD108" s="372"/>
      <c r="AE108" s="503"/>
    </row>
    <row r="109" spans="1:31" ht="15.75" customHeight="1">
      <c r="A109" s="98"/>
      <c r="B109" s="98"/>
      <c r="C109" s="98"/>
      <c r="D109" s="98"/>
      <c r="E109" s="98"/>
      <c r="F109" s="98"/>
      <c r="G109" s="353"/>
      <c r="H109" s="275"/>
      <c r="I109" s="286"/>
      <c r="J109" s="286"/>
      <c r="K109" s="286"/>
      <c r="L109" s="286"/>
      <c r="M109" s="286"/>
      <c r="N109" s="286"/>
      <c r="O109" s="275"/>
      <c r="P109" s="286"/>
      <c r="Q109" s="286"/>
      <c r="R109" s="254"/>
      <c r="S109" s="254"/>
      <c r="T109" s="254"/>
      <c r="U109" s="254"/>
      <c r="V109" s="254"/>
      <c r="W109" s="254"/>
      <c r="X109" s="254"/>
      <c r="Y109" s="254"/>
      <c r="Z109" s="372"/>
      <c r="AA109" s="254"/>
      <c r="AB109" s="372"/>
      <c r="AC109" s="254"/>
      <c r="AD109" s="372"/>
      <c r="AE109" s="503"/>
    </row>
    <row r="110" spans="1:31" ht="15.75" customHeight="1">
      <c r="A110" s="98"/>
      <c r="B110" s="98"/>
      <c r="C110" s="98"/>
      <c r="D110" s="98"/>
      <c r="E110" s="98"/>
      <c r="F110" s="98"/>
      <c r="G110" s="353"/>
      <c r="H110" s="275"/>
      <c r="I110" s="286"/>
      <c r="J110" s="275"/>
      <c r="K110" s="275"/>
      <c r="L110" s="286"/>
      <c r="M110" s="286"/>
      <c r="N110" s="286"/>
      <c r="O110" s="275"/>
      <c r="P110" s="286"/>
      <c r="Q110" s="286"/>
      <c r="R110" s="254"/>
      <c r="S110" s="254"/>
      <c r="T110" s="254"/>
      <c r="U110" s="254"/>
      <c r="V110" s="254"/>
      <c r="W110" s="254"/>
      <c r="X110" s="254"/>
      <c r="Y110" s="254"/>
      <c r="Z110" s="372"/>
      <c r="AA110" s="254"/>
      <c r="AB110" s="372"/>
      <c r="AC110" s="254"/>
      <c r="AD110" s="372"/>
      <c r="AE110" s="503"/>
    </row>
    <row r="111" spans="1:31" ht="15.75" customHeight="1">
      <c r="A111" s="98"/>
      <c r="B111" s="98"/>
      <c r="C111" s="98"/>
      <c r="D111" s="98"/>
      <c r="E111" s="98"/>
      <c r="F111" s="98"/>
      <c r="G111" s="292"/>
      <c r="H111" s="275"/>
      <c r="I111" s="286"/>
      <c r="J111" s="286"/>
      <c r="K111" s="286"/>
      <c r="L111" s="286"/>
      <c r="M111" s="286"/>
      <c r="N111" s="286"/>
      <c r="O111" s="275"/>
      <c r="P111" s="286"/>
      <c r="Q111" s="286"/>
      <c r="R111" s="254"/>
      <c r="S111" s="254"/>
      <c r="T111" s="254"/>
      <c r="U111" s="254"/>
      <c r="V111" s="254"/>
      <c r="W111" s="254"/>
      <c r="X111" s="254"/>
      <c r="Y111" s="254"/>
      <c r="Z111" s="372"/>
      <c r="AA111" s="254"/>
      <c r="AB111" s="372"/>
      <c r="AC111" s="254"/>
      <c r="AD111" s="372"/>
      <c r="AE111" s="503"/>
    </row>
    <row r="112" spans="1:31" ht="15.75" customHeight="1">
      <c r="A112" s="98"/>
      <c r="B112" s="98"/>
      <c r="C112" s="98"/>
      <c r="D112" s="98"/>
      <c r="E112" s="98"/>
      <c r="F112" s="98"/>
      <c r="G112" s="292"/>
      <c r="H112" s="275"/>
      <c r="I112" s="286"/>
      <c r="J112" s="286"/>
      <c r="K112" s="286"/>
      <c r="L112" s="286"/>
      <c r="M112" s="286"/>
      <c r="N112" s="286"/>
      <c r="O112" s="275"/>
      <c r="P112" s="286"/>
      <c r="Q112" s="286"/>
      <c r="R112" s="254"/>
      <c r="S112" s="254"/>
      <c r="T112" s="254"/>
      <c r="U112" s="254"/>
      <c r="V112" s="254"/>
      <c r="W112" s="254"/>
      <c r="X112" s="254"/>
      <c r="Y112" s="254"/>
      <c r="Z112" s="372"/>
      <c r="AA112" s="254"/>
      <c r="AB112" s="372"/>
      <c r="AC112" s="254"/>
      <c r="AD112" s="372"/>
      <c r="AE112" s="503"/>
    </row>
    <row r="113" spans="1:31" ht="15.75" customHeight="1">
      <c r="A113" s="98"/>
      <c r="B113" s="98"/>
      <c r="C113" s="98"/>
      <c r="D113" s="98"/>
      <c r="E113" s="98"/>
      <c r="F113" s="98"/>
      <c r="G113" s="292"/>
      <c r="H113" s="275"/>
      <c r="I113" s="286"/>
      <c r="J113" s="275"/>
      <c r="K113" s="286"/>
      <c r="L113" s="286"/>
      <c r="M113" s="286"/>
      <c r="N113" s="286"/>
      <c r="O113" s="275"/>
      <c r="P113" s="286"/>
      <c r="Q113" s="286"/>
      <c r="R113" s="254"/>
      <c r="S113" s="254"/>
      <c r="T113" s="254"/>
      <c r="U113" s="254"/>
      <c r="V113" s="254"/>
      <c r="W113" s="254"/>
      <c r="X113" s="254"/>
      <c r="Y113" s="254"/>
      <c r="Z113" s="372"/>
      <c r="AA113" s="254"/>
      <c r="AB113" s="372"/>
      <c r="AC113" s="254"/>
      <c r="AD113" s="372"/>
      <c r="AE113" s="503"/>
    </row>
    <row r="114" spans="1:31" ht="15.75" customHeight="1">
      <c r="A114" s="98"/>
      <c r="B114" s="98"/>
      <c r="C114" s="98"/>
      <c r="D114" s="98"/>
      <c r="E114" s="98"/>
      <c r="F114" s="98"/>
      <c r="G114" s="292"/>
      <c r="H114" s="275"/>
      <c r="I114" s="275"/>
      <c r="J114" s="286"/>
      <c r="K114" s="286"/>
      <c r="L114" s="286"/>
      <c r="M114" s="286"/>
      <c r="N114" s="286"/>
      <c r="O114" s="286"/>
      <c r="P114" s="286"/>
      <c r="Q114" s="286"/>
      <c r="R114" s="254"/>
      <c r="S114" s="254"/>
      <c r="T114" s="254"/>
      <c r="U114" s="254"/>
      <c r="V114" s="254"/>
      <c r="W114" s="254"/>
      <c r="X114" s="254"/>
      <c r="Y114" s="254"/>
      <c r="Z114" s="372"/>
      <c r="AA114" s="254"/>
      <c r="AB114" s="372"/>
      <c r="AC114" s="254"/>
      <c r="AD114" s="372"/>
      <c r="AE114" s="503"/>
    </row>
    <row r="115" spans="1:31" ht="15.75" customHeight="1">
      <c r="A115" s="98"/>
      <c r="B115" s="98"/>
      <c r="C115" s="98"/>
      <c r="D115" s="98"/>
      <c r="E115" s="98"/>
      <c r="F115" s="98"/>
      <c r="G115" s="292"/>
      <c r="H115" s="275"/>
      <c r="I115" s="275"/>
      <c r="J115" s="286"/>
      <c r="K115" s="286"/>
      <c r="L115" s="286"/>
      <c r="M115" s="286"/>
      <c r="N115" s="286"/>
      <c r="O115" s="286"/>
      <c r="P115" s="286"/>
      <c r="Q115" s="286"/>
      <c r="R115" s="254"/>
      <c r="S115" s="254"/>
      <c r="T115" s="254"/>
      <c r="U115" s="254"/>
      <c r="V115" s="254"/>
      <c r="W115" s="254"/>
      <c r="X115" s="254"/>
      <c r="Y115" s="254"/>
      <c r="Z115" s="372"/>
      <c r="AA115" s="254"/>
      <c r="AB115" s="372"/>
      <c r="AC115" s="254"/>
      <c r="AD115" s="372"/>
      <c r="AE115" s="503"/>
    </row>
    <row r="116" spans="1:31" ht="15.75" customHeight="1">
      <c r="A116" s="98"/>
      <c r="B116" s="98"/>
      <c r="C116" s="98"/>
      <c r="D116" s="98"/>
      <c r="E116" s="98"/>
      <c r="F116" s="98"/>
      <c r="G116" s="292"/>
      <c r="H116" s="275"/>
      <c r="I116" s="275"/>
      <c r="J116" s="286"/>
      <c r="K116" s="275"/>
      <c r="L116" s="275"/>
      <c r="M116" s="286"/>
      <c r="N116" s="286"/>
      <c r="O116" s="286"/>
      <c r="P116" s="286"/>
      <c r="Q116" s="286"/>
      <c r="R116" s="254"/>
      <c r="S116" s="254"/>
      <c r="T116" s="254"/>
      <c r="U116" s="254"/>
      <c r="V116" s="254"/>
      <c r="W116" s="254"/>
      <c r="X116" s="254"/>
      <c r="Y116" s="254"/>
      <c r="Z116" s="372"/>
      <c r="AA116" s="254"/>
      <c r="AB116" s="372"/>
      <c r="AC116" s="254"/>
      <c r="AD116" s="372"/>
      <c r="AE116" s="503"/>
    </row>
    <row r="117" spans="1:31" ht="15.75" customHeight="1">
      <c r="A117" s="98"/>
      <c r="B117" s="98"/>
      <c r="C117" s="98"/>
      <c r="D117" s="98"/>
      <c r="E117" s="98"/>
      <c r="F117" s="98"/>
      <c r="G117" s="292"/>
      <c r="H117" s="275"/>
      <c r="I117" s="275"/>
      <c r="J117" s="286"/>
      <c r="K117" s="286"/>
      <c r="L117" s="286"/>
      <c r="M117" s="286"/>
      <c r="N117" s="286"/>
      <c r="O117" s="286"/>
      <c r="P117" s="286"/>
      <c r="Q117" s="286"/>
      <c r="R117" s="254"/>
      <c r="S117" s="254"/>
      <c r="T117" s="254"/>
      <c r="U117" s="254"/>
      <c r="V117" s="254"/>
      <c r="W117" s="254"/>
      <c r="X117" s="254"/>
      <c r="Y117" s="254"/>
      <c r="Z117" s="372"/>
      <c r="AA117" s="254"/>
      <c r="AB117" s="372"/>
      <c r="AC117" s="254"/>
      <c r="AD117" s="372"/>
      <c r="AE117" s="503"/>
    </row>
    <row r="118" spans="1:31" ht="15.75" customHeight="1">
      <c r="A118" s="98"/>
      <c r="B118" s="98"/>
      <c r="C118" s="98"/>
      <c r="D118" s="98"/>
      <c r="E118" s="98"/>
      <c r="F118" s="98"/>
      <c r="G118" s="292"/>
      <c r="H118" s="275"/>
      <c r="I118" s="275"/>
      <c r="J118" s="286"/>
      <c r="K118" s="286"/>
      <c r="L118" s="286"/>
      <c r="M118" s="286"/>
      <c r="N118" s="286"/>
      <c r="O118" s="286"/>
      <c r="P118" s="286"/>
      <c r="Q118" s="286"/>
      <c r="R118" s="254"/>
      <c r="S118" s="254"/>
      <c r="T118" s="254"/>
      <c r="U118" s="254"/>
      <c r="V118" s="254"/>
      <c r="W118" s="254"/>
      <c r="X118" s="254"/>
      <c r="Y118" s="254"/>
      <c r="Z118" s="372"/>
      <c r="AA118" s="254"/>
      <c r="AB118" s="372"/>
      <c r="AC118" s="254"/>
      <c r="AD118" s="372"/>
      <c r="AE118" s="503"/>
    </row>
    <row r="119" spans="1:31" ht="15.75" customHeight="1">
      <c r="A119" s="98"/>
      <c r="B119" s="98"/>
      <c r="C119" s="98"/>
      <c r="D119" s="98"/>
      <c r="E119" s="98"/>
      <c r="F119" s="98"/>
      <c r="G119" s="292"/>
      <c r="H119" s="275"/>
      <c r="I119" s="275"/>
      <c r="J119" s="286"/>
      <c r="K119" s="286"/>
      <c r="L119" s="286"/>
      <c r="M119" s="286"/>
      <c r="N119" s="286"/>
      <c r="O119" s="286"/>
      <c r="P119" s="286"/>
      <c r="Q119" s="286"/>
      <c r="R119" s="254"/>
      <c r="S119" s="254"/>
      <c r="T119" s="254"/>
      <c r="U119" s="254"/>
      <c r="V119" s="254"/>
      <c r="W119" s="254"/>
      <c r="X119" s="254"/>
      <c r="Y119" s="254"/>
      <c r="Z119" s="372"/>
      <c r="AA119" s="254"/>
      <c r="AB119" s="372"/>
      <c r="AC119" s="254"/>
      <c r="AD119" s="372"/>
      <c r="AE119" s="503"/>
    </row>
    <row r="120" spans="1:31" ht="15.75" customHeight="1">
      <c r="A120" s="98"/>
      <c r="B120" s="98"/>
      <c r="C120" s="98"/>
      <c r="D120" s="98"/>
      <c r="E120" s="98"/>
      <c r="F120" s="98"/>
      <c r="G120" s="292"/>
      <c r="H120" s="275"/>
      <c r="I120" s="275"/>
      <c r="J120" s="286"/>
      <c r="K120" s="286"/>
      <c r="L120" s="286"/>
      <c r="M120" s="286"/>
      <c r="N120" s="286"/>
      <c r="O120" s="286"/>
      <c r="P120" s="286"/>
      <c r="Q120" s="286"/>
      <c r="R120" s="254"/>
      <c r="S120" s="254"/>
      <c r="T120" s="254"/>
      <c r="U120" s="254"/>
      <c r="V120" s="254"/>
      <c r="W120" s="254"/>
      <c r="X120" s="254"/>
      <c r="Y120" s="254"/>
      <c r="Z120" s="372"/>
      <c r="AA120" s="254"/>
      <c r="AB120" s="372"/>
      <c r="AC120" s="254"/>
      <c r="AD120" s="372"/>
      <c r="AE120" s="503"/>
    </row>
    <row r="121" spans="1:31" ht="15.75" customHeight="1">
      <c r="A121" s="98"/>
      <c r="B121" s="98"/>
      <c r="C121" s="98"/>
      <c r="D121" s="98"/>
      <c r="E121" s="98"/>
      <c r="F121" s="98"/>
      <c r="G121" s="292"/>
      <c r="H121" s="275"/>
      <c r="I121" s="275"/>
      <c r="J121" s="286"/>
      <c r="K121" s="286"/>
      <c r="L121" s="286"/>
      <c r="M121" s="286"/>
      <c r="N121" s="286"/>
      <c r="O121" s="286"/>
      <c r="P121" s="286"/>
      <c r="Q121" s="286"/>
      <c r="R121" s="254"/>
      <c r="S121" s="391"/>
      <c r="T121" s="254"/>
      <c r="U121" s="254"/>
      <c r="V121" s="254"/>
      <c r="W121" s="254"/>
      <c r="X121" s="254"/>
      <c r="Y121" s="254"/>
      <c r="Z121" s="372"/>
      <c r="AA121" s="254"/>
      <c r="AB121" s="372"/>
      <c r="AC121" s="254"/>
      <c r="AD121" s="372"/>
      <c r="AE121" s="503"/>
    </row>
    <row r="122" spans="1:31" ht="15.75" customHeight="1">
      <c r="A122" s="98"/>
      <c r="B122" s="98"/>
      <c r="C122" s="98"/>
      <c r="D122" s="98"/>
      <c r="E122" s="98"/>
      <c r="F122" s="98"/>
      <c r="G122" s="292"/>
      <c r="H122" s="275"/>
      <c r="I122" s="275"/>
      <c r="J122" s="286"/>
      <c r="K122" s="286"/>
      <c r="L122" s="286"/>
      <c r="M122" s="286"/>
      <c r="N122" s="286"/>
      <c r="O122" s="286"/>
      <c r="P122" s="286"/>
      <c r="Q122" s="286"/>
      <c r="R122" s="254"/>
      <c r="S122" s="391"/>
      <c r="T122" s="254"/>
      <c r="U122" s="254"/>
      <c r="V122" s="254"/>
      <c r="W122" s="254"/>
      <c r="X122" s="254"/>
      <c r="Y122" s="254"/>
      <c r="Z122" s="372"/>
      <c r="AA122" s="254"/>
      <c r="AB122" s="372"/>
      <c r="AC122" s="254"/>
      <c r="AD122" s="372"/>
      <c r="AE122" s="503"/>
    </row>
    <row r="123" spans="1:31" ht="15.75" customHeight="1">
      <c r="A123" s="98"/>
      <c r="B123" s="98"/>
      <c r="C123" s="98"/>
      <c r="D123" s="98"/>
      <c r="E123" s="98"/>
      <c r="F123" s="98"/>
      <c r="G123" s="292"/>
      <c r="H123" s="275"/>
      <c r="I123" s="275"/>
      <c r="J123" s="286"/>
      <c r="K123" s="286"/>
      <c r="L123" s="286"/>
      <c r="M123" s="286"/>
      <c r="N123" s="286"/>
      <c r="O123" s="286"/>
      <c r="P123" s="286"/>
      <c r="Q123" s="286"/>
      <c r="R123" s="254"/>
      <c r="S123" s="391"/>
      <c r="T123" s="254"/>
      <c r="U123" s="254"/>
      <c r="V123" s="254"/>
      <c r="W123" s="254"/>
      <c r="X123" s="254"/>
      <c r="Y123" s="254"/>
      <c r="Z123" s="372"/>
      <c r="AA123" s="254"/>
      <c r="AB123" s="372"/>
      <c r="AC123" s="254"/>
      <c r="AD123" s="372"/>
      <c r="AE123" s="503"/>
    </row>
    <row r="124" spans="1:31" ht="15.75" customHeight="1">
      <c r="A124" s="98"/>
      <c r="B124" s="98"/>
      <c r="C124" s="98"/>
      <c r="D124" s="98"/>
      <c r="E124" s="98"/>
      <c r="F124" s="98"/>
      <c r="G124" s="292"/>
      <c r="H124" s="275"/>
      <c r="I124" s="275"/>
      <c r="J124" s="286"/>
      <c r="K124" s="286"/>
      <c r="L124" s="286"/>
      <c r="M124" s="286"/>
      <c r="N124" s="286"/>
      <c r="O124" s="286"/>
      <c r="P124" s="286"/>
      <c r="Q124" s="286"/>
      <c r="R124" s="254"/>
      <c r="S124" s="248"/>
      <c r="T124" s="254"/>
      <c r="U124" s="254"/>
      <c r="V124" s="254"/>
      <c r="W124" s="254"/>
      <c r="X124" s="254"/>
      <c r="Y124" s="254"/>
      <c r="Z124" s="372"/>
      <c r="AA124" s="254"/>
      <c r="AB124" s="372"/>
      <c r="AC124" s="254"/>
      <c r="AD124" s="372"/>
      <c r="AE124" s="503"/>
    </row>
    <row r="125" spans="1:31" ht="15.75" customHeight="1">
      <c r="A125" s="98"/>
      <c r="B125" s="98"/>
      <c r="C125" s="98"/>
      <c r="D125" s="98"/>
      <c r="E125" s="98"/>
      <c r="F125" s="98"/>
      <c r="G125" s="292"/>
      <c r="H125" s="286"/>
      <c r="I125" s="286"/>
      <c r="J125" s="286"/>
      <c r="K125" s="286"/>
      <c r="L125" s="286"/>
      <c r="M125" s="286"/>
      <c r="N125" s="286"/>
      <c r="O125" s="286"/>
      <c r="P125" s="286"/>
      <c r="Q125" s="286"/>
      <c r="R125" s="254"/>
      <c r="S125" s="248"/>
      <c r="T125" s="254"/>
      <c r="U125" s="254"/>
      <c r="V125" s="254"/>
      <c r="W125" s="254"/>
      <c r="X125" s="254"/>
      <c r="Y125" s="254"/>
      <c r="Z125" s="372"/>
      <c r="AA125" s="254"/>
      <c r="AB125" s="372"/>
      <c r="AC125" s="254"/>
      <c r="AD125" s="372"/>
      <c r="AE125" s="503"/>
    </row>
    <row r="126" spans="1:31" ht="15.75" customHeight="1">
      <c r="A126" s="98"/>
      <c r="B126" s="98"/>
      <c r="C126" s="98"/>
      <c r="D126" s="98"/>
      <c r="E126" s="98"/>
      <c r="F126" s="98"/>
      <c r="G126" s="292"/>
      <c r="H126" s="286"/>
      <c r="I126" s="286"/>
      <c r="J126" s="286"/>
      <c r="K126" s="286"/>
      <c r="L126" s="286"/>
      <c r="M126" s="286"/>
      <c r="N126" s="286"/>
      <c r="O126" s="286"/>
      <c r="P126" s="286"/>
      <c r="Q126" s="286"/>
      <c r="R126" s="254"/>
      <c r="S126" s="248"/>
      <c r="T126" s="254"/>
      <c r="U126" s="254"/>
      <c r="V126" s="254"/>
      <c r="W126" s="254"/>
      <c r="X126" s="254"/>
      <c r="Y126" s="254"/>
      <c r="Z126" s="372"/>
      <c r="AA126" s="254"/>
      <c r="AB126" s="372"/>
      <c r="AC126" s="254"/>
      <c r="AD126" s="372"/>
      <c r="AE126" s="503"/>
    </row>
    <row r="127" spans="1:31" ht="15.75" customHeight="1">
      <c r="A127" s="98"/>
      <c r="B127" s="98"/>
      <c r="C127" s="98"/>
      <c r="D127" s="98"/>
      <c r="E127" s="98"/>
      <c r="F127" s="98"/>
      <c r="G127" s="292"/>
      <c r="H127" s="286"/>
      <c r="I127" s="286"/>
      <c r="J127" s="286"/>
      <c r="K127" s="286"/>
      <c r="L127" s="286"/>
      <c r="M127" s="286"/>
      <c r="N127" s="286"/>
      <c r="O127" s="286"/>
      <c r="P127" s="286"/>
      <c r="Q127" s="286"/>
      <c r="R127" s="254"/>
      <c r="S127" s="248"/>
      <c r="T127" s="254"/>
      <c r="U127" s="254"/>
      <c r="V127" s="254"/>
      <c r="W127" s="254"/>
      <c r="X127" s="254"/>
      <c r="Y127" s="254"/>
      <c r="Z127" s="372"/>
      <c r="AA127" s="254"/>
      <c r="AB127" s="372"/>
      <c r="AC127" s="254"/>
      <c r="AD127" s="372"/>
      <c r="AE127" s="503"/>
    </row>
    <row r="128" spans="1:31" ht="15.75" customHeight="1">
      <c r="A128" s="98"/>
      <c r="B128" s="98"/>
      <c r="C128" s="98"/>
      <c r="D128" s="361"/>
      <c r="E128" s="362"/>
      <c r="F128" s="363"/>
      <c r="G128" s="292"/>
      <c r="H128" s="286"/>
      <c r="I128" s="286"/>
      <c r="J128" s="286"/>
      <c r="K128" s="286"/>
      <c r="L128" s="286"/>
      <c r="M128" s="286"/>
      <c r="N128" s="286"/>
      <c r="O128" s="286"/>
      <c r="P128" s="286"/>
      <c r="Q128" s="286"/>
      <c r="R128" s="254"/>
      <c r="S128" s="248"/>
      <c r="T128" s="254"/>
      <c r="U128" s="254"/>
      <c r="V128" s="254"/>
      <c r="W128" s="254"/>
      <c r="X128" s="254"/>
      <c r="Y128" s="254"/>
      <c r="Z128" s="372"/>
      <c r="AA128" s="254"/>
      <c r="AB128" s="372"/>
      <c r="AC128" s="254"/>
      <c r="AD128" s="372"/>
      <c r="AE128" s="503"/>
    </row>
    <row r="129" spans="1:31" ht="15.75" customHeight="1">
      <c r="A129" s="98"/>
      <c r="B129" s="98"/>
      <c r="C129" s="98"/>
      <c r="D129" s="98"/>
      <c r="E129" s="98"/>
      <c r="F129" s="98"/>
      <c r="G129" s="292"/>
      <c r="H129" s="286"/>
      <c r="I129" s="286"/>
      <c r="J129" s="286"/>
      <c r="K129" s="286"/>
      <c r="L129" s="286"/>
      <c r="M129" s="286"/>
      <c r="N129" s="286"/>
      <c r="O129" s="286"/>
      <c r="P129" s="286"/>
      <c r="Q129" s="286"/>
      <c r="R129" s="362"/>
      <c r="S129" s="248"/>
      <c r="T129" s="362"/>
      <c r="U129" s="362"/>
      <c r="V129" s="362"/>
      <c r="W129" s="362"/>
      <c r="X129" s="362"/>
      <c r="Y129" s="362"/>
      <c r="Z129" s="428"/>
      <c r="AA129" s="362"/>
      <c r="AB129" s="428"/>
      <c r="AC129" s="362"/>
      <c r="AD129" s="428"/>
      <c r="AE129" s="531"/>
    </row>
    <row r="130" spans="1:31" ht="15.75" customHeight="1">
      <c r="A130" s="98"/>
      <c r="B130" s="98"/>
      <c r="C130" s="98"/>
      <c r="D130" s="98"/>
      <c r="E130" s="98"/>
      <c r="F130" s="98"/>
      <c r="G130" s="292"/>
      <c r="H130" s="286"/>
      <c r="I130" s="286"/>
      <c r="J130" s="286"/>
      <c r="K130" s="286"/>
      <c r="L130" s="286"/>
      <c r="M130" s="286"/>
      <c r="N130" s="286"/>
      <c r="O130" s="286"/>
      <c r="P130" s="286"/>
      <c r="Q130" s="286"/>
      <c r="R130" s="362"/>
      <c r="S130" s="248"/>
      <c r="T130" s="362"/>
      <c r="U130" s="362"/>
      <c r="V130" s="362"/>
      <c r="W130" s="362"/>
      <c r="X130" s="362"/>
      <c r="Y130" s="362"/>
      <c r="Z130" s="428"/>
      <c r="AA130" s="362"/>
      <c r="AB130" s="428"/>
      <c r="AC130" s="362"/>
      <c r="AD130" s="428"/>
      <c r="AE130" s="531"/>
    </row>
    <row r="131" spans="1:31" ht="15.75" customHeight="1">
      <c r="A131" s="98"/>
      <c r="B131" s="98"/>
      <c r="C131" s="98"/>
      <c r="D131" s="98"/>
      <c r="E131" s="98"/>
      <c r="F131" s="98"/>
      <c r="G131" s="292"/>
      <c r="H131" s="286"/>
      <c r="I131" s="286"/>
      <c r="J131" s="286"/>
      <c r="K131" s="286"/>
      <c r="L131" s="286"/>
      <c r="M131" s="286"/>
      <c r="N131" s="286"/>
      <c r="O131" s="286"/>
      <c r="P131" s="286"/>
      <c r="Q131" s="286"/>
      <c r="R131" s="362"/>
      <c r="S131" s="248"/>
      <c r="T131" s="362"/>
      <c r="U131" s="362"/>
      <c r="V131" s="362"/>
      <c r="W131" s="362"/>
      <c r="X131" s="362"/>
      <c r="Y131" s="362"/>
      <c r="Z131" s="428"/>
      <c r="AA131" s="362"/>
      <c r="AB131" s="428"/>
      <c r="AC131" s="362"/>
      <c r="AD131" s="428"/>
      <c r="AE131" s="531"/>
    </row>
    <row r="132" spans="1:31" ht="15.75" customHeight="1">
      <c r="A132" s="98"/>
      <c r="B132" s="98"/>
      <c r="C132" s="98"/>
      <c r="D132" s="98"/>
      <c r="E132" s="98"/>
      <c r="F132" s="98"/>
      <c r="G132" s="292"/>
      <c r="H132" s="286"/>
      <c r="I132" s="286"/>
      <c r="J132" s="286"/>
      <c r="K132" s="286"/>
      <c r="L132" s="286"/>
      <c r="M132" s="286"/>
      <c r="N132" s="286"/>
      <c r="O132" s="286"/>
      <c r="P132" s="286"/>
      <c r="Q132" s="286"/>
      <c r="R132" s="362"/>
      <c r="S132" s="248"/>
      <c r="T132" s="362"/>
      <c r="U132" s="362"/>
      <c r="V132" s="362"/>
      <c r="W132" s="362"/>
      <c r="X132" s="362"/>
      <c r="Y132" s="362"/>
      <c r="Z132" s="428"/>
      <c r="AA132" s="362"/>
      <c r="AB132" s="428"/>
      <c r="AC132" s="362"/>
      <c r="AD132" s="428"/>
      <c r="AE132" s="531"/>
    </row>
    <row r="133" spans="1:31" ht="15.75" customHeight="1">
      <c r="A133" s="98"/>
      <c r="B133" s="98"/>
      <c r="C133" s="98"/>
      <c r="D133" s="98"/>
      <c r="E133" s="98"/>
      <c r="F133" s="98"/>
      <c r="G133" s="292"/>
      <c r="H133" s="286"/>
      <c r="I133" s="286"/>
      <c r="J133" s="286"/>
      <c r="K133" s="286"/>
      <c r="L133" s="286"/>
      <c r="M133" s="286"/>
      <c r="N133" s="286"/>
      <c r="O133" s="286"/>
      <c r="P133" s="286"/>
      <c r="Q133" s="286"/>
      <c r="R133" s="362"/>
      <c r="S133" s="248"/>
      <c r="T133" s="362"/>
      <c r="U133" s="362"/>
      <c r="V133" s="362"/>
      <c r="W133" s="362"/>
      <c r="X133" s="362"/>
      <c r="Y133" s="362"/>
      <c r="Z133" s="428"/>
      <c r="AA133" s="362"/>
      <c r="AB133" s="428"/>
      <c r="AC133" s="362"/>
      <c r="AD133" s="428"/>
      <c r="AE133" s="531"/>
    </row>
    <row r="134" spans="1:31" ht="15.75" customHeight="1">
      <c r="A134" s="98"/>
      <c r="B134" s="98"/>
      <c r="C134" s="98"/>
      <c r="D134" s="98"/>
      <c r="E134" s="98"/>
      <c r="F134" s="98"/>
      <c r="G134" s="292"/>
      <c r="H134" s="286"/>
      <c r="I134" s="286"/>
      <c r="J134" s="286"/>
      <c r="K134" s="286"/>
      <c r="L134" s="286"/>
      <c r="M134" s="286"/>
      <c r="N134" s="286"/>
      <c r="O134" s="286"/>
      <c r="P134" s="286"/>
      <c r="Q134" s="286"/>
      <c r="R134" s="362"/>
      <c r="S134" s="248"/>
      <c r="T134" s="362"/>
      <c r="U134" s="362"/>
      <c r="V134" s="362"/>
      <c r="W134" s="362"/>
      <c r="X134" s="362"/>
      <c r="Y134" s="362"/>
      <c r="Z134" s="428"/>
      <c r="AA134" s="362"/>
      <c r="AB134" s="428"/>
      <c r="AC134" s="362"/>
      <c r="AD134" s="428"/>
      <c r="AE134" s="531"/>
    </row>
    <row r="135" spans="1:31" ht="15.75" customHeight="1">
      <c r="A135" s="98"/>
      <c r="B135" s="98"/>
      <c r="C135" s="98"/>
      <c r="D135" s="98"/>
      <c r="E135" s="98"/>
      <c r="F135" s="98"/>
      <c r="G135" s="292"/>
      <c r="H135" s="286"/>
      <c r="I135" s="286"/>
      <c r="J135" s="286"/>
      <c r="K135" s="286"/>
      <c r="L135" s="286"/>
      <c r="M135" s="286"/>
      <c r="N135" s="286"/>
      <c r="O135" s="286"/>
      <c r="P135" s="286"/>
      <c r="Q135" s="286"/>
      <c r="R135" s="362"/>
      <c r="S135" s="248"/>
      <c r="T135" s="362"/>
      <c r="U135" s="362"/>
      <c r="V135" s="362"/>
      <c r="W135" s="362"/>
      <c r="X135" s="362"/>
      <c r="Y135" s="362"/>
      <c r="Z135" s="428"/>
      <c r="AA135" s="362"/>
      <c r="AB135" s="428"/>
      <c r="AC135" s="362"/>
      <c r="AD135" s="428"/>
      <c r="AE135" s="531"/>
    </row>
    <row r="136" spans="1:31" ht="15.75" customHeight="1">
      <c r="A136" s="98"/>
      <c r="B136" s="98"/>
      <c r="C136" s="98"/>
      <c r="D136" s="98"/>
      <c r="E136" s="98"/>
      <c r="F136" s="98"/>
      <c r="G136" s="292"/>
      <c r="H136" s="286"/>
      <c r="I136" s="286"/>
      <c r="J136" s="286"/>
      <c r="K136" s="286"/>
      <c r="L136" s="286"/>
      <c r="M136" s="286"/>
      <c r="N136" s="286"/>
      <c r="O136" s="286"/>
      <c r="P136" s="286"/>
      <c r="Q136" s="286"/>
      <c r="R136" s="362"/>
      <c r="S136" s="248"/>
      <c r="T136" s="362"/>
      <c r="U136" s="362"/>
      <c r="V136" s="362"/>
      <c r="W136" s="362"/>
      <c r="X136" s="362"/>
      <c r="Y136" s="362"/>
      <c r="Z136" s="428"/>
      <c r="AA136" s="362"/>
      <c r="AB136" s="428"/>
      <c r="AC136" s="362"/>
      <c r="AD136" s="428"/>
      <c r="AE136" s="531"/>
    </row>
    <row r="137" spans="1:31" ht="15.75" customHeight="1">
      <c r="A137" s="98"/>
      <c r="B137" s="98"/>
      <c r="C137" s="98"/>
      <c r="D137" s="98"/>
      <c r="E137" s="98"/>
      <c r="F137" s="98"/>
      <c r="G137" s="292"/>
      <c r="H137" s="286"/>
      <c r="I137" s="286"/>
      <c r="J137" s="286"/>
      <c r="K137" s="286"/>
      <c r="L137" s="286"/>
      <c r="M137" s="286"/>
      <c r="N137" s="286"/>
      <c r="O137" s="286"/>
      <c r="P137" s="286"/>
      <c r="Q137" s="286"/>
      <c r="R137" s="362"/>
      <c r="S137" s="248"/>
      <c r="T137" s="362"/>
      <c r="U137" s="362"/>
      <c r="V137" s="362"/>
      <c r="W137" s="362"/>
      <c r="X137" s="362"/>
      <c r="Y137" s="362"/>
      <c r="Z137" s="428"/>
      <c r="AA137" s="362"/>
      <c r="AB137" s="428"/>
      <c r="AC137" s="362"/>
      <c r="AD137" s="428"/>
      <c r="AE137" s="531"/>
    </row>
    <row r="138" spans="1:31" ht="15.75" customHeight="1">
      <c r="A138" s="98"/>
      <c r="B138" s="98"/>
      <c r="C138" s="98"/>
      <c r="D138" s="98"/>
      <c r="E138" s="98"/>
      <c r="F138" s="98"/>
      <c r="G138" s="292"/>
      <c r="H138" s="286"/>
      <c r="I138" s="286"/>
      <c r="J138" s="286"/>
      <c r="K138" s="286"/>
      <c r="L138" s="286"/>
      <c r="M138" s="286"/>
      <c r="N138" s="286"/>
      <c r="O138" s="286"/>
      <c r="P138" s="286"/>
      <c r="Q138" s="286"/>
      <c r="R138" s="362"/>
      <c r="S138" s="248"/>
      <c r="T138" s="362"/>
      <c r="U138" s="362"/>
      <c r="V138" s="362"/>
      <c r="W138" s="362"/>
      <c r="X138" s="362"/>
      <c r="Y138" s="362"/>
      <c r="Z138" s="428"/>
      <c r="AA138" s="362"/>
      <c r="AB138" s="428"/>
      <c r="AC138" s="362"/>
      <c r="AD138" s="428"/>
      <c r="AE138" s="531"/>
    </row>
    <row r="139" spans="1:31" ht="15.75" customHeight="1">
      <c r="A139" s="98"/>
      <c r="B139" s="98"/>
      <c r="C139" s="98"/>
      <c r="D139" s="98"/>
      <c r="E139" s="98"/>
      <c r="F139" s="98"/>
      <c r="G139" s="292"/>
      <c r="H139" s="286"/>
      <c r="I139" s="286"/>
      <c r="J139" s="286"/>
      <c r="K139" s="286"/>
      <c r="L139" s="286"/>
      <c r="M139" s="286"/>
      <c r="N139" s="286"/>
      <c r="O139" s="286"/>
      <c r="P139" s="286"/>
      <c r="Q139" s="286"/>
      <c r="R139" s="362"/>
      <c r="S139" s="248"/>
      <c r="T139" s="362"/>
      <c r="U139" s="362"/>
      <c r="V139" s="362"/>
      <c r="W139" s="362"/>
      <c r="X139" s="362"/>
      <c r="Y139" s="362"/>
      <c r="Z139" s="428"/>
      <c r="AA139" s="362"/>
      <c r="AB139" s="428"/>
      <c r="AC139" s="362"/>
      <c r="AD139" s="428"/>
      <c r="AE139" s="531"/>
    </row>
    <row r="140" spans="1:31" ht="15.75" customHeight="1">
      <c r="A140" s="98"/>
      <c r="B140" s="98"/>
      <c r="C140" s="98"/>
      <c r="D140" s="98"/>
      <c r="E140" s="98"/>
      <c r="F140" s="98"/>
      <c r="G140" s="292"/>
      <c r="H140" s="286"/>
      <c r="I140" s="286"/>
      <c r="J140" s="286"/>
      <c r="K140" s="286"/>
      <c r="L140" s="286"/>
      <c r="M140" s="286"/>
      <c r="N140" s="286"/>
      <c r="O140" s="286"/>
      <c r="P140" s="286"/>
      <c r="Q140" s="286"/>
      <c r="R140" s="362"/>
      <c r="S140" s="248"/>
      <c r="T140" s="362"/>
      <c r="U140" s="362"/>
      <c r="V140" s="362"/>
      <c r="W140" s="362"/>
      <c r="X140" s="362"/>
      <c r="Y140" s="362"/>
      <c r="Z140" s="428"/>
      <c r="AA140" s="362"/>
      <c r="AB140" s="428"/>
      <c r="AC140" s="362"/>
      <c r="AD140" s="428"/>
      <c r="AE140" s="531"/>
    </row>
    <row r="141" spans="1:31" ht="15.75" customHeight="1">
      <c r="A141" s="98"/>
      <c r="B141" s="98"/>
      <c r="C141" s="98"/>
      <c r="D141" s="98"/>
      <c r="E141" s="98"/>
      <c r="F141" s="98"/>
      <c r="G141" s="292"/>
      <c r="H141" s="286"/>
      <c r="I141" s="286"/>
      <c r="J141" s="286"/>
      <c r="K141" s="286"/>
      <c r="L141" s="286"/>
      <c r="M141" s="286"/>
      <c r="N141" s="286"/>
      <c r="O141" s="286"/>
      <c r="P141" s="286"/>
      <c r="Q141" s="286"/>
      <c r="R141" s="362"/>
      <c r="S141" s="248"/>
      <c r="T141" s="362"/>
      <c r="U141" s="362"/>
      <c r="V141" s="362"/>
      <c r="W141" s="362"/>
      <c r="X141" s="362"/>
      <c r="Y141" s="362"/>
      <c r="Z141" s="428"/>
      <c r="AA141" s="362"/>
      <c r="AB141" s="428"/>
      <c r="AC141" s="362"/>
      <c r="AD141" s="428"/>
      <c r="AE141" s="531"/>
    </row>
    <row r="142" spans="1:31" ht="15.75" customHeight="1">
      <c r="A142" s="98"/>
      <c r="B142" s="98"/>
      <c r="C142" s="98"/>
      <c r="D142" s="98"/>
      <c r="E142" s="98"/>
      <c r="F142" s="98"/>
      <c r="G142" s="292"/>
      <c r="H142" s="286"/>
      <c r="I142" s="286"/>
      <c r="J142" s="286"/>
      <c r="K142" s="286"/>
      <c r="L142" s="286"/>
      <c r="M142" s="286"/>
      <c r="N142" s="286"/>
      <c r="O142" s="286"/>
      <c r="P142" s="286"/>
      <c r="Q142" s="286"/>
      <c r="R142" s="362"/>
      <c r="S142" s="248"/>
      <c r="T142" s="362"/>
      <c r="U142" s="362"/>
      <c r="V142" s="362"/>
      <c r="W142" s="362"/>
      <c r="X142" s="362"/>
      <c r="Y142" s="362"/>
      <c r="Z142" s="428"/>
      <c r="AA142" s="362"/>
      <c r="AB142" s="428"/>
      <c r="AC142" s="362"/>
      <c r="AD142" s="428"/>
      <c r="AE142" s="531"/>
    </row>
    <row r="143" spans="1:31" ht="15.75" customHeight="1">
      <c r="A143" s="98"/>
      <c r="B143" s="98"/>
      <c r="C143" s="98"/>
      <c r="D143" s="98"/>
      <c r="E143" s="98"/>
      <c r="F143" s="98"/>
      <c r="G143" s="292"/>
      <c r="H143" s="286"/>
      <c r="I143" s="286"/>
      <c r="J143" s="286"/>
      <c r="K143" s="286"/>
      <c r="L143" s="286"/>
      <c r="M143" s="286"/>
      <c r="N143" s="286"/>
      <c r="O143" s="286"/>
      <c r="P143" s="286"/>
      <c r="Q143" s="286"/>
      <c r="R143" s="362"/>
      <c r="S143" s="248"/>
      <c r="T143" s="362"/>
      <c r="U143" s="362"/>
      <c r="V143" s="362"/>
      <c r="W143" s="362"/>
      <c r="X143" s="362"/>
      <c r="Y143" s="362"/>
      <c r="Z143" s="428"/>
      <c r="AA143" s="362"/>
      <c r="AB143" s="428"/>
      <c r="AC143" s="362"/>
      <c r="AD143" s="428"/>
      <c r="AE143" s="531"/>
    </row>
    <row r="144" spans="1:31" ht="15.75" customHeight="1">
      <c r="A144" s="98"/>
      <c r="B144" s="98"/>
      <c r="C144" s="98"/>
      <c r="D144" s="98"/>
      <c r="E144" s="98"/>
      <c r="F144" s="98"/>
      <c r="G144" s="292"/>
      <c r="H144" s="286"/>
      <c r="I144" s="286"/>
      <c r="J144" s="286"/>
      <c r="K144" s="286"/>
      <c r="L144" s="286"/>
      <c r="M144" s="286"/>
      <c r="N144" s="286"/>
      <c r="O144" s="286"/>
      <c r="P144" s="286"/>
      <c r="Q144" s="286"/>
      <c r="R144" s="362"/>
      <c r="S144" s="248"/>
      <c r="T144" s="362"/>
      <c r="U144" s="362"/>
      <c r="V144" s="362"/>
      <c r="W144" s="362"/>
      <c r="X144" s="362"/>
      <c r="Y144" s="362"/>
      <c r="Z144" s="428"/>
      <c r="AA144" s="362"/>
      <c r="AB144" s="428"/>
      <c r="AC144" s="362"/>
      <c r="AD144" s="428"/>
      <c r="AE144" s="531"/>
    </row>
    <row r="145" spans="1:31" ht="15.75" customHeight="1">
      <c r="A145" s="98"/>
      <c r="B145" s="98"/>
      <c r="C145" s="98"/>
      <c r="D145" s="98"/>
      <c r="E145" s="98"/>
      <c r="F145" s="98"/>
      <c r="G145" s="292"/>
      <c r="H145" s="286"/>
      <c r="I145" s="286"/>
      <c r="J145" s="286"/>
      <c r="K145" s="286"/>
      <c r="L145" s="286"/>
      <c r="M145" s="286"/>
      <c r="N145" s="286"/>
      <c r="O145" s="286"/>
      <c r="P145" s="286"/>
      <c r="Q145" s="286"/>
      <c r="R145" s="362"/>
      <c r="S145" s="248"/>
      <c r="T145" s="362"/>
      <c r="U145" s="362"/>
      <c r="V145" s="362"/>
      <c r="W145" s="362"/>
      <c r="X145" s="362"/>
      <c r="Y145" s="362"/>
      <c r="Z145" s="428"/>
      <c r="AA145" s="362"/>
      <c r="AB145" s="428"/>
      <c r="AC145" s="362"/>
      <c r="AD145" s="428"/>
      <c r="AE145" s="531"/>
    </row>
    <row r="146" spans="1:31" ht="15.75" customHeight="1">
      <c r="A146" s="98"/>
      <c r="B146" s="98"/>
      <c r="C146" s="98"/>
      <c r="D146" s="98"/>
      <c r="E146" s="98"/>
      <c r="F146" s="98"/>
      <c r="G146" s="292"/>
      <c r="H146" s="286"/>
      <c r="I146" s="286"/>
      <c r="J146" s="286"/>
      <c r="K146" s="286"/>
      <c r="L146" s="286"/>
      <c r="M146" s="286"/>
      <c r="N146" s="286"/>
      <c r="O146" s="286"/>
      <c r="P146" s="286"/>
      <c r="Q146" s="286"/>
      <c r="R146" s="362"/>
      <c r="S146" s="248"/>
      <c r="T146" s="362"/>
      <c r="U146" s="362"/>
      <c r="V146" s="362"/>
      <c r="W146" s="362"/>
      <c r="X146" s="362"/>
      <c r="Y146" s="362"/>
      <c r="Z146" s="428"/>
      <c r="AA146" s="362"/>
      <c r="AB146" s="428"/>
      <c r="AC146" s="362"/>
      <c r="AD146" s="428"/>
      <c r="AE146" s="531"/>
    </row>
    <row r="147" spans="1:31" ht="15.75" customHeight="1">
      <c r="A147" s="98"/>
      <c r="B147" s="98"/>
      <c r="C147" s="98"/>
      <c r="D147" s="98"/>
      <c r="E147" s="98"/>
      <c r="F147" s="98"/>
      <c r="G147" s="292"/>
      <c r="H147" s="286"/>
      <c r="I147" s="286"/>
      <c r="J147" s="286"/>
      <c r="K147" s="286"/>
      <c r="L147" s="286"/>
      <c r="M147" s="286"/>
      <c r="N147" s="286"/>
      <c r="O147" s="286"/>
      <c r="P147" s="286"/>
      <c r="Q147" s="286"/>
      <c r="R147" s="362"/>
      <c r="S147" s="248"/>
      <c r="T147" s="362"/>
      <c r="U147" s="362"/>
      <c r="V147" s="362"/>
      <c r="W147" s="362"/>
      <c r="X147" s="362"/>
      <c r="Y147" s="362"/>
      <c r="Z147" s="428"/>
      <c r="AA147" s="362"/>
      <c r="AB147" s="428"/>
      <c r="AC147" s="362"/>
      <c r="AD147" s="428"/>
      <c r="AE147" s="531"/>
    </row>
    <row r="148" spans="1:31" ht="15.75" customHeight="1">
      <c r="A148" s="98"/>
      <c r="B148" s="98"/>
      <c r="C148" s="98"/>
      <c r="D148" s="98"/>
      <c r="E148" s="98"/>
      <c r="F148" s="98"/>
      <c r="G148" s="292"/>
      <c r="H148" s="286"/>
      <c r="I148" s="286"/>
      <c r="J148" s="286"/>
      <c r="K148" s="286"/>
      <c r="L148" s="286"/>
      <c r="M148" s="286"/>
      <c r="N148" s="286"/>
      <c r="O148" s="286"/>
      <c r="P148" s="286"/>
      <c r="Q148" s="286"/>
      <c r="R148" s="362"/>
      <c r="S148" s="248"/>
      <c r="T148" s="362"/>
      <c r="U148" s="362"/>
      <c r="V148" s="362"/>
      <c r="W148" s="362"/>
      <c r="X148" s="362"/>
      <c r="Y148" s="362"/>
      <c r="Z148" s="428"/>
      <c r="AA148" s="362"/>
      <c r="AB148" s="428"/>
      <c r="AC148" s="362"/>
      <c r="AD148" s="428"/>
      <c r="AE148" s="531"/>
    </row>
    <row r="149" spans="1:31" ht="15.75" customHeight="1">
      <c r="A149" s="98"/>
      <c r="B149" s="98"/>
      <c r="C149" s="98"/>
      <c r="D149" s="98"/>
      <c r="E149" s="98"/>
      <c r="F149" s="98"/>
      <c r="G149" s="292"/>
      <c r="H149" s="286"/>
      <c r="I149" s="286"/>
      <c r="J149" s="286"/>
      <c r="K149" s="286"/>
      <c r="L149" s="286"/>
      <c r="M149" s="286"/>
      <c r="N149" s="286"/>
      <c r="O149" s="286"/>
      <c r="P149" s="286"/>
      <c r="Q149" s="286"/>
      <c r="R149" s="362"/>
      <c r="S149" s="248"/>
      <c r="T149" s="362"/>
      <c r="U149" s="362"/>
      <c r="V149" s="362"/>
      <c r="W149" s="362"/>
      <c r="X149" s="362"/>
      <c r="Y149" s="362"/>
      <c r="Z149" s="428"/>
      <c r="AA149" s="362"/>
      <c r="AB149" s="428"/>
      <c r="AC149" s="362"/>
      <c r="AD149" s="428"/>
      <c r="AE149" s="531"/>
    </row>
    <row r="150" spans="1:31" ht="15.75" customHeight="1">
      <c r="A150" s="98"/>
      <c r="B150" s="98"/>
      <c r="C150" s="98"/>
      <c r="D150" s="98"/>
      <c r="E150" s="98"/>
      <c r="F150" s="98"/>
      <c r="G150" s="292"/>
      <c r="H150" s="286"/>
      <c r="I150" s="286"/>
      <c r="J150" s="286"/>
      <c r="K150" s="286"/>
      <c r="L150" s="286"/>
      <c r="M150" s="286"/>
      <c r="N150" s="286"/>
      <c r="O150" s="286"/>
      <c r="P150" s="286"/>
      <c r="Q150" s="286"/>
      <c r="R150" s="362"/>
      <c r="S150" s="248"/>
      <c r="T150" s="362"/>
      <c r="U150" s="362"/>
      <c r="V150" s="362"/>
      <c r="W150" s="362"/>
      <c r="X150" s="362"/>
      <c r="Y150" s="362"/>
      <c r="Z150" s="428"/>
      <c r="AA150" s="362"/>
      <c r="AB150" s="428"/>
      <c r="AC150" s="362"/>
      <c r="AD150" s="428"/>
      <c r="AE150" s="531"/>
    </row>
    <row r="151" spans="1:31" ht="15.75" customHeight="1">
      <c r="A151" s="98"/>
      <c r="B151" s="98"/>
      <c r="C151" s="98"/>
      <c r="D151" s="98"/>
      <c r="E151" s="98"/>
      <c r="F151" s="98"/>
      <c r="G151" s="292"/>
      <c r="H151" s="286"/>
      <c r="I151" s="286"/>
      <c r="J151" s="286"/>
      <c r="K151" s="286"/>
      <c r="L151" s="286"/>
      <c r="M151" s="286"/>
      <c r="N151" s="286"/>
      <c r="O151" s="286"/>
      <c r="P151" s="286"/>
      <c r="Q151" s="286"/>
      <c r="R151" s="362"/>
      <c r="S151" s="248"/>
      <c r="T151" s="362"/>
      <c r="U151" s="362"/>
      <c r="V151" s="362"/>
      <c r="W151" s="362"/>
      <c r="X151" s="362"/>
      <c r="Y151" s="362"/>
      <c r="Z151" s="428"/>
      <c r="AA151" s="362"/>
      <c r="AB151" s="428"/>
      <c r="AC151" s="362"/>
      <c r="AD151" s="428"/>
      <c r="AE151" s="531"/>
    </row>
    <row r="152" spans="1:31" ht="15.75" customHeight="1">
      <c r="A152" s="98"/>
      <c r="B152" s="98"/>
      <c r="C152" s="98"/>
      <c r="D152" s="98"/>
      <c r="E152" s="98"/>
      <c r="F152" s="98"/>
      <c r="G152" s="292"/>
      <c r="H152" s="286"/>
      <c r="I152" s="286"/>
      <c r="J152" s="286"/>
      <c r="K152" s="286"/>
      <c r="L152" s="286"/>
      <c r="M152" s="286"/>
      <c r="N152" s="286"/>
      <c r="O152" s="286"/>
      <c r="P152" s="286"/>
      <c r="Q152" s="286"/>
      <c r="R152" s="362"/>
      <c r="S152" s="248"/>
      <c r="T152" s="362"/>
      <c r="U152" s="362"/>
      <c r="V152" s="362"/>
      <c r="W152" s="362"/>
      <c r="X152" s="362"/>
      <c r="Y152" s="362"/>
      <c r="Z152" s="428"/>
      <c r="AA152" s="362"/>
      <c r="AB152" s="428"/>
      <c r="AC152" s="362"/>
      <c r="AD152" s="428"/>
      <c r="AE152" s="531"/>
    </row>
    <row r="153" spans="1:31" ht="15.75" customHeight="1">
      <c r="A153" s="144"/>
      <c r="B153" s="144"/>
      <c r="C153" s="144"/>
      <c r="D153" s="366"/>
      <c r="E153" s="367"/>
      <c r="F153" s="363"/>
      <c r="G153" s="292"/>
      <c r="H153" s="286"/>
      <c r="I153" s="286"/>
      <c r="J153" s="286"/>
      <c r="K153" s="286"/>
      <c r="L153" s="286"/>
      <c r="M153" s="286"/>
      <c r="N153" s="286"/>
      <c r="O153" s="286"/>
      <c r="P153" s="286"/>
      <c r="Q153" s="286"/>
      <c r="R153" s="362"/>
      <c r="S153" s="248"/>
      <c r="T153" s="362"/>
      <c r="U153" s="362"/>
      <c r="V153" s="362"/>
      <c r="W153" s="362"/>
      <c r="X153" s="362"/>
      <c r="Y153" s="362"/>
      <c r="Z153" s="428"/>
      <c r="AA153" s="362"/>
      <c r="AB153" s="428"/>
      <c r="AC153" s="362"/>
      <c r="AD153" s="428"/>
      <c r="AE153" s="531"/>
    </row>
    <row r="154" spans="1:31" ht="15.75" customHeight="1">
      <c r="A154" s="144"/>
      <c r="B154" s="144"/>
      <c r="C154" s="144"/>
      <c r="D154" s="144"/>
      <c r="E154" s="144"/>
      <c r="F154" s="144"/>
      <c r="G154" s="292"/>
      <c r="H154" s="286"/>
      <c r="I154" s="286"/>
      <c r="J154" s="286"/>
      <c r="K154" s="286"/>
      <c r="L154" s="286"/>
      <c r="M154" s="286"/>
      <c r="N154" s="286"/>
      <c r="O154" s="286"/>
      <c r="P154" s="286"/>
      <c r="Q154" s="286"/>
      <c r="R154" s="362"/>
      <c r="S154" s="248"/>
      <c r="T154" s="362"/>
      <c r="U154" s="362"/>
      <c r="V154" s="362"/>
      <c r="W154" s="362"/>
      <c r="X154" s="362"/>
      <c r="Y154" s="362"/>
      <c r="Z154" s="428"/>
      <c r="AA154" s="362"/>
      <c r="AB154" s="428"/>
      <c r="AC154" s="362"/>
      <c r="AD154" s="428"/>
      <c r="AE154" s="531"/>
    </row>
    <row r="155" spans="1:31" ht="15.75" customHeight="1">
      <c r="A155" s="144"/>
      <c r="B155" s="144"/>
      <c r="C155" s="144"/>
      <c r="D155" s="144"/>
      <c r="E155" s="144"/>
      <c r="F155" s="144"/>
      <c r="G155" s="292"/>
      <c r="H155" s="286"/>
      <c r="I155" s="286"/>
      <c r="J155" s="286"/>
      <c r="K155" s="286"/>
      <c r="L155" s="286"/>
      <c r="M155" s="286"/>
      <c r="N155" s="286"/>
      <c r="O155" s="286"/>
      <c r="P155" s="286"/>
      <c r="Q155" s="286"/>
      <c r="R155" s="362"/>
      <c r="S155" s="248"/>
      <c r="T155" s="362"/>
      <c r="U155" s="362"/>
      <c r="V155" s="362"/>
      <c r="W155" s="362"/>
      <c r="X155" s="362"/>
      <c r="Y155" s="362"/>
      <c r="Z155" s="428"/>
      <c r="AA155" s="362"/>
      <c r="AB155" s="428"/>
      <c r="AC155" s="362"/>
      <c r="AD155" s="428"/>
      <c r="AE155" s="531"/>
    </row>
    <row r="156" spans="1:31" ht="15.75" customHeight="1">
      <c r="A156" s="144"/>
      <c r="B156" s="144"/>
      <c r="C156" s="144"/>
      <c r="D156" s="248"/>
      <c r="E156" s="248"/>
      <c r="F156" s="144"/>
      <c r="G156" s="292"/>
      <c r="H156" s="286"/>
      <c r="I156" s="286"/>
      <c r="J156" s="286"/>
      <c r="K156" s="286"/>
      <c r="L156" s="286"/>
      <c r="M156" s="286"/>
      <c r="N156" s="286"/>
      <c r="O156" s="286"/>
      <c r="P156" s="286"/>
      <c r="Q156" s="286"/>
      <c r="R156" s="362"/>
      <c r="S156" s="248"/>
      <c r="T156" s="362"/>
      <c r="U156" s="362"/>
      <c r="V156" s="362"/>
      <c r="W156" s="362"/>
      <c r="X156" s="362"/>
      <c r="Y156" s="362"/>
      <c r="Z156" s="428"/>
      <c r="AA156" s="362"/>
      <c r="AB156" s="428"/>
      <c r="AC156" s="362"/>
      <c r="AD156" s="428"/>
      <c r="AE156" s="531"/>
    </row>
    <row r="157" spans="1:31" ht="15.75" customHeight="1">
      <c r="A157" s="144"/>
      <c r="B157" s="144"/>
      <c r="C157" s="144"/>
      <c r="D157" s="248"/>
      <c r="E157" s="248"/>
      <c r="F157" s="144"/>
      <c r="G157" s="292"/>
      <c r="H157" s="286"/>
      <c r="I157" s="286"/>
      <c r="J157" s="286"/>
      <c r="K157" s="286"/>
      <c r="L157" s="286"/>
      <c r="M157" s="286"/>
      <c r="N157" s="286"/>
      <c r="O157" s="286"/>
      <c r="P157" s="286"/>
      <c r="Q157" s="286"/>
      <c r="R157" s="362"/>
      <c r="S157" s="248"/>
      <c r="T157" s="362"/>
      <c r="U157" s="362"/>
      <c r="V157" s="362"/>
      <c r="W157" s="362"/>
      <c r="X157" s="362"/>
      <c r="Y157" s="362"/>
      <c r="Z157" s="428"/>
      <c r="AA157" s="362"/>
      <c r="AB157" s="428"/>
      <c r="AC157" s="362"/>
      <c r="AD157" s="428"/>
      <c r="AE157" s="531"/>
    </row>
    <row r="158" spans="1:31" ht="15.75" customHeight="1">
      <c r="A158" s="144"/>
      <c r="B158" s="248"/>
      <c r="C158" s="248"/>
      <c r="D158" s="248"/>
      <c r="E158" s="248"/>
      <c r="F158" s="248"/>
      <c r="G158" s="292"/>
      <c r="H158" s="286"/>
      <c r="I158" s="286"/>
      <c r="J158" s="286"/>
      <c r="K158" s="286"/>
      <c r="L158" s="286"/>
      <c r="M158" s="286"/>
      <c r="N158" s="286"/>
      <c r="O158" s="286"/>
      <c r="P158" s="286"/>
      <c r="Q158" s="286"/>
      <c r="R158" s="362"/>
      <c r="S158" s="248"/>
      <c r="T158" s="362"/>
      <c r="U158" s="362"/>
      <c r="V158" s="362"/>
      <c r="W158" s="362"/>
      <c r="X158" s="362"/>
      <c r="Y158" s="362"/>
      <c r="Z158" s="428"/>
      <c r="AA158" s="362"/>
      <c r="AB158" s="428"/>
      <c r="AC158" s="362"/>
      <c r="AD158" s="428"/>
      <c r="AE158" s="531"/>
    </row>
    <row r="159" spans="1:31" ht="15.75" customHeight="1">
      <c r="A159" s="144"/>
      <c r="B159" s="248"/>
      <c r="C159" s="248"/>
      <c r="D159" s="248"/>
      <c r="E159" s="248"/>
      <c r="F159" s="248"/>
      <c r="G159" s="292"/>
      <c r="H159" s="286"/>
      <c r="I159" s="286"/>
      <c r="J159" s="286"/>
      <c r="K159" s="286"/>
      <c r="L159" s="286"/>
      <c r="M159" s="286"/>
      <c r="N159" s="286"/>
      <c r="O159" s="286"/>
      <c r="P159" s="286"/>
      <c r="Q159" s="286"/>
      <c r="R159" s="362"/>
      <c r="S159" s="248"/>
      <c r="T159" s="362"/>
      <c r="U159" s="362"/>
      <c r="V159" s="362"/>
      <c r="W159" s="362"/>
      <c r="X159" s="362"/>
      <c r="Y159" s="362"/>
      <c r="Z159" s="428"/>
      <c r="AA159" s="362"/>
      <c r="AB159" s="428"/>
      <c r="AC159" s="362"/>
      <c r="AD159" s="428"/>
      <c r="AE159" s="531"/>
    </row>
    <row r="160" spans="1:31" ht="15.75" customHeight="1">
      <c r="A160" s="144"/>
      <c r="B160" s="248"/>
      <c r="C160" s="248"/>
      <c r="D160" s="248"/>
      <c r="E160" s="248"/>
      <c r="F160" s="248"/>
      <c r="G160" s="292"/>
      <c r="H160" s="286"/>
      <c r="I160" s="286"/>
      <c r="J160" s="286"/>
      <c r="K160" s="286"/>
      <c r="L160" s="286"/>
      <c r="M160" s="286"/>
      <c r="N160" s="286"/>
      <c r="O160" s="286"/>
      <c r="P160" s="286"/>
      <c r="Q160" s="286"/>
      <c r="R160" s="362"/>
      <c r="S160" s="248"/>
      <c r="T160" s="362"/>
      <c r="U160" s="362"/>
      <c r="V160" s="362"/>
      <c r="W160" s="362"/>
      <c r="X160" s="362"/>
      <c r="Y160" s="362"/>
      <c r="Z160" s="428"/>
      <c r="AA160" s="362"/>
      <c r="AB160" s="428"/>
      <c r="AC160" s="362"/>
      <c r="AD160" s="428"/>
      <c r="AE160" s="531"/>
    </row>
  </sheetData>
  <mergeCells count="55">
    <mergeCell ref="Y2:AD2"/>
    <mergeCell ref="B4:D4"/>
    <mergeCell ref="B5:D5"/>
    <mergeCell ref="B6:D6"/>
    <mergeCell ref="B7:D7"/>
    <mergeCell ref="B2:E3"/>
    <mergeCell ref="G2:K2"/>
    <mergeCell ref="S2:S3"/>
    <mergeCell ref="U2:U3"/>
    <mergeCell ref="W2:W3"/>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38:D38"/>
    <mergeCell ref="C46:D46"/>
    <mergeCell ref="C47:D47"/>
    <mergeCell ref="C39:D39"/>
    <mergeCell ref="C40:D40"/>
    <mergeCell ref="C41:D41"/>
    <mergeCell ref="C42:D42"/>
    <mergeCell ref="C43:D43"/>
    <mergeCell ref="C44:D44"/>
    <mergeCell ref="C45:D45"/>
    <mergeCell ref="C48:D48"/>
    <mergeCell ref="C49:D49"/>
    <mergeCell ref="C50:D50"/>
    <mergeCell ref="C51:D51"/>
    <mergeCell ref="Y51:AD51"/>
    <mergeCell ref="Y80:Z80"/>
    <mergeCell ref="C52:D52"/>
    <mergeCell ref="C53:D53"/>
    <mergeCell ref="C54:D54"/>
    <mergeCell ref="C55:D55"/>
    <mergeCell ref="C56:D56"/>
    <mergeCell ref="C57:D57"/>
    <mergeCell ref="C58:D58"/>
    <mergeCell ref="Y75:AD75"/>
    <mergeCell ref="Y76:Z76"/>
    <mergeCell ref="Y77:Z77"/>
    <mergeCell ref="Y78:Z78"/>
    <mergeCell ref="Y79:Z79"/>
  </mergeCells>
  <conditionalFormatting sqref="E4:E11">
    <cfRule type="cellIs" dxfId="51" priority="1" operator="lessThan">
      <formula>0</formula>
    </cfRule>
  </conditionalFormatting>
  <conditionalFormatting sqref="E11">
    <cfRule type="cellIs" dxfId="50" priority="2" operator="lessThan">
      <formula>0</formula>
    </cfRule>
  </conditionalFormatting>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9"/>
  <sheetViews>
    <sheetView workbookViewId="0"/>
  </sheetViews>
  <sheetFormatPr defaultColWidth="14.42578125" defaultRowHeight="15" customHeight="1"/>
  <cols>
    <col min="1" max="1" width="2.7109375" customWidth="1"/>
    <col min="2" max="4" width="9.140625" customWidth="1"/>
    <col min="5" max="5" width="10.7109375" customWidth="1"/>
    <col min="6" max="6" width="5.140625" customWidth="1"/>
    <col min="7" max="7" width="33.14062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9.140625" customWidth="1"/>
    <col min="31" max="31" width="2.7109375" customWidth="1"/>
  </cols>
  <sheetData>
    <row r="1" spans="1:31" ht="14.25" customHeight="1">
      <c r="A1" s="254"/>
      <c r="B1" s="254"/>
      <c r="C1" s="254"/>
      <c r="D1" s="254"/>
      <c r="E1" s="369"/>
      <c r="F1" s="254"/>
      <c r="G1" s="254"/>
      <c r="H1" s="254"/>
      <c r="I1" s="254"/>
      <c r="J1" s="254"/>
      <c r="K1" s="254"/>
      <c r="L1" s="254"/>
      <c r="M1" s="254"/>
      <c r="N1" s="254"/>
      <c r="O1" s="254"/>
      <c r="P1" s="254"/>
      <c r="Q1" s="254"/>
      <c r="R1" s="254"/>
      <c r="S1" s="371"/>
      <c r="T1" s="254"/>
      <c r="U1" s="372"/>
      <c r="V1" s="254"/>
      <c r="W1" s="372"/>
      <c r="X1" s="254"/>
      <c r="Y1" s="372"/>
      <c r="Z1" s="254"/>
      <c r="AA1" s="254"/>
      <c r="AB1" s="254"/>
      <c r="AC1" s="254"/>
      <c r="AD1" s="254"/>
      <c r="AE1" s="254"/>
    </row>
    <row r="2" spans="1:31" ht="14.25" customHeight="1">
      <c r="A2" s="254"/>
      <c r="B2" s="1021" t="s">
        <v>1034</v>
      </c>
      <c r="C2" s="983"/>
      <c r="D2" s="983"/>
      <c r="E2" s="984"/>
      <c r="F2" s="254"/>
      <c r="G2" s="985" t="s">
        <v>335</v>
      </c>
      <c r="H2" s="968"/>
      <c r="I2" s="968"/>
      <c r="J2" s="968"/>
      <c r="K2" s="981"/>
      <c r="L2" s="373"/>
      <c r="M2" s="373"/>
      <c r="N2" s="373"/>
      <c r="O2" s="373"/>
      <c r="P2" s="373"/>
      <c r="Q2" s="374"/>
      <c r="R2" s="507"/>
      <c r="S2" s="1020" t="s">
        <v>336</v>
      </c>
      <c r="T2" s="376"/>
      <c r="U2" s="1020" t="s">
        <v>337</v>
      </c>
      <c r="V2" s="254"/>
      <c r="W2" s="1020" t="s">
        <v>338</v>
      </c>
      <c r="X2" s="254"/>
      <c r="Y2" s="957" t="s">
        <v>339</v>
      </c>
      <c r="Z2" s="888"/>
      <c r="AA2" s="888"/>
      <c r="AB2" s="888"/>
      <c r="AC2" s="888"/>
      <c r="AD2" s="892"/>
      <c r="AE2" s="254"/>
    </row>
    <row r="3" spans="1:31" ht="14.25" customHeight="1">
      <c r="A3" s="254"/>
      <c r="B3" s="973"/>
      <c r="C3" s="974"/>
      <c r="D3" s="974"/>
      <c r="E3" s="975"/>
      <c r="F3" s="254"/>
      <c r="G3" s="263" t="s">
        <v>340</v>
      </c>
      <c r="H3" s="377">
        <v>2024</v>
      </c>
      <c r="I3" s="377">
        <v>2025</v>
      </c>
      <c r="J3" s="377">
        <v>2026</v>
      </c>
      <c r="K3" s="377">
        <v>2027</v>
      </c>
      <c r="L3" s="377">
        <v>2028</v>
      </c>
      <c r="M3" s="377">
        <v>2029</v>
      </c>
      <c r="N3" s="377">
        <v>2030</v>
      </c>
      <c r="O3" s="377">
        <v>2031</v>
      </c>
      <c r="P3" s="378">
        <v>2032</v>
      </c>
      <c r="Q3" s="379">
        <v>2033</v>
      </c>
      <c r="R3" s="507"/>
      <c r="S3" s="988"/>
      <c r="T3" s="376"/>
      <c r="U3" s="988"/>
      <c r="V3" s="254"/>
      <c r="W3" s="988"/>
      <c r="X3" s="254"/>
      <c r="Y3" s="269" t="s">
        <v>340</v>
      </c>
      <c r="Z3" s="271">
        <v>2024</v>
      </c>
      <c r="AA3" s="271">
        <v>2025</v>
      </c>
      <c r="AB3" s="271">
        <v>2026</v>
      </c>
      <c r="AC3" s="271">
        <v>2027</v>
      </c>
      <c r="AD3" s="271">
        <v>2026</v>
      </c>
      <c r="AE3" s="254"/>
    </row>
    <row r="4" spans="1:31" ht="15.75" customHeight="1">
      <c r="A4" s="254"/>
      <c r="B4" s="976" t="s">
        <v>1</v>
      </c>
      <c r="C4" s="968"/>
      <c r="D4" s="981"/>
      <c r="E4" s="272">
        <v>138.66999999999999</v>
      </c>
      <c r="F4" s="254"/>
      <c r="G4" s="532" t="s">
        <v>1035</v>
      </c>
      <c r="H4" s="286"/>
      <c r="I4" s="286"/>
      <c r="J4" s="286"/>
      <c r="K4" s="286"/>
      <c r="L4" s="286"/>
      <c r="M4" s="275"/>
      <c r="N4" s="286"/>
      <c r="O4" s="275"/>
      <c r="P4" s="286"/>
      <c r="Q4" s="286"/>
      <c r="R4" s="383"/>
      <c r="S4" s="533" t="s">
        <v>1036</v>
      </c>
      <c r="T4" s="534"/>
      <c r="U4" s="535" t="s">
        <v>1037</v>
      </c>
      <c r="V4" s="534"/>
      <c r="X4" s="376"/>
      <c r="Y4" s="270"/>
      <c r="Z4" s="283">
        <v>1</v>
      </c>
      <c r="AA4" s="283">
        <v>0.75</v>
      </c>
      <c r="AB4" s="283">
        <v>0.5</v>
      </c>
      <c r="AC4" s="283">
        <v>0.25</v>
      </c>
      <c r="AD4" s="283">
        <v>0.25</v>
      </c>
      <c r="AE4" s="254"/>
    </row>
    <row r="5" spans="1:31" ht="15.75" customHeight="1">
      <c r="A5" s="254"/>
      <c r="B5" s="977" t="s">
        <v>2</v>
      </c>
      <c r="C5" s="888"/>
      <c r="D5" s="892"/>
      <c r="E5" s="284">
        <f>SUM(H4:H169)</f>
        <v>28.270000000000003</v>
      </c>
      <c r="F5" s="254"/>
      <c r="G5" s="532" t="s">
        <v>1038</v>
      </c>
      <c r="H5" s="286"/>
      <c r="I5" s="286"/>
      <c r="J5" s="286"/>
      <c r="K5" s="286"/>
      <c r="L5" s="286"/>
      <c r="M5" s="275"/>
      <c r="N5" s="286"/>
      <c r="O5" s="275"/>
      <c r="P5" s="286"/>
      <c r="Q5" s="286"/>
      <c r="R5" s="383"/>
      <c r="S5" s="536" t="s">
        <v>1039</v>
      </c>
      <c r="T5" s="534"/>
      <c r="U5" s="460" t="s">
        <v>1040</v>
      </c>
      <c r="V5" s="534"/>
      <c r="X5" s="376"/>
      <c r="Y5" s="324" t="s">
        <v>1041</v>
      </c>
      <c r="Z5" s="290">
        <v>3.65</v>
      </c>
      <c r="AA5" s="290" t="s">
        <v>1042</v>
      </c>
      <c r="AB5" s="298"/>
      <c r="AC5" s="298"/>
      <c r="AD5" s="298"/>
      <c r="AE5" s="254"/>
    </row>
    <row r="6" spans="1:31" ht="15.75" customHeight="1">
      <c r="A6" s="254"/>
      <c r="B6" s="977" t="s">
        <v>348</v>
      </c>
      <c r="C6" s="888"/>
      <c r="D6" s="892"/>
      <c r="E6" s="291">
        <f>(COUNTA(G104:G160)*1)</f>
        <v>28</v>
      </c>
      <c r="F6" s="254"/>
      <c r="G6" s="296" t="s">
        <v>1043</v>
      </c>
      <c r="H6" s="286"/>
      <c r="I6" s="286"/>
      <c r="J6" s="286"/>
      <c r="K6" s="286"/>
      <c r="L6" s="286"/>
      <c r="M6" s="275"/>
      <c r="N6" s="286"/>
      <c r="O6" s="275"/>
      <c r="P6" s="286"/>
      <c r="Q6" s="286"/>
      <c r="R6" s="383"/>
      <c r="S6" s="537" t="s">
        <v>1044</v>
      </c>
      <c r="T6" s="534"/>
      <c r="U6" s="538" t="s">
        <v>1045</v>
      </c>
      <c r="V6" s="534"/>
      <c r="X6" s="376"/>
      <c r="Y6" s="289" t="s">
        <v>1046</v>
      </c>
      <c r="Z6" s="294">
        <v>1.5</v>
      </c>
      <c r="AA6" s="294" t="s">
        <v>1042</v>
      </c>
      <c r="AB6" s="294" t="s">
        <v>1042</v>
      </c>
      <c r="AC6" s="298"/>
      <c r="AD6" s="298"/>
      <c r="AE6" s="254"/>
    </row>
    <row r="7" spans="1:31" ht="15.75" customHeight="1">
      <c r="A7" s="254"/>
      <c r="B7" s="977" t="s">
        <v>353</v>
      </c>
      <c r="C7" s="888"/>
      <c r="D7" s="892"/>
      <c r="E7" s="284">
        <f>AA80</f>
        <v>-64.830000000000013</v>
      </c>
      <c r="F7" s="254"/>
      <c r="G7" s="285" t="s">
        <v>1047</v>
      </c>
      <c r="H7" s="286"/>
      <c r="I7" s="286"/>
      <c r="J7" s="286"/>
      <c r="K7" s="286"/>
      <c r="L7" s="286"/>
      <c r="M7" s="275"/>
      <c r="N7" s="286"/>
      <c r="O7" s="275"/>
      <c r="P7" s="286"/>
      <c r="Q7" s="286"/>
      <c r="R7" s="383"/>
      <c r="S7" s="533" t="s">
        <v>1048</v>
      </c>
      <c r="T7" s="534"/>
      <c r="U7" s="539" t="s">
        <v>1049</v>
      </c>
      <c r="V7" s="534"/>
      <c r="X7" s="376"/>
      <c r="Y7" s="289" t="s">
        <v>1050</v>
      </c>
      <c r="Z7" s="290">
        <v>0.5</v>
      </c>
      <c r="AA7" s="290"/>
      <c r="AB7" s="274"/>
      <c r="AC7" s="298"/>
      <c r="AD7" s="298"/>
      <c r="AE7" s="254"/>
    </row>
    <row r="8" spans="1:31" ht="15.75" customHeight="1">
      <c r="A8" s="254"/>
      <c r="B8" s="977" t="s">
        <v>339</v>
      </c>
      <c r="C8" s="888"/>
      <c r="D8" s="892"/>
      <c r="E8" s="284">
        <f>Z25</f>
        <v>12.16</v>
      </c>
      <c r="F8" s="254"/>
      <c r="G8" s="285" t="s">
        <v>1051</v>
      </c>
      <c r="H8" s="286"/>
      <c r="I8" s="286"/>
      <c r="J8" s="286"/>
      <c r="K8" s="286"/>
      <c r="L8" s="286"/>
      <c r="M8" s="275"/>
      <c r="N8" s="286"/>
      <c r="O8" s="275"/>
      <c r="P8" s="286"/>
      <c r="Q8" s="286"/>
      <c r="R8" s="383"/>
      <c r="S8" s="540" t="s">
        <v>1052</v>
      </c>
      <c r="T8" s="534"/>
      <c r="U8" s="541" t="s">
        <v>1053</v>
      </c>
      <c r="V8" s="534"/>
      <c r="X8" s="376"/>
      <c r="Y8" s="298" t="s">
        <v>1054</v>
      </c>
      <c r="Z8" s="290">
        <v>0.5</v>
      </c>
      <c r="AA8" s="290"/>
      <c r="AB8" s="274"/>
      <c r="AC8" s="298"/>
      <c r="AD8" s="298"/>
      <c r="AE8" s="254"/>
    </row>
    <row r="9" spans="1:31" ht="15.75" customHeight="1">
      <c r="A9" s="254"/>
      <c r="B9" s="977" t="s">
        <v>362</v>
      </c>
      <c r="C9" s="888"/>
      <c r="D9" s="892"/>
      <c r="E9" s="284">
        <f>B17</f>
        <v>0</v>
      </c>
      <c r="F9" s="254"/>
      <c r="G9" s="292" t="s">
        <v>1055</v>
      </c>
      <c r="H9" s="286"/>
      <c r="I9" s="286"/>
      <c r="J9" s="286"/>
      <c r="K9" s="286"/>
      <c r="L9" s="286"/>
      <c r="M9" s="275"/>
      <c r="N9" s="286"/>
      <c r="O9" s="275"/>
      <c r="P9" s="286"/>
      <c r="Q9" s="286"/>
      <c r="R9" s="383"/>
      <c r="S9" s="537" t="s">
        <v>1056</v>
      </c>
      <c r="T9" s="534"/>
      <c r="U9" s="542" t="s">
        <v>1057</v>
      </c>
      <c r="V9" s="534"/>
      <c r="X9" s="376"/>
      <c r="Y9" s="324" t="s">
        <v>1058</v>
      </c>
      <c r="Z9" s="290">
        <v>0.7</v>
      </c>
      <c r="AA9" s="298"/>
      <c r="AB9" s="298"/>
      <c r="AC9" s="298"/>
      <c r="AD9" s="298"/>
      <c r="AE9" s="254"/>
    </row>
    <row r="10" spans="1:31" ht="15.75" customHeight="1">
      <c r="A10" s="254"/>
      <c r="B10" s="977" t="s">
        <v>366</v>
      </c>
      <c r="C10" s="888"/>
      <c r="D10" s="892"/>
      <c r="E10" s="301">
        <f>B23</f>
        <v>0</v>
      </c>
      <c r="F10" s="254"/>
      <c r="G10" s="285" t="s">
        <v>1059</v>
      </c>
      <c r="H10" s="543"/>
      <c r="I10" s="543"/>
      <c r="J10" s="543"/>
      <c r="K10" s="543"/>
      <c r="L10" s="543"/>
      <c r="M10" s="275"/>
      <c r="N10" s="286"/>
      <c r="O10" s="275"/>
      <c r="P10" s="286"/>
      <c r="Q10" s="286"/>
      <c r="R10" s="383"/>
      <c r="S10" s="544" t="s">
        <v>1060</v>
      </c>
      <c r="T10" s="376"/>
      <c r="U10" s="545" t="s">
        <v>1061</v>
      </c>
      <c r="V10" s="254"/>
      <c r="X10" s="254"/>
      <c r="Y10" s="295" t="s">
        <v>1062</v>
      </c>
      <c r="Z10" s="274">
        <v>0.5</v>
      </c>
      <c r="AA10" s="298"/>
      <c r="AB10" s="298"/>
      <c r="AC10" s="298"/>
      <c r="AD10" s="298"/>
      <c r="AE10" s="254"/>
    </row>
    <row r="11" spans="1:31" ht="15.75" customHeight="1">
      <c r="A11" s="254"/>
      <c r="B11" s="978" t="s">
        <v>369</v>
      </c>
      <c r="C11" s="979"/>
      <c r="D11" s="980"/>
      <c r="E11" s="304">
        <f>(E4+E7+E10)-(E5+E6+E8+E9)</f>
        <v>5.4099999999999682</v>
      </c>
      <c r="F11" s="254"/>
      <c r="G11" s="285" t="s">
        <v>1063</v>
      </c>
      <c r="H11" s="286"/>
      <c r="I11" s="286"/>
      <c r="J11" s="286"/>
      <c r="K11" s="286"/>
      <c r="L11" s="286"/>
      <c r="M11" s="275"/>
      <c r="N11" s="286"/>
      <c r="O11" s="275"/>
      <c r="P11" s="286"/>
      <c r="Q11" s="286"/>
      <c r="R11" s="383"/>
      <c r="S11" s="546" t="s">
        <v>1064</v>
      </c>
      <c r="T11" s="376"/>
      <c r="U11" s="289" t="s">
        <v>1065</v>
      </c>
      <c r="V11" s="254"/>
      <c r="X11" s="254"/>
      <c r="Y11" s="289" t="s">
        <v>1066</v>
      </c>
      <c r="Z11" s="342">
        <v>1.1000000000000001</v>
      </c>
      <c r="AA11" s="298"/>
      <c r="AB11" s="298"/>
      <c r="AC11" s="298"/>
      <c r="AD11" s="298"/>
      <c r="AE11" s="254"/>
    </row>
    <row r="12" spans="1:31" ht="15.75" customHeight="1">
      <c r="A12" s="254"/>
      <c r="B12" s="254"/>
      <c r="C12" s="254"/>
      <c r="D12" s="254"/>
      <c r="E12" s="254"/>
      <c r="F12" s="254"/>
      <c r="G12" s="285" t="s">
        <v>1067</v>
      </c>
      <c r="H12" s="286"/>
      <c r="I12" s="286"/>
      <c r="J12" s="286"/>
      <c r="K12" s="286"/>
      <c r="L12" s="286"/>
      <c r="M12" s="275"/>
      <c r="N12" s="286"/>
      <c r="O12" s="275"/>
      <c r="P12" s="286"/>
      <c r="Q12" s="286"/>
      <c r="R12" s="383"/>
      <c r="S12" s="547" t="s">
        <v>1068</v>
      </c>
      <c r="T12" s="376"/>
      <c r="U12" s="538" t="s">
        <v>1069</v>
      </c>
      <c r="V12" s="254"/>
      <c r="X12" s="254"/>
      <c r="Y12" s="324" t="s">
        <v>1041</v>
      </c>
      <c r="Z12" s="290">
        <v>1.83</v>
      </c>
      <c r="AB12" s="298"/>
      <c r="AC12" s="298"/>
      <c r="AD12" s="298"/>
      <c r="AE12" s="254"/>
    </row>
    <row r="13" spans="1:31" ht="15.75" customHeight="1">
      <c r="A13" s="254"/>
      <c r="B13" s="985" t="s">
        <v>362</v>
      </c>
      <c r="C13" s="968"/>
      <c r="D13" s="968"/>
      <c r="E13" s="969"/>
      <c r="F13" s="254"/>
      <c r="G13" s="285" t="s">
        <v>1070</v>
      </c>
      <c r="H13" s="286"/>
      <c r="I13" s="286"/>
      <c r="J13" s="286"/>
      <c r="K13" s="286"/>
      <c r="L13" s="286"/>
      <c r="M13" s="275"/>
      <c r="N13" s="286"/>
      <c r="O13" s="275"/>
      <c r="P13" s="286"/>
      <c r="Q13" s="286"/>
      <c r="R13" s="383"/>
      <c r="S13" s="544" t="s">
        <v>1071</v>
      </c>
      <c r="T13" s="376"/>
      <c r="U13" s="289" t="s">
        <v>1072</v>
      </c>
      <c r="V13" s="254"/>
      <c r="X13" s="254"/>
      <c r="Y13" s="289" t="s">
        <v>1046</v>
      </c>
      <c r="Z13" s="294">
        <v>1.1299999999999999</v>
      </c>
      <c r="AA13" s="294"/>
      <c r="AC13" s="298"/>
      <c r="AD13" s="298"/>
      <c r="AE13" s="254"/>
    </row>
    <row r="14" spans="1:31" ht="15.75" customHeight="1">
      <c r="A14" s="254"/>
      <c r="B14" s="305">
        <v>2024</v>
      </c>
      <c r="C14" s="271">
        <v>2025</v>
      </c>
      <c r="D14" s="271">
        <v>2026</v>
      </c>
      <c r="E14" s="306">
        <v>2027</v>
      </c>
      <c r="F14" s="254"/>
      <c r="G14" s="296" t="s">
        <v>1073</v>
      </c>
      <c r="H14" s="286"/>
      <c r="I14" s="286"/>
      <c r="J14" s="286"/>
      <c r="K14" s="286"/>
      <c r="L14" s="286"/>
      <c r="M14" s="275"/>
      <c r="N14" s="286"/>
      <c r="O14" s="275"/>
      <c r="P14" s="286"/>
      <c r="Q14" s="286"/>
      <c r="R14" s="383"/>
      <c r="S14" s="546" t="s">
        <v>1074</v>
      </c>
      <c r="T14" s="376"/>
      <c r="U14" s="538" t="s">
        <v>1075</v>
      </c>
      <c r="V14" s="254"/>
      <c r="X14" s="254"/>
      <c r="Y14" s="289" t="s">
        <v>1046</v>
      </c>
      <c r="Z14" s="294">
        <v>0.75</v>
      </c>
      <c r="AB14" s="298"/>
      <c r="AC14" s="298"/>
      <c r="AD14" s="298"/>
      <c r="AE14" s="254"/>
    </row>
    <row r="15" spans="1:31" ht="15.75" customHeight="1">
      <c r="A15" s="254"/>
      <c r="B15" s="317"/>
      <c r="C15" s="298"/>
      <c r="D15" s="298"/>
      <c r="E15" s="308"/>
      <c r="F15" s="254"/>
      <c r="G15" s="499" t="s">
        <v>1076</v>
      </c>
      <c r="H15" s="286"/>
      <c r="I15" s="286"/>
      <c r="J15" s="286"/>
      <c r="K15" s="286"/>
      <c r="L15" s="286"/>
      <c r="M15" s="275"/>
      <c r="N15" s="286"/>
      <c r="O15" s="275"/>
      <c r="P15" s="286"/>
      <c r="Q15" s="286"/>
      <c r="R15" s="383"/>
      <c r="S15" s="544" t="s">
        <v>1077</v>
      </c>
      <c r="T15" s="376"/>
      <c r="V15" s="254"/>
      <c r="X15" s="254"/>
      <c r="Y15" s="298"/>
      <c r="Z15" s="298"/>
      <c r="AA15" s="298"/>
      <c r="AB15" s="298"/>
      <c r="AC15" s="298"/>
      <c r="AD15" s="298"/>
      <c r="AE15" s="254"/>
    </row>
    <row r="16" spans="1:31" ht="15.75" customHeight="1">
      <c r="A16" s="254"/>
      <c r="B16" s="309"/>
      <c r="C16" s="310"/>
      <c r="D16" s="310"/>
      <c r="E16" s="311"/>
      <c r="F16" s="254"/>
      <c r="G16" s="285" t="s">
        <v>1078</v>
      </c>
      <c r="H16" s="286"/>
      <c r="I16" s="286"/>
      <c r="J16" s="286"/>
      <c r="K16" s="286"/>
      <c r="L16" s="286"/>
      <c r="M16" s="275"/>
      <c r="N16" s="286"/>
      <c r="O16" s="275"/>
      <c r="P16" s="286"/>
      <c r="Q16" s="286"/>
      <c r="R16" s="383"/>
      <c r="S16" s="546" t="s">
        <v>1079</v>
      </c>
      <c r="T16" s="376"/>
      <c r="V16" s="254"/>
      <c r="X16" s="254"/>
      <c r="Y16" s="298"/>
      <c r="Z16" s="298"/>
      <c r="AA16" s="298"/>
      <c r="AB16" s="298"/>
      <c r="AC16" s="298"/>
      <c r="AD16" s="298"/>
      <c r="AE16" s="254"/>
    </row>
    <row r="17" spans="1:31" ht="15.75" customHeight="1">
      <c r="A17" s="254"/>
      <c r="B17" s="312">
        <f>SUM(B15:B16)</f>
        <v>0</v>
      </c>
      <c r="C17" s="313"/>
      <c r="D17" s="313"/>
      <c r="E17" s="314"/>
      <c r="F17" s="254"/>
      <c r="G17" s="292" t="s">
        <v>1080</v>
      </c>
      <c r="H17" s="286"/>
      <c r="I17" s="286"/>
      <c r="J17" s="286"/>
      <c r="K17" s="286"/>
      <c r="L17" s="286"/>
      <c r="M17" s="275"/>
      <c r="N17" s="286"/>
      <c r="O17" s="275"/>
      <c r="P17" s="286"/>
      <c r="Q17" s="286"/>
      <c r="R17" s="383"/>
      <c r="S17" s="548" t="s">
        <v>1081</v>
      </c>
      <c r="T17" s="549"/>
      <c r="V17" s="387"/>
      <c r="X17" s="254"/>
      <c r="Y17" s="298"/>
      <c r="Z17" s="298"/>
      <c r="AA17" s="298"/>
      <c r="AB17" s="298"/>
      <c r="AC17" s="298"/>
      <c r="AD17" s="298"/>
      <c r="AE17" s="254"/>
    </row>
    <row r="18" spans="1:31" ht="15.75" customHeight="1">
      <c r="A18" s="254"/>
      <c r="B18" s="387"/>
      <c r="C18" s="387"/>
      <c r="D18" s="387"/>
      <c r="E18" s="387"/>
      <c r="F18" s="254"/>
      <c r="G18" s="285" t="s">
        <v>1082</v>
      </c>
      <c r="H18" s="290">
        <v>0.5</v>
      </c>
      <c r="I18" s="290" t="s">
        <v>374</v>
      </c>
      <c r="J18" s="290" t="s">
        <v>375</v>
      </c>
      <c r="K18" s="290" t="s">
        <v>376</v>
      </c>
      <c r="L18" s="274" t="s">
        <v>377</v>
      </c>
      <c r="M18" s="275"/>
      <c r="N18" s="286"/>
      <c r="O18" s="275"/>
      <c r="P18" s="286"/>
      <c r="Q18" s="286"/>
      <c r="R18" s="383"/>
      <c r="S18" s="550" t="s">
        <v>1083</v>
      </c>
      <c r="T18" s="362"/>
      <c r="V18" s="362"/>
      <c r="X18" s="376"/>
      <c r="Y18" s="298"/>
      <c r="Z18" s="298"/>
      <c r="AA18" s="298"/>
      <c r="AB18" s="298"/>
      <c r="AC18" s="298"/>
      <c r="AD18" s="298"/>
      <c r="AE18" s="254"/>
    </row>
    <row r="19" spans="1:31" ht="15.75" customHeight="1">
      <c r="A19" s="254"/>
      <c r="B19" s="985" t="s">
        <v>383</v>
      </c>
      <c r="C19" s="968"/>
      <c r="D19" s="968"/>
      <c r="E19" s="969"/>
      <c r="F19" s="254"/>
      <c r="G19" s="285" t="s">
        <v>1084</v>
      </c>
      <c r="H19" s="290">
        <v>0.5</v>
      </c>
      <c r="I19" s="290" t="s">
        <v>374</v>
      </c>
      <c r="J19" s="290" t="s">
        <v>375</v>
      </c>
      <c r="K19" s="290" t="s">
        <v>376</v>
      </c>
      <c r="L19" s="274" t="s">
        <v>377</v>
      </c>
      <c r="M19" s="275"/>
      <c r="N19" s="286"/>
      <c r="O19" s="275"/>
      <c r="P19" s="286"/>
      <c r="Q19" s="286"/>
      <c r="R19" s="383"/>
      <c r="S19" s="551" t="s">
        <v>1085</v>
      </c>
      <c r="T19" s="362"/>
      <c r="V19" s="362"/>
      <c r="X19" s="376"/>
      <c r="Y19" s="298"/>
      <c r="Z19" s="298"/>
      <c r="AA19" s="298"/>
      <c r="AB19" s="298"/>
      <c r="AC19" s="298"/>
      <c r="AD19" s="298"/>
      <c r="AE19" s="254"/>
    </row>
    <row r="20" spans="1:31" ht="15.75" customHeight="1">
      <c r="A20" s="383"/>
      <c r="B20" s="305">
        <v>2024</v>
      </c>
      <c r="C20" s="271">
        <v>2025</v>
      </c>
      <c r="D20" s="271">
        <v>2026</v>
      </c>
      <c r="E20" s="306">
        <v>2027</v>
      </c>
      <c r="F20" s="376"/>
      <c r="G20" s="285" t="s">
        <v>1086</v>
      </c>
      <c r="H20" s="543"/>
      <c r="I20" s="543"/>
      <c r="J20" s="543"/>
      <c r="K20" s="543"/>
      <c r="L20" s="543"/>
      <c r="M20" s="275"/>
      <c r="N20" s="286"/>
      <c r="O20" s="275"/>
      <c r="P20" s="286"/>
      <c r="Q20" s="286"/>
      <c r="R20" s="383"/>
      <c r="S20" s="386" t="s">
        <v>1087</v>
      </c>
      <c r="T20" s="362"/>
      <c r="V20" s="362"/>
      <c r="X20" s="376"/>
      <c r="Y20" s="298"/>
      <c r="Z20" s="298"/>
      <c r="AA20" s="298"/>
      <c r="AB20" s="298"/>
      <c r="AC20" s="298"/>
      <c r="AD20" s="298"/>
      <c r="AE20" s="254"/>
    </row>
    <row r="21" spans="1:31" ht="15.75" customHeight="1">
      <c r="A21" s="254"/>
      <c r="B21" s="317"/>
      <c r="C21" s="298"/>
      <c r="D21" s="298"/>
      <c r="E21" s="308"/>
      <c r="F21" s="254"/>
      <c r="G21" s="285" t="s">
        <v>1088</v>
      </c>
      <c r="H21" s="286"/>
      <c r="I21" s="286"/>
      <c r="J21" s="286"/>
      <c r="K21" s="286"/>
      <c r="L21" s="286"/>
      <c r="M21" s="275"/>
      <c r="N21" s="286"/>
      <c r="O21" s="275"/>
      <c r="P21" s="286"/>
      <c r="Q21" s="286"/>
      <c r="R21" s="383"/>
      <c r="S21" s="546" t="s">
        <v>1089</v>
      </c>
      <c r="T21" s="362"/>
      <c r="V21" s="362"/>
      <c r="X21" s="376"/>
      <c r="Y21" s="298"/>
      <c r="Z21" s="298"/>
      <c r="AA21" s="298"/>
      <c r="AB21" s="298"/>
      <c r="AC21" s="298"/>
      <c r="AD21" s="298"/>
      <c r="AE21" s="254"/>
    </row>
    <row r="22" spans="1:31" ht="15.75" customHeight="1">
      <c r="A22" s="254"/>
      <c r="B22" s="309"/>
      <c r="C22" s="310"/>
      <c r="D22" s="310"/>
      <c r="E22" s="311"/>
      <c r="F22" s="254"/>
      <c r="G22" s="273" t="s">
        <v>1090</v>
      </c>
      <c r="H22" s="275"/>
      <c r="I22" s="286"/>
      <c r="J22" s="286"/>
      <c r="K22" s="286"/>
      <c r="L22" s="286"/>
      <c r="M22" s="275"/>
      <c r="N22" s="286"/>
      <c r="O22" s="275"/>
      <c r="P22" s="286"/>
      <c r="Q22" s="286"/>
      <c r="R22" s="383"/>
      <c r="T22" s="362"/>
      <c r="V22" s="362"/>
      <c r="X22" s="376"/>
      <c r="Y22" s="298"/>
      <c r="Z22" s="298"/>
      <c r="AA22" s="298"/>
      <c r="AB22" s="298"/>
      <c r="AC22" s="298"/>
      <c r="AD22" s="298"/>
      <c r="AE22" s="254"/>
    </row>
    <row r="23" spans="1:31" ht="15.75" customHeight="1">
      <c r="A23" s="254"/>
      <c r="B23" s="312">
        <f>SUM(B21:B22)</f>
        <v>0</v>
      </c>
      <c r="C23" s="313"/>
      <c r="D23" s="313"/>
      <c r="E23" s="314"/>
      <c r="F23" s="254"/>
      <c r="G23" s="285" t="s">
        <v>1091</v>
      </c>
      <c r="H23" s="286"/>
      <c r="I23" s="286"/>
      <c r="J23" s="286"/>
      <c r="K23" s="286"/>
      <c r="L23" s="286"/>
      <c r="M23" s="275"/>
      <c r="N23" s="286"/>
      <c r="O23" s="275"/>
      <c r="P23" s="286"/>
      <c r="Q23" s="286"/>
      <c r="R23" s="383"/>
      <c r="S23" s="292"/>
      <c r="T23" s="362"/>
      <c r="V23" s="362"/>
      <c r="X23" s="376"/>
      <c r="Y23" s="298"/>
      <c r="Z23" s="298"/>
      <c r="AA23" s="298"/>
      <c r="AB23" s="298"/>
      <c r="AC23" s="298"/>
      <c r="AD23" s="298"/>
      <c r="AE23" s="254"/>
    </row>
    <row r="24" spans="1:31" ht="15.75" customHeight="1">
      <c r="A24" s="254"/>
      <c r="B24" s="387"/>
      <c r="C24" s="387"/>
      <c r="D24" s="387"/>
      <c r="E24" s="387"/>
      <c r="F24" s="254"/>
      <c r="G24" s="299" t="s">
        <v>1092</v>
      </c>
      <c r="H24" s="286"/>
      <c r="I24" s="286"/>
      <c r="J24" s="286"/>
      <c r="K24" s="286"/>
      <c r="L24" s="286"/>
      <c r="M24" s="275"/>
      <c r="N24" s="286"/>
      <c r="O24" s="275"/>
      <c r="P24" s="286"/>
      <c r="Q24" s="286"/>
      <c r="R24" s="383"/>
      <c r="S24" s="292"/>
      <c r="T24" s="362"/>
      <c r="V24" s="362"/>
      <c r="X24" s="376"/>
      <c r="Y24" s="298"/>
      <c r="Z24" s="298"/>
      <c r="AA24" s="298"/>
      <c r="AB24" s="298"/>
      <c r="AC24" s="298"/>
      <c r="AD24" s="298"/>
      <c r="AE24" s="254"/>
    </row>
    <row r="25" spans="1:31" ht="15.75" customHeight="1">
      <c r="A25" s="254"/>
      <c r="B25" s="985" t="s">
        <v>189</v>
      </c>
      <c r="C25" s="968"/>
      <c r="D25" s="968"/>
      <c r="E25" s="969"/>
      <c r="F25" s="254"/>
      <c r="G25" s="292" t="s">
        <v>1093</v>
      </c>
      <c r="H25" s="286"/>
      <c r="I25" s="286"/>
      <c r="J25" s="286"/>
      <c r="K25" s="286"/>
      <c r="L25" s="286"/>
      <c r="M25" s="275"/>
      <c r="N25" s="286"/>
      <c r="O25" s="275"/>
      <c r="P25" s="286"/>
      <c r="Q25" s="286"/>
      <c r="R25" s="383"/>
      <c r="S25" s="292"/>
      <c r="T25" s="362"/>
      <c r="U25" s="292"/>
      <c r="V25" s="362"/>
      <c r="W25" s="292"/>
      <c r="X25" s="376"/>
      <c r="Y25" s="298"/>
      <c r="Z25" s="321">
        <f>SUM(Z5:Z24)</f>
        <v>12.16</v>
      </c>
      <c r="AA25" s="322"/>
      <c r="AB25" s="322"/>
      <c r="AC25" s="322"/>
      <c r="AD25" s="322"/>
      <c r="AE25" s="254"/>
    </row>
    <row r="26" spans="1:31" ht="15.75" customHeight="1">
      <c r="A26" s="383"/>
      <c r="B26" s="1005"/>
      <c r="C26" s="878"/>
      <c r="D26" s="878"/>
      <c r="E26" s="971"/>
      <c r="F26" s="376"/>
      <c r="G26" s="292" t="s">
        <v>1094</v>
      </c>
      <c r="H26" s="286"/>
      <c r="I26" s="286"/>
      <c r="J26" s="286"/>
      <c r="K26" s="286"/>
      <c r="L26" s="286"/>
      <c r="M26" s="275"/>
      <c r="N26" s="286"/>
      <c r="O26" s="275"/>
      <c r="P26" s="286"/>
      <c r="Q26" s="286"/>
      <c r="R26" s="383"/>
      <c r="S26" s="367"/>
      <c r="T26" s="367"/>
      <c r="U26" s="367"/>
      <c r="V26" s="367"/>
      <c r="W26" s="367"/>
      <c r="X26" s="376"/>
      <c r="Y26" s="372"/>
      <c r="Z26" s="254"/>
      <c r="AA26" s="254"/>
      <c r="AB26" s="254"/>
      <c r="AC26" s="254"/>
      <c r="AD26" s="254"/>
      <c r="AE26" s="254"/>
    </row>
    <row r="27" spans="1:31" ht="15.75" customHeight="1">
      <c r="A27" s="383"/>
      <c r="B27" s="972"/>
      <c r="C27" s="878"/>
      <c r="D27" s="878"/>
      <c r="E27" s="971"/>
      <c r="F27" s="376"/>
      <c r="G27" s="285" t="s">
        <v>1095</v>
      </c>
      <c r="H27" s="286"/>
      <c r="I27" s="286"/>
      <c r="J27" s="286"/>
      <c r="K27" s="286"/>
      <c r="L27" s="286"/>
      <c r="M27" s="275"/>
      <c r="N27" s="286"/>
      <c r="O27" s="275"/>
      <c r="P27" s="286"/>
      <c r="Q27" s="286"/>
      <c r="R27" s="383"/>
      <c r="S27" s="367"/>
      <c r="T27" s="367"/>
      <c r="U27" s="367"/>
      <c r="V27" s="367"/>
      <c r="W27" s="367"/>
      <c r="X27" s="376"/>
      <c r="Y27" s="957" t="s">
        <v>394</v>
      </c>
      <c r="Z27" s="888"/>
      <c r="AA27" s="888"/>
      <c r="AB27" s="888"/>
      <c r="AC27" s="888"/>
      <c r="AD27" s="892"/>
      <c r="AE27" s="254"/>
    </row>
    <row r="28" spans="1:31" ht="15.75" customHeight="1">
      <c r="A28" s="383"/>
      <c r="B28" s="973"/>
      <c r="C28" s="974"/>
      <c r="D28" s="974"/>
      <c r="E28" s="975"/>
      <c r="F28" s="376"/>
      <c r="G28" s="285" t="s">
        <v>1096</v>
      </c>
      <c r="H28" s="286"/>
      <c r="I28" s="286"/>
      <c r="J28" s="286"/>
      <c r="K28" s="286"/>
      <c r="L28" s="286"/>
      <c r="M28" s="275"/>
      <c r="N28" s="286"/>
      <c r="O28" s="275"/>
      <c r="P28" s="286"/>
      <c r="Q28" s="286"/>
      <c r="R28" s="383"/>
      <c r="S28" s="367"/>
      <c r="T28" s="367"/>
      <c r="U28" s="367"/>
      <c r="V28" s="367"/>
      <c r="W28" s="367"/>
      <c r="X28" s="376"/>
      <c r="Y28" s="269" t="s">
        <v>340</v>
      </c>
      <c r="Z28" s="270" t="s">
        <v>396</v>
      </c>
      <c r="AA28" s="271">
        <v>2024</v>
      </c>
      <c r="AB28" s="271">
        <v>2025</v>
      </c>
      <c r="AC28" s="271">
        <v>2026</v>
      </c>
      <c r="AD28" s="271">
        <v>2027</v>
      </c>
      <c r="AE28" s="254"/>
    </row>
    <row r="29" spans="1:31" ht="15.75" customHeight="1">
      <c r="A29" s="383"/>
      <c r="B29" s="392"/>
      <c r="C29" s="392"/>
      <c r="D29" s="392"/>
      <c r="E29" s="392"/>
      <c r="F29" s="376"/>
      <c r="G29" s="285" t="s">
        <v>1097</v>
      </c>
      <c r="H29" s="286"/>
      <c r="I29" s="286"/>
      <c r="J29" s="286"/>
      <c r="K29" s="286"/>
      <c r="L29" s="286"/>
      <c r="M29" s="275"/>
      <c r="N29" s="286"/>
      <c r="O29" s="275"/>
      <c r="P29" s="286"/>
      <c r="Q29" s="286"/>
      <c r="R29" s="383"/>
      <c r="S29" s="367"/>
      <c r="T29" s="367"/>
      <c r="U29" s="367"/>
      <c r="V29" s="367"/>
      <c r="W29" s="367"/>
      <c r="X29" s="376"/>
      <c r="Y29" s="298"/>
      <c r="Z29" s="298"/>
      <c r="AA29" s="298"/>
      <c r="AB29" s="298"/>
      <c r="AC29" s="298"/>
      <c r="AD29" s="298"/>
      <c r="AE29" s="254"/>
    </row>
    <row r="30" spans="1:31" ht="15.75" customHeight="1">
      <c r="A30" s="254"/>
      <c r="B30" s="976" t="s">
        <v>397</v>
      </c>
      <c r="C30" s="968"/>
      <c r="D30" s="968"/>
      <c r="E30" s="969"/>
      <c r="F30" s="254"/>
      <c r="G30" s="285" t="s">
        <v>1098</v>
      </c>
      <c r="H30" s="290">
        <v>2.5</v>
      </c>
      <c r="I30" s="290" t="s">
        <v>376</v>
      </c>
      <c r="J30" s="274" t="s">
        <v>377</v>
      </c>
      <c r="K30" s="286"/>
      <c r="L30" s="286"/>
      <c r="M30" s="275"/>
      <c r="N30" s="286"/>
      <c r="O30" s="275"/>
      <c r="P30" s="286"/>
      <c r="Q30" s="286"/>
      <c r="R30" s="383"/>
      <c r="S30" s="367"/>
      <c r="T30" s="367"/>
      <c r="U30" s="367"/>
      <c r="V30" s="367"/>
      <c r="W30" s="367"/>
      <c r="X30" s="376"/>
      <c r="Y30" s="298"/>
      <c r="Z30" s="298"/>
      <c r="AA30" s="298"/>
      <c r="AB30" s="298"/>
      <c r="AC30" s="298"/>
      <c r="AD30" s="298"/>
      <c r="AE30" s="254"/>
    </row>
    <row r="31" spans="1:31" ht="15.75" customHeight="1">
      <c r="A31" s="383"/>
      <c r="B31" s="325" t="s">
        <v>400</v>
      </c>
      <c r="C31" s="965" t="s">
        <v>935</v>
      </c>
      <c r="D31" s="966"/>
      <c r="E31" s="325" t="s">
        <v>402</v>
      </c>
      <c r="F31" s="376"/>
      <c r="G31" s="285" t="s">
        <v>1099</v>
      </c>
      <c r="H31" s="286"/>
      <c r="I31" s="286"/>
      <c r="J31" s="286"/>
      <c r="K31" s="286"/>
      <c r="L31" s="286"/>
      <c r="M31" s="275"/>
      <c r="N31" s="286"/>
      <c r="O31" s="275"/>
      <c r="P31" s="286"/>
      <c r="Q31" s="286"/>
      <c r="R31" s="383"/>
      <c r="S31" s="367"/>
      <c r="T31" s="367"/>
      <c r="U31" s="367"/>
      <c r="V31" s="367"/>
      <c r="W31" s="367"/>
      <c r="X31" s="376"/>
      <c r="Y31" s="298"/>
      <c r="Z31" s="298"/>
      <c r="AA31" s="298"/>
      <c r="AB31" s="298"/>
      <c r="AC31" s="298"/>
      <c r="AD31" s="298"/>
      <c r="AE31" s="254"/>
    </row>
    <row r="32" spans="1:31" ht="15.75" customHeight="1">
      <c r="A32" s="254"/>
      <c r="B32" s="327">
        <v>2010</v>
      </c>
      <c r="C32" s="994" t="s">
        <v>1100</v>
      </c>
      <c r="D32" s="959"/>
      <c r="E32" s="327">
        <v>0.88</v>
      </c>
      <c r="F32" s="254"/>
      <c r="G32" s="299" t="s">
        <v>1101</v>
      </c>
      <c r="H32" s="290">
        <v>0.5</v>
      </c>
      <c r="I32" s="275"/>
      <c r="J32" s="275"/>
      <c r="K32" s="286"/>
      <c r="L32" s="286"/>
      <c r="M32" s="275"/>
      <c r="N32" s="286"/>
      <c r="O32" s="275"/>
      <c r="P32" s="286"/>
      <c r="Q32" s="286"/>
      <c r="R32" s="383"/>
      <c r="S32" s="390"/>
      <c r="T32" s="367"/>
      <c r="U32" s="367"/>
      <c r="V32" s="367"/>
      <c r="W32" s="367"/>
      <c r="X32" s="376"/>
      <c r="Y32" s="298"/>
      <c r="Z32" s="298"/>
      <c r="AA32" s="298"/>
      <c r="AB32" s="298"/>
      <c r="AC32" s="298"/>
      <c r="AD32" s="298"/>
      <c r="AE32" s="254"/>
    </row>
    <row r="33" spans="1:31" ht="15.75" customHeight="1">
      <c r="A33" s="254"/>
      <c r="B33" s="327">
        <v>2011</v>
      </c>
      <c r="C33" s="994" t="s">
        <v>1102</v>
      </c>
      <c r="D33" s="959"/>
      <c r="E33" s="328">
        <v>1.07</v>
      </c>
      <c r="F33" s="254"/>
      <c r="G33" s="296" t="s">
        <v>1103</v>
      </c>
      <c r="H33" s="286"/>
      <c r="I33" s="286"/>
      <c r="J33" s="286"/>
      <c r="K33" s="286"/>
      <c r="L33" s="286"/>
      <c r="M33" s="286"/>
      <c r="N33" s="286"/>
      <c r="O33" s="275"/>
      <c r="P33" s="286"/>
      <c r="Q33" s="286"/>
      <c r="R33" s="383"/>
      <c r="S33" s="390"/>
      <c r="T33" s="367"/>
      <c r="U33" s="367"/>
      <c r="V33" s="367"/>
      <c r="W33" s="367"/>
      <c r="X33" s="376"/>
      <c r="Y33" s="298"/>
      <c r="Z33" s="298"/>
      <c r="AA33" s="298"/>
      <c r="AB33" s="298"/>
      <c r="AC33" s="298"/>
      <c r="AD33" s="298"/>
      <c r="AE33" s="254"/>
    </row>
    <row r="34" spans="1:31" ht="15.75" customHeight="1">
      <c r="A34" s="254"/>
      <c r="B34" s="327">
        <v>2012</v>
      </c>
      <c r="C34" s="994" t="s">
        <v>1104</v>
      </c>
      <c r="D34" s="959"/>
      <c r="E34" s="328">
        <v>1.02</v>
      </c>
      <c r="F34" s="254"/>
      <c r="G34" s="285" t="s">
        <v>1105</v>
      </c>
      <c r="H34" s="286"/>
      <c r="I34" s="286"/>
      <c r="J34" s="286"/>
      <c r="K34" s="286"/>
      <c r="L34" s="286"/>
      <c r="M34" s="275"/>
      <c r="N34" s="286"/>
      <c r="O34" s="275"/>
      <c r="P34" s="286"/>
      <c r="Q34" s="286"/>
      <c r="R34" s="383"/>
      <c r="S34" s="390"/>
      <c r="T34" s="367"/>
      <c r="U34" s="367"/>
      <c r="V34" s="367"/>
      <c r="W34" s="367"/>
      <c r="X34" s="376"/>
      <c r="Y34" s="298"/>
      <c r="Z34" s="298"/>
      <c r="AA34" s="298"/>
      <c r="AB34" s="298"/>
      <c r="AC34" s="298"/>
      <c r="AD34" s="298"/>
      <c r="AE34" s="254"/>
    </row>
    <row r="35" spans="1:31" ht="15.75" customHeight="1">
      <c r="A35" s="254"/>
      <c r="B35" s="445">
        <v>2013</v>
      </c>
      <c r="C35" s="1003" t="s">
        <v>1106</v>
      </c>
      <c r="D35" s="959"/>
      <c r="E35" s="445">
        <v>3.48</v>
      </c>
      <c r="F35" s="254"/>
      <c r="G35" s="285" t="s">
        <v>1107</v>
      </c>
      <c r="H35" s="286"/>
      <c r="I35" s="419"/>
      <c r="J35" s="286"/>
      <c r="K35" s="286"/>
      <c r="L35" s="286"/>
      <c r="M35" s="275"/>
      <c r="N35" s="286"/>
      <c r="O35" s="275"/>
      <c r="P35" s="286"/>
      <c r="Q35" s="286"/>
      <c r="R35" s="383"/>
      <c r="S35" s="390"/>
      <c r="T35" s="367"/>
      <c r="U35" s="367"/>
      <c r="V35" s="367"/>
      <c r="W35" s="367"/>
      <c r="X35" s="376"/>
      <c r="Y35" s="298"/>
      <c r="Z35" s="298"/>
      <c r="AA35" s="298"/>
      <c r="AB35" s="298"/>
      <c r="AC35" s="298"/>
      <c r="AD35" s="298"/>
      <c r="AE35" s="254"/>
    </row>
    <row r="36" spans="1:31" ht="15.75" customHeight="1">
      <c r="A36" s="254"/>
      <c r="B36" s="447">
        <v>2014</v>
      </c>
      <c r="C36" s="1004" t="s">
        <v>1108</v>
      </c>
      <c r="D36" s="959"/>
      <c r="E36" s="447">
        <v>2.09</v>
      </c>
      <c r="F36" s="254"/>
      <c r="G36" s="285" t="s">
        <v>1109</v>
      </c>
      <c r="H36" s="286"/>
      <c r="I36" s="286"/>
      <c r="J36" s="286"/>
      <c r="K36" s="286"/>
      <c r="L36" s="286"/>
      <c r="M36" s="275"/>
      <c r="N36" s="286"/>
      <c r="O36" s="275"/>
      <c r="P36" s="286"/>
      <c r="Q36" s="286"/>
      <c r="R36" s="383"/>
      <c r="S36" s="390"/>
      <c r="T36" s="367"/>
      <c r="U36" s="367"/>
      <c r="V36" s="367"/>
      <c r="W36" s="367"/>
      <c r="X36" s="376"/>
      <c r="Y36" s="298"/>
      <c r="Z36" s="298"/>
      <c r="AA36" s="298"/>
      <c r="AB36" s="298"/>
      <c r="AC36" s="298"/>
      <c r="AD36" s="298"/>
      <c r="AE36" s="254"/>
    </row>
    <row r="37" spans="1:31" ht="15.75" customHeight="1">
      <c r="A37" s="254"/>
      <c r="B37" s="330">
        <v>2015</v>
      </c>
      <c r="C37" s="964" t="s">
        <v>1110</v>
      </c>
      <c r="D37" s="959"/>
      <c r="E37" s="330">
        <v>1.62</v>
      </c>
      <c r="F37" s="254"/>
      <c r="G37" s="285" t="s">
        <v>1111</v>
      </c>
      <c r="H37" s="286"/>
      <c r="I37" s="286"/>
      <c r="J37" s="286"/>
      <c r="K37" s="286"/>
      <c r="L37" s="286"/>
      <c r="M37" s="275"/>
      <c r="N37" s="286"/>
      <c r="O37" s="275"/>
      <c r="P37" s="286"/>
      <c r="Q37" s="286"/>
      <c r="R37" s="383"/>
      <c r="S37" s="390"/>
      <c r="T37" s="367"/>
      <c r="U37" s="390"/>
      <c r="V37" s="367"/>
      <c r="W37" s="390"/>
      <c r="X37" s="376"/>
      <c r="Y37" s="298"/>
      <c r="Z37" s="298"/>
      <c r="AA37" s="298"/>
      <c r="AB37" s="298"/>
      <c r="AC37" s="298"/>
      <c r="AD37" s="298"/>
      <c r="AE37" s="254"/>
    </row>
    <row r="38" spans="1:31" ht="15.75" customHeight="1">
      <c r="A38" s="254"/>
      <c r="B38" s="393">
        <v>2016</v>
      </c>
      <c r="C38" s="998" t="s">
        <v>1112</v>
      </c>
      <c r="D38" s="959"/>
      <c r="E38" s="393">
        <v>1.28</v>
      </c>
      <c r="F38" s="254"/>
      <c r="G38" s="285" t="s">
        <v>1113</v>
      </c>
      <c r="H38" s="286"/>
      <c r="I38" s="286"/>
      <c r="J38" s="286"/>
      <c r="K38" s="286"/>
      <c r="L38" s="286"/>
      <c r="M38" s="275"/>
      <c r="N38" s="286"/>
      <c r="O38" s="275"/>
      <c r="P38" s="286"/>
      <c r="Q38" s="286"/>
      <c r="R38" s="383"/>
      <c r="S38" s="390"/>
      <c r="T38" s="367"/>
      <c r="U38" s="390"/>
      <c r="V38" s="367"/>
      <c r="W38" s="390"/>
      <c r="X38" s="376"/>
      <c r="Y38" s="298"/>
      <c r="Z38" s="298"/>
      <c r="AA38" s="298"/>
      <c r="AB38" s="298"/>
      <c r="AC38" s="298"/>
      <c r="AD38" s="298"/>
      <c r="AE38" s="254"/>
    </row>
    <row r="39" spans="1:31" ht="15.75" customHeight="1">
      <c r="A39" s="254"/>
      <c r="B39" s="393">
        <v>2017</v>
      </c>
      <c r="C39" s="998" t="s">
        <v>1114</v>
      </c>
      <c r="D39" s="959"/>
      <c r="E39" s="394">
        <v>1.19</v>
      </c>
      <c r="F39" s="254"/>
      <c r="G39" s="299" t="s">
        <v>1115</v>
      </c>
      <c r="H39" s="286"/>
      <c r="I39" s="286"/>
      <c r="J39" s="286"/>
      <c r="K39" s="286"/>
      <c r="L39" s="286"/>
      <c r="M39" s="275"/>
      <c r="N39" s="286"/>
      <c r="O39" s="275"/>
      <c r="P39" s="286"/>
      <c r="Q39" s="286"/>
      <c r="R39" s="383"/>
      <c r="S39" s="390"/>
      <c r="T39" s="367"/>
      <c r="U39" s="390"/>
      <c r="V39" s="367"/>
      <c r="W39" s="390"/>
      <c r="X39" s="376"/>
      <c r="Y39" s="298"/>
      <c r="Z39" s="298"/>
      <c r="AA39" s="298"/>
      <c r="AB39" s="298"/>
      <c r="AC39" s="298"/>
      <c r="AD39" s="298"/>
      <c r="AE39" s="254"/>
    </row>
    <row r="40" spans="1:31" ht="15.75" customHeight="1">
      <c r="A40" s="254"/>
      <c r="B40" s="447">
        <v>2018</v>
      </c>
      <c r="C40" s="1004" t="s">
        <v>1116</v>
      </c>
      <c r="D40" s="959"/>
      <c r="E40" s="448">
        <v>2.56</v>
      </c>
      <c r="F40" s="254"/>
      <c r="G40" s="413" t="s">
        <v>1117</v>
      </c>
      <c r="H40" s="286"/>
      <c r="I40" s="286"/>
      <c r="J40" s="286"/>
      <c r="K40" s="286"/>
      <c r="L40" s="286"/>
      <c r="M40" s="275"/>
      <c r="N40" s="286"/>
      <c r="O40" s="275"/>
      <c r="P40" s="286"/>
      <c r="Q40" s="286"/>
      <c r="R40" s="383"/>
      <c r="S40" s="390"/>
      <c r="T40" s="367"/>
      <c r="U40" s="390"/>
      <c r="V40" s="367"/>
      <c r="W40" s="390"/>
      <c r="X40" s="376"/>
      <c r="Y40" s="298"/>
      <c r="Z40" s="298"/>
      <c r="AA40" s="298"/>
      <c r="AB40" s="298"/>
      <c r="AC40" s="298"/>
      <c r="AD40" s="298"/>
      <c r="AE40" s="254"/>
    </row>
    <row r="41" spans="1:31" ht="15.75" customHeight="1">
      <c r="A41" s="254"/>
      <c r="B41" s="327">
        <v>2019</v>
      </c>
      <c r="C41" s="994" t="s">
        <v>1118</v>
      </c>
      <c r="D41" s="959"/>
      <c r="E41" s="327">
        <v>1.03</v>
      </c>
      <c r="F41" s="254"/>
      <c r="G41" s="296" t="s">
        <v>1119</v>
      </c>
      <c r="H41" s="286"/>
      <c r="I41" s="274"/>
      <c r="J41" s="286"/>
      <c r="K41" s="286"/>
      <c r="L41" s="286"/>
      <c r="M41" s="275"/>
      <c r="N41" s="286"/>
      <c r="O41" s="275"/>
      <c r="P41" s="286"/>
      <c r="Q41" s="286"/>
      <c r="R41" s="383"/>
      <c r="S41" s="390"/>
      <c r="T41" s="367"/>
      <c r="U41" s="390"/>
      <c r="V41" s="367"/>
      <c r="W41" s="390"/>
      <c r="X41" s="376"/>
      <c r="Y41" s="298"/>
      <c r="Z41" s="298"/>
      <c r="AA41" s="298"/>
      <c r="AB41" s="298"/>
      <c r="AC41" s="298"/>
      <c r="AD41" s="298"/>
      <c r="AE41" s="254"/>
    </row>
    <row r="42" spans="1:31" ht="15.75" customHeight="1">
      <c r="A42" s="254"/>
      <c r="B42" s="398">
        <v>2020</v>
      </c>
      <c r="C42" s="996" t="s">
        <v>1120</v>
      </c>
      <c r="D42" s="959"/>
      <c r="E42" s="398">
        <v>0.44</v>
      </c>
      <c r="F42" s="254"/>
      <c r="G42" s="296" t="s">
        <v>1121</v>
      </c>
      <c r="H42" s="286"/>
      <c r="I42" s="286"/>
      <c r="J42" s="286"/>
      <c r="K42" s="286"/>
      <c r="L42" s="286"/>
      <c r="M42" s="275"/>
      <c r="N42" s="286"/>
      <c r="O42" s="275"/>
      <c r="P42" s="286"/>
      <c r="Q42" s="286"/>
      <c r="R42" s="383"/>
      <c r="S42" s="390"/>
      <c r="T42" s="367"/>
      <c r="U42" s="390"/>
      <c r="V42" s="367"/>
      <c r="W42" s="390"/>
      <c r="X42" s="376"/>
      <c r="Y42" s="298"/>
      <c r="Z42" s="298"/>
      <c r="AA42" s="298"/>
      <c r="AB42" s="298"/>
      <c r="AC42" s="298"/>
      <c r="AD42" s="298"/>
      <c r="AE42" s="254"/>
    </row>
    <row r="43" spans="1:31" ht="15.75" customHeight="1">
      <c r="A43" s="254"/>
      <c r="B43" s="398">
        <v>2021</v>
      </c>
      <c r="C43" s="996" t="s">
        <v>1122</v>
      </c>
      <c r="D43" s="959"/>
      <c r="E43" s="398">
        <v>0.68</v>
      </c>
      <c r="F43" s="254"/>
      <c r="G43" s="292" t="s">
        <v>1123</v>
      </c>
      <c r="H43" s="286"/>
      <c r="I43" s="286"/>
      <c r="J43" s="286"/>
      <c r="K43" s="286"/>
      <c r="L43" s="286"/>
      <c r="M43" s="275"/>
      <c r="N43" s="286"/>
      <c r="O43" s="275"/>
      <c r="P43" s="286"/>
      <c r="Q43" s="286"/>
      <c r="R43" s="383"/>
      <c r="S43" s="390"/>
      <c r="T43" s="367"/>
      <c r="U43" s="390"/>
      <c r="V43" s="367"/>
      <c r="W43" s="390"/>
      <c r="X43" s="376"/>
      <c r="Y43" s="298"/>
      <c r="Z43" s="298"/>
      <c r="AA43" s="298"/>
      <c r="AB43" s="298"/>
      <c r="AC43" s="298"/>
      <c r="AD43" s="298"/>
      <c r="AE43" s="254"/>
    </row>
    <row r="44" spans="1:31" ht="15.75" customHeight="1">
      <c r="A44" s="254"/>
      <c r="B44" s="398">
        <v>2022</v>
      </c>
      <c r="C44" s="996" t="s">
        <v>1124</v>
      </c>
      <c r="D44" s="959"/>
      <c r="E44" s="552">
        <v>0.5</v>
      </c>
      <c r="F44" s="254"/>
      <c r="G44" s="296" t="s">
        <v>1125</v>
      </c>
      <c r="H44" s="286"/>
      <c r="I44" s="286"/>
      <c r="J44" s="286"/>
      <c r="K44" s="286"/>
      <c r="L44" s="286"/>
      <c r="M44" s="275"/>
      <c r="N44" s="286"/>
      <c r="O44" s="275"/>
      <c r="P44" s="286"/>
      <c r="Q44" s="286"/>
      <c r="R44" s="383"/>
      <c r="S44" s="390"/>
      <c r="T44" s="367"/>
      <c r="U44" s="390"/>
      <c r="V44" s="367"/>
      <c r="W44" s="390"/>
      <c r="X44" s="376"/>
      <c r="Y44" s="298"/>
      <c r="Z44" s="298"/>
      <c r="AA44" s="298"/>
      <c r="AB44" s="298"/>
      <c r="AC44" s="298"/>
      <c r="AD44" s="298"/>
      <c r="AE44" s="254"/>
    </row>
    <row r="45" spans="1:31" ht="15.75" customHeight="1">
      <c r="A45" s="254"/>
      <c r="B45" s="401">
        <v>2023</v>
      </c>
      <c r="C45" s="996" t="s">
        <v>1126</v>
      </c>
      <c r="D45" s="959"/>
      <c r="E45" s="402">
        <v>2.3199999999999998</v>
      </c>
      <c r="F45" s="254"/>
      <c r="G45" s="285" t="s">
        <v>1127</v>
      </c>
      <c r="H45" s="294">
        <v>0.5</v>
      </c>
      <c r="I45" s="278" t="s">
        <v>374</v>
      </c>
      <c r="J45" s="278" t="s">
        <v>375</v>
      </c>
      <c r="K45" s="278" t="s">
        <v>376</v>
      </c>
      <c r="L45" s="419" t="s">
        <v>377</v>
      </c>
      <c r="M45" s="275"/>
      <c r="N45" s="286"/>
      <c r="O45" s="275"/>
      <c r="P45" s="286"/>
      <c r="Q45" s="286"/>
      <c r="R45" s="383"/>
      <c r="S45" s="390"/>
      <c r="T45" s="367"/>
      <c r="U45" s="390"/>
      <c r="V45" s="367"/>
      <c r="W45" s="390"/>
      <c r="X45" s="376"/>
      <c r="Y45" s="298"/>
      <c r="Z45" s="298"/>
      <c r="AA45" s="298"/>
      <c r="AB45" s="298"/>
      <c r="AC45" s="298"/>
      <c r="AD45" s="298"/>
      <c r="AE45" s="254"/>
    </row>
    <row r="46" spans="1:31" ht="15.75" customHeight="1">
      <c r="A46" s="254"/>
      <c r="B46" s="401">
        <v>2024</v>
      </c>
      <c r="C46" s="996" t="s">
        <v>1128</v>
      </c>
      <c r="D46" s="959"/>
      <c r="E46" s="402"/>
      <c r="F46" s="254"/>
      <c r="G46" s="296" t="s">
        <v>1129</v>
      </c>
      <c r="H46" s="286"/>
      <c r="I46" s="286"/>
      <c r="J46" s="286"/>
      <c r="K46" s="286"/>
      <c r="L46" s="286"/>
      <c r="M46" s="275"/>
      <c r="N46" s="286"/>
      <c r="O46" s="275"/>
      <c r="P46" s="286"/>
      <c r="Q46" s="286"/>
      <c r="R46" s="383"/>
      <c r="S46" s="390"/>
      <c r="T46" s="367"/>
      <c r="U46" s="390"/>
      <c r="V46" s="367"/>
      <c r="W46" s="390"/>
      <c r="X46" s="376"/>
      <c r="Y46" s="298"/>
      <c r="Z46" s="298"/>
      <c r="AA46" s="298"/>
      <c r="AB46" s="298"/>
      <c r="AC46" s="298"/>
      <c r="AD46" s="298"/>
      <c r="AE46" s="254"/>
    </row>
    <row r="47" spans="1:31" ht="15.75" customHeight="1">
      <c r="A47" s="254"/>
      <c r="B47" s="338"/>
      <c r="C47" s="958"/>
      <c r="D47" s="959"/>
      <c r="E47" s="338"/>
      <c r="F47" s="254"/>
      <c r="G47" s="553" t="s">
        <v>1130</v>
      </c>
      <c r="H47" s="286"/>
      <c r="I47" s="286"/>
      <c r="J47" s="286"/>
      <c r="K47" s="286"/>
      <c r="L47" s="286"/>
      <c r="M47" s="275"/>
      <c r="N47" s="286"/>
      <c r="O47" s="275"/>
      <c r="P47" s="286"/>
      <c r="Q47" s="286"/>
      <c r="R47" s="383"/>
      <c r="S47" s="390"/>
      <c r="T47" s="367"/>
      <c r="U47" s="390"/>
      <c r="V47" s="367"/>
      <c r="W47" s="390"/>
      <c r="X47" s="376"/>
      <c r="Y47" s="298"/>
      <c r="Z47" s="298"/>
      <c r="AA47" s="298"/>
      <c r="AB47" s="298"/>
      <c r="AC47" s="298"/>
      <c r="AD47" s="298"/>
      <c r="AE47" s="254"/>
    </row>
    <row r="48" spans="1:31" ht="15.75" customHeight="1">
      <c r="A48" s="254"/>
      <c r="B48" s="339"/>
      <c r="C48" s="958"/>
      <c r="D48" s="959"/>
      <c r="E48" s="339"/>
      <c r="F48" s="254"/>
      <c r="G48" s="554" t="s">
        <v>1131</v>
      </c>
      <c r="H48" s="286"/>
      <c r="I48" s="286"/>
      <c r="J48" s="286"/>
      <c r="K48" s="286"/>
      <c r="L48" s="286"/>
      <c r="M48" s="275"/>
      <c r="N48" s="286"/>
      <c r="O48" s="275"/>
      <c r="P48" s="286"/>
      <c r="Q48" s="286"/>
      <c r="R48" s="383"/>
      <c r="S48" s="390"/>
      <c r="T48" s="367"/>
      <c r="U48" s="390"/>
      <c r="V48" s="367"/>
      <c r="W48" s="390"/>
      <c r="X48" s="376"/>
      <c r="Y48" s="298"/>
      <c r="Z48" s="298"/>
      <c r="AA48" s="298"/>
      <c r="AB48" s="298"/>
      <c r="AC48" s="298"/>
      <c r="AD48" s="298"/>
      <c r="AE48" s="254"/>
    </row>
    <row r="49" spans="1:31" ht="15.75" customHeight="1">
      <c r="A49" s="254"/>
      <c r="B49" s="339"/>
      <c r="C49" s="958"/>
      <c r="D49" s="959"/>
      <c r="E49" s="339"/>
      <c r="F49" s="254"/>
      <c r="G49" s="296" t="s">
        <v>1132</v>
      </c>
      <c r="H49" s="286"/>
      <c r="I49" s="286"/>
      <c r="J49" s="286"/>
      <c r="K49" s="286"/>
      <c r="L49" s="286"/>
      <c r="M49" s="275"/>
      <c r="N49" s="286"/>
      <c r="O49" s="275"/>
      <c r="P49" s="286"/>
      <c r="Q49" s="286"/>
      <c r="R49" s="383"/>
      <c r="S49" s="390"/>
      <c r="T49" s="367"/>
      <c r="U49" s="390"/>
      <c r="V49" s="367"/>
      <c r="W49" s="390"/>
      <c r="X49" s="376"/>
      <c r="Y49" s="298"/>
      <c r="Z49" s="298"/>
      <c r="AA49" s="341">
        <f>SUM(AA29:AA48)</f>
        <v>0</v>
      </c>
      <c r="AB49" s="341"/>
      <c r="AC49" s="341"/>
      <c r="AD49" s="322"/>
      <c r="AE49" s="254"/>
    </row>
    <row r="50" spans="1:31" ht="15.75" customHeight="1">
      <c r="A50" s="254"/>
      <c r="B50" s="339"/>
      <c r="C50" s="958"/>
      <c r="D50" s="959"/>
      <c r="E50" s="339"/>
      <c r="F50" s="254"/>
      <c r="G50" s="285" t="s">
        <v>1133</v>
      </c>
      <c r="H50" s="286"/>
      <c r="I50" s="286"/>
      <c r="J50" s="286"/>
      <c r="K50" s="286"/>
      <c r="L50" s="286"/>
      <c r="M50" s="275"/>
      <c r="N50" s="286"/>
      <c r="O50" s="275"/>
      <c r="P50" s="286"/>
      <c r="Q50" s="286"/>
      <c r="R50" s="383"/>
      <c r="S50" s="390"/>
      <c r="T50" s="367"/>
      <c r="U50" s="390"/>
      <c r="V50" s="367"/>
      <c r="W50" s="390"/>
      <c r="X50" s="376"/>
      <c r="Y50" s="372"/>
      <c r="Z50" s="254"/>
      <c r="AA50" s="254"/>
      <c r="AB50" s="254"/>
      <c r="AC50" s="254"/>
      <c r="AD50" s="254"/>
      <c r="AE50" s="254"/>
    </row>
    <row r="51" spans="1:31" ht="15.75" customHeight="1">
      <c r="A51" s="254"/>
      <c r="B51" s="339"/>
      <c r="C51" s="958"/>
      <c r="D51" s="959"/>
      <c r="E51" s="339"/>
      <c r="F51" s="254"/>
      <c r="G51" s="285" t="s">
        <v>1134</v>
      </c>
      <c r="H51" s="294">
        <v>0.5</v>
      </c>
      <c r="I51" s="278" t="s">
        <v>374</v>
      </c>
      <c r="J51" s="278" t="s">
        <v>375</v>
      </c>
      <c r="K51" s="278" t="s">
        <v>376</v>
      </c>
      <c r="L51" s="419" t="s">
        <v>377</v>
      </c>
      <c r="M51" s="275"/>
      <c r="N51" s="286"/>
      <c r="O51" s="275"/>
      <c r="P51" s="286"/>
      <c r="Q51" s="286"/>
      <c r="R51" s="383"/>
      <c r="S51" s="390"/>
      <c r="T51" s="367"/>
      <c r="U51" s="390"/>
      <c r="V51" s="367"/>
      <c r="W51" s="390"/>
      <c r="X51" s="376"/>
      <c r="Y51" s="957" t="s">
        <v>440</v>
      </c>
      <c r="Z51" s="888"/>
      <c r="AA51" s="888"/>
      <c r="AB51" s="888"/>
      <c r="AC51" s="888"/>
      <c r="AD51" s="892"/>
      <c r="AE51" s="254"/>
    </row>
    <row r="52" spans="1:31" ht="15.75" customHeight="1">
      <c r="A52" s="254"/>
      <c r="B52" s="339"/>
      <c r="C52" s="958"/>
      <c r="D52" s="959"/>
      <c r="E52" s="339"/>
      <c r="F52" s="254"/>
      <c r="G52" s="296" t="s">
        <v>1135</v>
      </c>
      <c r="H52" s="274">
        <v>0.5</v>
      </c>
      <c r="I52" s="286"/>
      <c r="J52" s="286"/>
      <c r="K52" s="286"/>
      <c r="L52" s="286"/>
      <c r="M52" s="275"/>
      <c r="N52" s="286"/>
      <c r="O52" s="275"/>
      <c r="P52" s="286"/>
      <c r="Q52" s="286"/>
      <c r="R52" s="383"/>
      <c r="S52" s="390"/>
      <c r="T52" s="367"/>
      <c r="U52" s="390"/>
      <c r="V52" s="367"/>
      <c r="W52" s="390"/>
      <c r="X52" s="376"/>
      <c r="Y52" s="269" t="s">
        <v>340</v>
      </c>
      <c r="Z52" s="270" t="s">
        <v>442</v>
      </c>
      <c r="AA52" s="271">
        <v>2024</v>
      </c>
      <c r="AB52" s="271">
        <v>2025</v>
      </c>
      <c r="AC52" s="271">
        <v>2026</v>
      </c>
      <c r="AD52" s="271">
        <v>2027</v>
      </c>
      <c r="AE52" s="254"/>
    </row>
    <row r="53" spans="1:31" ht="15.75" customHeight="1">
      <c r="A53" s="254"/>
      <c r="B53" s="339"/>
      <c r="C53" s="958"/>
      <c r="D53" s="959"/>
      <c r="E53" s="339"/>
      <c r="F53" s="254"/>
      <c r="G53" s="285" t="s">
        <v>1136</v>
      </c>
      <c r="H53" s="286"/>
      <c r="I53" s="286"/>
      <c r="J53" s="286"/>
      <c r="K53" s="286"/>
      <c r="L53" s="286"/>
      <c r="M53" s="275"/>
      <c r="N53" s="286"/>
      <c r="O53" s="275"/>
      <c r="P53" s="286"/>
      <c r="Q53" s="286"/>
      <c r="R53" s="383"/>
      <c r="S53" s="390"/>
      <c r="T53" s="367"/>
      <c r="U53" s="390"/>
      <c r="V53" s="367"/>
      <c r="W53" s="390"/>
      <c r="X53" s="376"/>
      <c r="Y53" s="324" t="s">
        <v>871</v>
      </c>
      <c r="Z53" s="324" t="s">
        <v>32</v>
      </c>
      <c r="AA53" s="324">
        <v>-22</v>
      </c>
      <c r="AB53" s="298"/>
      <c r="AC53" s="298"/>
      <c r="AD53" s="298"/>
      <c r="AE53" s="254"/>
    </row>
    <row r="54" spans="1:31" ht="15.75" customHeight="1">
      <c r="A54" s="254"/>
      <c r="B54" s="339"/>
      <c r="C54" s="958"/>
      <c r="D54" s="959"/>
      <c r="E54" s="339"/>
      <c r="F54" s="254"/>
      <c r="G54" s="299" t="s">
        <v>1137</v>
      </c>
      <c r="H54" s="286"/>
      <c r="I54" s="286"/>
      <c r="J54" s="286"/>
      <c r="K54" s="286"/>
      <c r="L54" s="286"/>
      <c r="M54" s="275"/>
      <c r="N54" s="286"/>
      <c r="O54" s="275"/>
      <c r="P54" s="286"/>
      <c r="Q54" s="286"/>
      <c r="R54" s="383"/>
      <c r="S54" s="390"/>
      <c r="T54" s="367"/>
      <c r="U54" s="390"/>
      <c r="V54" s="367"/>
      <c r="W54" s="390"/>
      <c r="X54" s="376"/>
      <c r="Y54" s="324" t="s">
        <v>1138</v>
      </c>
      <c r="Z54" s="324" t="s">
        <v>33</v>
      </c>
      <c r="AA54" s="324">
        <v>-5.37</v>
      </c>
      <c r="AB54" s="298"/>
      <c r="AC54" s="298"/>
      <c r="AD54" s="298"/>
      <c r="AE54" s="254"/>
    </row>
    <row r="55" spans="1:31" ht="15.75" customHeight="1">
      <c r="A55" s="254"/>
      <c r="B55" s="339"/>
      <c r="C55" s="958"/>
      <c r="D55" s="959"/>
      <c r="E55" s="339"/>
      <c r="F55" s="254"/>
      <c r="G55" s="292" t="s">
        <v>1139</v>
      </c>
      <c r="H55" s="286"/>
      <c r="I55" s="286"/>
      <c r="J55" s="286"/>
      <c r="K55" s="286"/>
      <c r="L55" s="286"/>
      <c r="M55" s="275"/>
      <c r="N55" s="286"/>
      <c r="O55" s="275"/>
      <c r="P55" s="286"/>
      <c r="Q55" s="286"/>
      <c r="R55" s="383"/>
      <c r="S55" s="390"/>
      <c r="T55" s="367"/>
      <c r="U55" s="390"/>
      <c r="V55" s="367"/>
      <c r="W55" s="390"/>
      <c r="X55" s="376"/>
      <c r="Y55" s="324" t="s">
        <v>1140</v>
      </c>
      <c r="Z55" s="324" t="s">
        <v>60</v>
      </c>
      <c r="AA55" s="324">
        <v>-15.62</v>
      </c>
      <c r="AB55" s="298"/>
      <c r="AC55" s="298"/>
      <c r="AD55" s="298"/>
      <c r="AE55" s="254"/>
    </row>
    <row r="56" spans="1:31" ht="15.75" customHeight="1">
      <c r="A56" s="254"/>
      <c r="B56" s="408"/>
      <c r="C56" s="990"/>
      <c r="D56" s="959"/>
      <c r="E56" s="408"/>
      <c r="F56" s="254"/>
      <c r="G56" s="285" t="s">
        <v>1141</v>
      </c>
      <c r="H56" s="286"/>
      <c r="I56" s="286"/>
      <c r="J56" s="286"/>
      <c r="K56" s="286"/>
      <c r="L56" s="286"/>
      <c r="M56" s="275"/>
      <c r="N56" s="286"/>
      <c r="O56" s="275"/>
      <c r="P56" s="286"/>
      <c r="Q56" s="286"/>
      <c r="R56" s="383"/>
      <c r="S56" s="390"/>
      <c r="T56" s="367"/>
      <c r="U56" s="390"/>
      <c r="V56" s="367"/>
      <c r="W56" s="390"/>
      <c r="X56" s="376"/>
      <c r="Y56" s="324" t="s">
        <v>768</v>
      </c>
      <c r="Z56" s="324" t="s">
        <v>18</v>
      </c>
      <c r="AA56" s="324">
        <v>-10.1</v>
      </c>
      <c r="AB56" s="298"/>
      <c r="AC56" s="298"/>
      <c r="AD56" s="298"/>
      <c r="AE56" s="254"/>
    </row>
    <row r="57" spans="1:31" ht="15.75" customHeight="1">
      <c r="A57" s="254"/>
      <c r="B57" s="409"/>
      <c r="C57" s="991"/>
      <c r="D57" s="959"/>
      <c r="E57" s="409"/>
      <c r="F57" s="254"/>
      <c r="G57" s="296" t="s">
        <v>1142</v>
      </c>
      <c r="H57" s="290">
        <v>0.5</v>
      </c>
      <c r="I57" s="286"/>
      <c r="J57" s="286"/>
      <c r="K57" s="286"/>
      <c r="L57" s="286"/>
      <c r="M57" s="275"/>
      <c r="N57" s="286"/>
      <c r="O57" s="275"/>
      <c r="P57" s="286"/>
      <c r="Q57" s="286"/>
      <c r="R57" s="383"/>
      <c r="S57" s="390"/>
      <c r="T57" s="367"/>
      <c r="U57" s="390"/>
      <c r="V57" s="367"/>
      <c r="W57" s="390"/>
      <c r="X57" s="376"/>
      <c r="Y57" s="324" t="s">
        <v>816</v>
      </c>
      <c r="Z57" s="324" t="s">
        <v>18</v>
      </c>
      <c r="AA57" s="324">
        <v>-7.2</v>
      </c>
      <c r="AB57" s="298"/>
      <c r="AC57" s="298"/>
      <c r="AD57" s="298"/>
      <c r="AE57" s="254"/>
    </row>
    <row r="58" spans="1:31" ht="15.75" customHeight="1">
      <c r="A58" s="254"/>
      <c r="B58" s="409"/>
      <c r="C58" s="992"/>
      <c r="D58" s="959"/>
      <c r="E58" s="409"/>
      <c r="F58" s="254"/>
      <c r="G58" s="296" t="s">
        <v>1143</v>
      </c>
      <c r="H58" s="275"/>
      <c r="I58" s="286"/>
      <c r="J58" s="286"/>
      <c r="K58" s="286"/>
      <c r="L58" s="286"/>
      <c r="M58" s="275"/>
      <c r="N58" s="286"/>
      <c r="O58" s="275"/>
      <c r="P58" s="286"/>
      <c r="Q58" s="286"/>
      <c r="R58" s="383"/>
      <c r="S58" s="390"/>
      <c r="T58" s="367"/>
      <c r="U58" s="390"/>
      <c r="V58" s="367"/>
      <c r="W58" s="390"/>
      <c r="X58" s="376"/>
      <c r="Y58" s="289" t="s">
        <v>819</v>
      </c>
      <c r="Z58" s="289" t="s">
        <v>18</v>
      </c>
      <c r="AA58" s="289">
        <v>-3.87</v>
      </c>
      <c r="AB58" s="298"/>
      <c r="AC58" s="298"/>
      <c r="AD58" s="298"/>
      <c r="AE58" s="254"/>
    </row>
    <row r="59" spans="1:31" ht="15.75" customHeight="1">
      <c r="A59" s="254"/>
      <c r="B59" s="254"/>
      <c r="C59" s="410"/>
      <c r="D59" s="410"/>
      <c r="E59" s="254"/>
      <c r="F59" s="254"/>
      <c r="G59" s="292" t="s">
        <v>1144</v>
      </c>
      <c r="H59" s="294">
        <v>0.5</v>
      </c>
      <c r="I59" s="278" t="s">
        <v>374</v>
      </c>
      <c r="J59" s="278" t="s">
        <v>375</v>
      </c>
      <c r="K59" s="278" t="s">
        <v>376</v>
      </c>
      <c r="L59" s="419" t="s">
        <v>377</v>
      </c>
      <c r="M59" s="275"/>
      <c r="N59" s="286"/>
      <c r="O59" s="275"/>
      <c r="P59" s="286"/>
      <c r="Q59" s="286"/>
      <c r="R59" s="383"/>
      <c r="S59" s="390"/>
      <c r="T59" s="367"/>
      <c r="U59" s="390"/>
      <c r="V59" s="367"/>
      <c r="W59" s="390"/>
      <c r="X59" s="376"/>
      <c r="Y59" s="324" t="s">
        <v>822</v>
      </c>
      <c r="Z59" s="324" t="s">
        <v>18</v>
      </c>
      <c r="AA59" s="324">
        <v>-0.67</v>
      </c>
      <c r="AB59" s="298"/>
      <c r="AC59" s="298"/>
      <c r="AD59" s="298"/>
      <c r="AE59" s="254"/>
    </row>
    <row r="60" spans="1:31" ht="15.75" customHeight="1">
      <c r="A60" s="254"/>
      <c r="B60" s="254"/>
      <c r="C60" s="254"/>
      <c r="D60" s="254"/>
      <c r="E60" s="254"/>
      <c r="F60" s="254"/>
      <c r="G60" s="296" t="s">
        <v>1145</v>
      </c>
      <c r="H60" s="286"/>
      <c r="I60" s="286"/>
      <c r="J60" s="286"/>
      <c r="K60" s="286"/>
      <c r="L60" s="286"/>
      <c r="M60" s="286"/>
      <c r="N60" s="286"/>
      <c r="O60" s="275"/>
      <c r="P60" s="286"/>
      <c r="Q60" s="286"/>
      <c r="R60" s="254"/>
      <c r="S60" s="555"/>
      <c r="T60" s="367"/>
      <c r="U60" s="390"/>
      <c r="V60" s="367"/>
      <c r="W60" s="390"/>
      <c r="X60" s="376"/>
      <c r="Y60" s="324"/>
      <c r="Z60" s="324"/>
      <c r="AA60" s="324"/>
      <c r="AB60" s="298"/>
      <c r="AC60" s="298"/>
      <c r="AD60" s="298"/>
      <c r="AE60" s="254"/>
    </row>
    <row r="61" spans="1:31" ht="15.75" customHeight="1">
      <c r="A61" s="254"/>
      <c r="B61" s="254"/>
      <c r="C61" s="254"/>
      <c r="D61" s="254"/>
      <c r="E61" s="254"/>
      <c r="F61" s="254"/>
      <c r="G61" s="299" t="s">
        <v>1146</v>
      </c>
      <c r="H61" s="345">
        <v>0.5</v>
      </c>
      <c r="I61" s="286"/>
      <c r="J61" s="286"/>
      <c r="K61" s="286"/>
      <c r="L61" s="286"/>
      <c r="M61" s="275"/>
      <c r="N61" s="286"/>
      <c r="O61" s="275"/>
      <c r="P61" s="286"/>
      <c r="Q61" s="286"/>
      <c r="R61" s="254"/>
      <c r="S61" s="372"/>
      <c r="T61" s="410"/>
      <c r="U61" s="556"/>
      <c r="V61" s="410"/>
      <c r="W61" s="556"/>
      <c r="X61" s="254"/>
      <c r="Y61" s="324"/>
      <c r="Z61" s="324"/>
      <c r="AA61" s="324"/>
      <c r="AB61" s="298"/>
      <c r="AC61" s="298"/>
      <c r="AD61" s="298"/>
      <c r="AE61" s="254"/>
    </row>
    <row r="62" spans="1:31" ht="15.75" customHeight="1">
      <c r="A62" s="254"/>
      <c r="B62" s="254"/>
      <c r="C62" s="254"/>
      <c r="D62" s="254"/>
      <c r="E62" s="254"/>
      <c r="F62" s="254"/>
      <c r="G62" s="296" t="s">
        <v>1147</v>
      </c>
      <c r="H62" s="290">
        <v>0.5</v>
      </c>
      <c r="I62" s="286"/>
      <c r="J62" s="286"/>
      <c r="K62" s="286"/>
      <c r="L62" s="286"/>
      <c r="M62" s="275"/>
      <c r="N62" s="286"/>
      <c r="O62" s="275"/>
      <c r="P62" s="286"/>
      <c r="Q62" s="286"/>
      <c r="R62" s="254"/>
      <c r="S62" s="372"/>
      <c r="T62" s="254"/>
      <c r="U62" s="372"/>
      <c r="V62" s="254"/>
      <c r="W62" s="372"/>
      <c r="X62" s="254"/>
      <c r="Y62" s="324"/>
      <c r="Z62" s="324"/>
      <c r="AA62" s="324"/>
      <c r="AB62" s="298"/>
      <c r="AC62" s="298"/>
      <c r="AD62" s="298"/>
      <c r="AE62" s="254"/>
    </row>
    <row r="63" spans="1:31" ht="15.75" customHeight="1">
      <c r="A63" s="254"/>
      <c r="B63" s="254"/>
      <c r="C63" s="254"/>
      <c r="D63" s="254"/>
      <c r="E63" s="254"/>
      <c r="F63" s="254"/>
      <c r="G63" s="296" t="s">
        <v>1148</v>
      </c>
      <c r="H63" s="290">
        <v>7.2</v>
      </c>
      <c r="I63" s="286"/>
      <c r="J63" s="286"/>
      <c r="K63" s="286"/>
      <c r="L63" s="286"/>
      <c r="M63" s="275"/>
      <c r="N63" s="286"/>
      <c r="O63" s="275"/>
      <c r="P63" s="286"/>
      <c r="Q63" s="286"/>
      <c r="R63" s="254"/>
      <c r="S63" s="372"/>
      <c r="T63" s="254"/>
      <c r="U63" s="372"/>
      <c r="V63" s="254"/>
      <c r="W63" s="372"/>
      <c r="X63" s="254"/>
      <c r="Y63" s="298"/>
      <c r="Z63" s="298"/>
      <c r="AA63" s="298"/>
      <c r="AB63" s="298"/>
      <c r="AC63" s="298"/>
      <c r="AD63" s="298"/>
      <c r="AE63" s="254"/>
    </row>
    <row r="64" spans="1:31" ht="15.75" customHeight="1">
      <c r="A64" s="254"/>
      <c r="B64" s="254"/>
      <c r="C64" s="254"/>
      <c r="D64" s="254"/>
      <c r="E64" s="254"/>
      <c r="F64" s="254"/>
      <c r="G64" s="299" t="s">
        <v>1149</v>
      </c>
      <c r="H64" s="290"/>
      <c r="I64" s="290"/>
      <c r="J64" s="286"/>
      <c r="K64" s="286"/>
      <c r="L64" s="286"/>
      <c r="M64" s="275"/>
      <c r="N64" s="286"/>
      <c r="O64" s="275"/>
      <c r="P64" s="286"/>
      <c r="Q64" s="286"/>
      <c r="R64" s="254"/>
      <c r="S64" s="372"/>
      <c r="T64" s="254"/>
      <c r="U64" s="372"/>
      <c r="V64" s="254"/>
      <c r="W64" s="372"/>
      <c r="X64" s="254"/>
      <c r="Y64" s="298"/>
      <c r="Z64" s="298"/>
      <c r="AA64" s="298"/>
      <c r="AB64" s="298"/>
      <c r="AC64" s="298"/>
      <c r="AD64" s="298"/>
      <c r="AE64" s="254"/>
    </row>
    <row r="65" spans="1:31" ht="15.75" customHeight="1">
      <c r="A65" s="254"/>
      <c r="B65" s="254"/>
      <c r="C65" s="254"/>
      <c r="D65" s="254"/>
      <c r="E65" s="254"/>
      <c r="F65" s="254"/>
      <c r="G65" s="285" t="s">
        <v>1150</v>
      </c>
      <c r="H65" s="275"/>
      <c r="I65" s="286"/>
      <c r="J65" s="286"/>
      <c r="K65" s="286"/>
      <c r="L65" s="286"/>
      <c r="M65" s="275"/>
      <c r="N65" s="286"/>
      <c r="O65" s="275"/>
      <c r="P65" s="286"/>
      <c r="Q65" s="286"/>
      <c r="R65" s="254"/>
      <c r="S65" s="372"/>
      <c r="T65" s="254"/>
      <c r="U65" s="372"/>
      <c r="V65" s="254"/>
      <c r="W65" s="372"/>
      <c r="X65" s="254"/>
      <c r="Y65" s="298"/>
      <c r="Z65" s="298"/>
      <c r="AA65" s="298"/>
      <c r="AB65" s="298"/>
      <c r="AC65" s="298"/>
      <c r="AD65" s="298"/>
      <c r="AE65" s="254"/>
    </row>
    <row r="66" spans="1:31" ht="15.75" customHeight="1">
      <c r="A66" s="254"/>
      <c r="B66" s="254"/>
      <c r="C66" s="254"/>
      <c r="D66" s="254"/>
      <c r="E66" s="254"/>
      <c r="F66" s="254"/>
      <c r="G66" s="285" t="s">
        <v>1151</v>
      </c>
      <c r="H66" s="286"/>
      <c r="I66" s="286"/>
      <c r="J66" s="286"/>
      <c r="K66" s="286"/>
      <c r="L66" s="286"/>
      <c r="M66" s="275"/>
      <c r="N66" s="286"/>
      <c r="O66" s="275"/>
      <c r="P66" s="286"/>
      <c r="Q66" s="286"/>
      <c r="R66" s="254"/>
      <c r="S66" s="372"/>
      <c r="T66" s="254"/>
      <c r="U66" s="372"/>
      <c r="V66" s="254"/>
      <c r="W66" s="372"/>
      <c r="X66" s="254"/>
      <c r="Y66" s="298"/>
      <c r="Z66" s="298"/>
      <c r="AA66" s="298"/>
      <c r="AB66" s="298"/>
      <c r="AC66" s="298"/>
      <c r="AD66" s="298"/>
      <c r="AE66" s="254"/>
    </row>
    <row r="67" spans="1:31" ht="15.75" customHeight="1">
      <c r="A67" s="254"/>
      <c r="B67" s="254"/>
      <c r="C67" s="254"/>
      <c r="D67" s="254"/>
      <c r="E67" s="254"/>
      <c r="F67" s="254"/>
      <c r="G67" s="292" t="s">
        <v>1152</v>
      </c>
      <c r="H67" s="290">
        <v>1.77</v>
      </c>
      <c r="I67" s="290" t="s">
        <v>375</v>
      </c>
      <c r="J67" s="290" t="s">
        <v>376</v>
      </c>
      <c r="K67" s="274" t="s">
        <v>377</v>
      </c>
      <c r="L67" s="286"/>
      <c r="M67" s="275"/>
      <c r="N67" s="286"/>
      <c r="O67" s="275"/>
      <c r="P67" s="286"/>
      <c r="Q67" s="286"/>
      <c r="R67" s="254"/>
      <c r="S67" s="372"/>
      <c r="T67" s="254"/>
      <c r="U67" s="372"/>
      <c r="V67" s="254"/>
      <c r="W67" s="372"/>
      <c r="X67" s="254"/>
      <c r="Y67" s="298"/>
      <c r="Z67" s="298"/>
      <c r="AA67" s="298"/>
      <c r="AB67" s="298"/>
      <c r="AC67" s="298"/>
      <c r="AD67" s="298"/>
      <c r="AE67" s="254"/>
    </row>
    <row r="68" spans="1:31" ht="15.75" customHeight="1">
      <c r="A68" s="254"/>
      <c r="B68" s="254"/>
      <c r="C68" s="254"/>
      <c r="D68" s="254"/>
      <c r="E68" s="254"/>
      <c r="F68" s="254"/>
      <c r="G68" s="296" t="s">
        <v>1153</v>
      </c>
      <c r="H68" s="286"/>
      <c r="I68" s="286"/>
      <c r="J68" s="286"/>
      <c r="K68" s="286"/>
      <c r="L68" s="286"/>
      <c r="M68" s="275"/>
      <c r="N68" s="286"/>
      <c r="O68" s="275"/>
      <c r="P68" s="286"/>
      <c r="Q68" s="286"/>
      <c r="R68" s="254"/>
      <c r="S68" s="372"/>
      <c r="T68" s="254"/>
      <c r="U68" s="372"/>
      <c r="V68" s="254"/>
      <c r="W68" s="372"/>
      <c r="X68" s="254"/>
      <c r="Y68" s="298"/>
      <c r="Z68" s="298"/>
      <c r="AA68" s="298"/>
      <c r="AB68" s="298"/>
      <c r="AC68" s="298"/>
      <c r="AD68" s="298"/>
      <c r="AE68" s="254"/>
    </row>
    <row r="69" spans="1:31" ht="15.75" customHeight="1">
      <c r="A69" s="254"/>
      <c r="B69" s="254"/>
      <c r="C69" s="254"/>
      <c r="D69" s="254"/>
      <c r="E69" s="254"/>
      <c r="F69" s="254"/>
      <c r="G69" s="296" t="s">
        <v>1154</v>
      </c>
      <c r="H69" s="294">
        <v>0.3</v>
      </c>
      <c r="I69" s="294" t="s">
        <v>373</v>
      </c>
      <c r="J69" s="278" t="s">
        <v>374</v>
      </c>
      <c r="K69" s="278" t="s">
        <v>375</v>
      </c>
      <c r="L69" s="278" t="s">
        <v>376</v>
      </c>
      <c r="M69" s="419" t="s">
        <v>377</v>
      </c>
      <c r="N69" s="286"/>
      <c r="O69" s="275"/>
      <c r="P69" s="286"/>
      <c r="Q69" s="286"/>
      <c r="R69" s="254"/>
      <c r="S69" s="372"/>
      <c r="T69" s="254"/>
      <c r="U69" s="372"/>
      <c r="V69" s="254"/>
      <c r="W69" s="372"/>
      <c r="X69" s="254"/>
      <c r="Y69" s="298"/>
      <c r="Z69" s="298"/>
      <c r="AA69" s="298"/>
      <c r="AB69" s="298"/>
      <c r="AC69" s="298"/>
      <c r="AD69" s="298"/>
      <c r="AE69" s="254"/>
    </row>
    <row r="70" spans="1:31" ht="15.75" customHeight="1">
      <c r="A70" s="254"/>
      <c r="B70" s="254"/>
      <c r="C70" s="254"/>
      <c r="D70" s="254"/>
      <c r="E70" s="254"/>
      <c r="F70" s="254"/>
      <c r="G70" s="296" t="s">
        <v>1155</v>
      </c>
      <c r="H70" s="286"/>
      <c r="I70" s="286"/>
      <c r="J70" s="286"/>
      <c r="K70" s="286"/>
      <c r="L70" s="286"/>
      <c r="M70" s="286"/>
      <c r="N70" s="286"/>
      <c r="O70" s="275"/>
      <c r="P70" s="286"/>
      <c r="Q70" s="286"/>
      <c r="R70" s="254"/>
      <c r="S70" s="372"/>
      <c r="T70" s="254"/>
      <c r="U70" s="372"/>
      <c r="V70" s="254"/>
      <c r="W70" s="372"/>
      <c r="X70" s="254"/>
      <c r="Y70" s="298"/>
      <c r="Z70" s="298"/>
      <c r="AA70" s="298"/>
      <c r="AB70" s="298"/>
      <c r="AC70" s="298"/>
      <c r="AD70" s="298"/>
      <c r="AE70" s="254"/>
    </row>
    <row r="71" spans="1:31" ht="15.75" customHeight="1">
      <c r="A71" s="254"/>
      <c r="B71" s="254"/>
      <c r="C71" s="254"/>
      <c r="D71" s="254"/>
      <c r="E71" s="254"/>
      <c r="F71" s="254"/>
      <c r="G71" s="285" t="s">
        <v>1156</v>
      </c>
      <c r="H71" s="286"/>
      <c r="I71" s="286"/>
      <c r="J71" s="286"/>
      <c r="K71" s="286"/>
      <c r="L71" s="286"/>
      <c r="M71" s="275"/>
      <c r="N71" s="286"/>
      <c r="O71" s="275"/>
      <c r="P71" s="286"/>
      <c r="Q71" s="286"/>
      <c r="R71" s="254"/>
      <c r="S71" s="372"/>
      <c r="T71" s="254"/>
      <c r="U71" s="372"/>
      <c r="V71" s="254"/>
      <c r="W71" s="372"/>
      <c r="X71" s="254"/>
      <c r="Y71" s="298"/>
      <c r="Z71" s="298"/>
      <c r="AA71" s="298"/>
      <c r="AB71" s="298"/>
      <c r="AC71" s="298"/>
      <c r="AD71" s="298"/>
      <c r="AE71" s="254"/>
    </row>
    <row r="72" spans="1:31" ht="15.75" customHeight="1">
      <c r="A72" s="254"/>
      <c r="B72" s="254"/>
      <c r="C72" s="254"/>
      <c r="D72" s="254"/>
      <c r="E72" s="254"/>
      <c r="F72" s="254"/>
      <c r="G72" s="285" t="s">
        <v>1157</v>
      </c>
      <c r="H72" s="286"/>
      <c r="I72" s="286"/>
      <c r="J72" s="286"/>
      <c r="K72" s="286"/>
      <c r="L72" s="286"/>
      <c r="M72" s="275"/>
      <c r="N72" s="286"/>
      <c r="O72" s="275"/>
      <c r="P72" s="286"/>
      <c r="Q72" s="286"/>
      <c r="R72" s="254"/>
      <c r="S72" s="372"/>
      <c r="T72" s="254"/>
      <c r="U72" s="372"/>
      <c r="V72" s="254"/>
      <c r="W72" s="372"/>
      <c r="X72" s="254"/>
      <c r="Y72" s="298"/>
      <c r="Z72" s="298"/>
      <c r="AA72" s="298"/>
      <c r="AB72" s="298"/>
      <c r="AC72" s="298"/>
      <c r="AD72" s="298"/>
      <c r="AE72" s="254"/>
    </row>
    <row r="73" spans="1:31" ht="15.75" customHeight="1">
      <c r="A73" s="254"/>
      <c r="B73" s="254"/>
      <c r="C73" s="254"/>
      <c r="D73" s="254"/>
      <c r="E73" s="254"/>
      <c r="F73" s="254"/>
      <c r="G73" s="285" t="s">
        <v>1158</v>
      </c>
      <c r="H73" s="286"/>
      <c r="I73" s="286"/>
      <c r="J73" s="286"/>
      <c r="K73" s="286"/>
      <c r="L73" s="286"/>
      <c r="M73" s="275"/>
      <c r="N73" s="286"/>
      <c r="O73" s="275"/>
      <c r="P73" s="286"/>
      <c r="Q73" s="286"/>
      <c r="R73" s="254"/>
      <c r="S73" s="372"/>
      <c r="T73" s="254"/>
      <c r="U73" s="372"/>
      <c r="V73" s="254"/>
      <c r="W73" s="372"/>
      <c r="X73" s="254"/>
      <c r="Y73" s="298"/>
      <c r="Z73" s="298"/>
      <c r="AA73" s="341">
        <f>SUM(AA53:AA72)</f>
        <v>-64.830000000000013</v>
      </c>
      <c r="AB73" s="322"/>
      <c r="AC73" s="322"/>
      <c r="AD73" s="322"/>
      <c r="AE73" s="254"/>
    </row>
    <row r="74" spans="1:31" ht="15.75" customHeight="1">
      <c r="A74" s="254"/>
      <c r="B74" s="254"/>
      <c r="C74" s="254"/>
      <c r="D74" s="254"/>
      <c r="E74" s="254"/>
      <c r="F74" s="254"/>
      <c r="G74" s="285" t="s">
        <v>1159</v>
      </c>
      <c r="H74" s="286"/>
      <c r="I74" s="286"/>
      <c r="J74" s="286"/>
      <c r="K74" s="286"/>
      <c r="L74" s="286"/>
      <c r="M74" s="275"/>
      <c r="N74" s="286"/>
      <c r="O74" s="275"/>
      <c r="P74" s="286"/>
      <c r="Q74" s="286"/>
      <c r="R74" s="254"/>
      <c r="S74" s="372"/>
      <c r="T74" s="254"/>
      <c r="U74" s="372"/>
      <c r="V74" s="254"/>
      <c r="W74" s="372"/>
      <c r="X74" s="254"/>
      <c r="Y74" s="372"/>
      <c r="Z74" s="254"/>
      <c r="AA74" s="254"/>
      <c r="AB74" s="254"/>
      <c r="AC74" s="254"/>
      <c r="AD74" s="254"/>
      <c r="AE74" s="254"/>
    </row>
    <row r="75" spans="1:31" ht="15.75" customHeight="1">
      <c r="A75" s="254"/>
      <c r="B75" s="254"/>
      <c r="C75" s="254"/>
      <c r="D75" s="254"/>
      <c r="E75" s="254"/>
      <c r="F75" s="254"/>
      <c r="G75" s="296" t="s">
        <v>1160</v>
      </c>
      <c r="H75" s="286"/>
      <c r="I75" s="286"/>
      <c r="J75" s="286"/>
      <c r="K75" s="286"/>
      <c r="L75" s="286"/>
      <c r="M75" s="275"/>
      <c r="N75" s="286"/>
      <c r="O75" s="275"/>
      <c r="P75" s="286"/>
      <c r="Q75" s="286"/>
      <c r="R75" s="254"/>
      <c r="S75" s="372"/>
      <c r="T75" s="254"/>
      <c r="U75" s="372"/>
      <c r="V75" s="254"/>
      <c r="W75" s="372"/>
      <c r="X75" s="254"/>
      <c r="Y75" s="960" t="s">
        <v>353</v>
      </c>
      <c r="Z75" s="888"/>
      <c r="AA75" s="888"/>
      <c r="AB75" s="888"/>
      <c r="AC75" s="888"/>
      <c r="AD75" s="892"/>
      <c r="AE75" s="254"/>
    </row>
    <row r="76" spans="1:31" ht="15.75" customHeight="1">
      <c r="A76" s="254"/>
      <c r="B76" s="254"/>
      <c r="C76" s="254"/>
      <c r="D76" s="254"/>
      <c r="E76" s="254"/>
      <c r="F76" s="254"/>
      <c r="G76" s="285" t="s">
        <v>1161</v>
      </c>
      <c r="H76" s="290">
        <v>0.5</v>
      </c>
      <c r="I76" s="290" t="s">
        <v>376</v>
      </c>
      <c r="J76" s="274" t="s">
        <v>377</v>
      </c>
      <c r="K76" s="286"/>
      <c r="L76" s="286"/>
      <c r="M76" s="275"/>
      <c r="N76" s="286"/>
      <c r="O76" s="275"/>
      <c r="P76" s="286"/>
      <c r="Q76" s="286"/>
      <c r="R76" s="254"/>
      <c r="S76" s="372"/>
      <c r="T76" s="254"/>
      <c r="U76" s="372"/>
      <c r="V76" s="254"/>
      <c r="W76" s="372"/>
      <c r="X76" s="254"/>
      <c r="Y76" s="993"/>
      <c r="Z76" s="892"/>
      <c r="AA76" s="271">
        <v>2023</v>
      </c>
      <c r="AB76" s="271">
        <v>2024</v>
      </c>
      <c r="AC76" s="271">
        <v>2025</v>
      </c>
      <c r="AD76" s="271">
        <v>2026</v>
      </c>
      <c r="AE76" s="254"/>
    </row>
    <row r="77" spans="1:31" ht="15.75" customHeight="1">
      <c r="A77" s="254"/>
      <c r="B77" s="254"/>
      <c r="C77" s="254"/>
      <c r="D77" s="254"/>
      <c r="E77" s="254"/>
      <c r="F77" s="254"/>
      <c r="G77" s="285" t="s">
        <v>1162</v>
      </c>
      <c r="H77" s="286"/>
      <c r="I77" s="286"/>
      <c r="J77" s="286"/>
      <c r="K77" s="286"/>
      <c r="L77" s="286"/>
      <c r="M77" s="275"/>
      <c r="N77" s="286"/>
      <c r="O77" s="275"/>
      <c r="P77" s="286"/>
      <c r="Q77" s="286"/>
      <c r="R77" s="254"/>
      <c r="S77" s="372"/>
      <c r="T77" s="254"/>
      <c r="U77" s="372"/>
      <c r="V77" s="254"/>
      <c r="W77" s="372"/>
      <c r="X77" s="254"/>
      <c r="Y77" s="993" t="s">
        <v>469</v>
      </c>
      <c r="Z77" s="892"/>
      <c r="AA77" s="298" t="s">
        <v>470</v>
      </c>
      <c r="AB77" s="298" t="s">
        <v>471</v>
      </c>
      <c r="AC77" s="298" t="s">
        <v>472</v>
      </c>
      <c r="AD77" s="298" t="s">
        <v>472</v>
      </c>
      <c r="AE77" s="254"/>
    </row>
    <row r="78" spans="1:31" ht="15.75" customHeight="1">
      <c r="A78" s="254"/>
      <c r="B78" s="254"/>
      <c r="C78" s="254"/>
      <c r="D78" s="254"/>
      <c r="E78" s="254"/>
      <c r="F78" s="254"/>
      <c r="G78" s="285" t="s">
        <v>1163</v>
      </c>
      <c r="H78" s="286"/>
      <c r="I78" s="286"/>
      <c r="J78" s="286"/>
      <c r="K78" s="286"/>
      <c r="L78" s="286"/>
      <c r="M78" s="275"/>
      <c r="N78" s="286"/>
      <c r="O78" s="275"/>
      <c r="P78" s="286"/>
      <c r="Q78" s="286"/>
      <c r="R78" s="254"/>
      <c r="S78" s="372"/>
      <c r="T78" s="254"/>
      <c r="U78" s="372"/>
      <c r="V78" s="254"/>
      <c r="W78" s="372"/>
      <c r="X78" s="254"/>
      <c r="Y78" s="993" t="s">
        <v>474</v>
      </c>
      <c r="Z78" s="892"/>
      <c r="AA78" s="292">
        <f t="shared" ref="AA78:AD78" si="0">AA49</f>
        <v>0</v>
      </c>
      <c r="AB78" s="292">
        <f t="shared" si="0"/>
        <v>0</v>
      </c>
      <c r="AC78" s="292">
        <f t="shared" si="0"/>
        <v>0</v>
      </c>
      <c r="AD78" s="292">
        <f t="shared" si="0"/>
        <v>0</v>
      </c>
      <c r="AE78" s="254"/>
    </row>
    <row r="79" spans="1:31" ht="15.75" customHeight="1">
      <c r="A79" s="254"/>
      <c r="B79" s="254"/>
      <c r="C79" s="254"/>
      <c r="D79" s="254"/>
      <c r="E79" s="254"/>
      <c r="F79" s="254"/>
      <c r="G79" s="557" t="s">
        <v>1164</v>
      </c>
      <c r="H79" s="290"/>
      <c r="I79" s="274"/>
      <c r="J79" s="286"/>
      <c r="K79" s="286"/>
      <c r="L79" s="286"/>
      <c r="M79" s="275"/>
      <c r="N79" s="286"/>
      <c r="O79" s="275"/>
      <c r="P79" s="286"/>
      <c r="Q79" s="286"/>
      <c r="R79" s="254"/>
      <c r="S79" s="372"/>
      <c r="T79" s="254"/>
      <c r="U79" s="372"/>
      <c r="V79" s="254"/>
      <c r="W79" s="372"/>
      <c r="X79" s="254"/>
      <c r="Y79" s="993" t="s">
        <v>476</v>
      </c>
      <c r="Z79" s="892"/>
      <c r="AA79" s="292">
        <f>AA73</f>
        <v>-64.830000000000013</v>
      </c>
      <c r="AB79" s="292">
        <v>0</v>
      </c>
      <c r="AC79" s="292">
        <v>0</v>
      </c>
      <c r="AD79" s="292">
        <f>AD73</f>
        <v>0</v>
      </c>
      <c r="AE79" s="254"/>
    </row>
    <row r="80" spans="1:31" ht="15.75" customHeight="1">
      <c r="A80" s="254"/>
      <c r="B80" s="254"/>
      <c r="C80" s="254"/>
      <c r="D80" s="254"/>
      <c r="E80" s="254"/>
      <c r="F80" s="254"/>
      <c r="G80" s="296" t="s">
        <v>1165</v>
      </c>
      <c r="H80" s="290">
        <v>0.5</v>
      </c>
      <c r="I80" s="286"/>
      <c r="J80" s="286"/>
      <c r="K80" s="286"/>
      <c r="L80" s="286"/>
      <c r="M80" s="275"/>
      <c r="N80" s="286"/>
      <c r="O80" s="275"/>
      <c r="P80" s="286"/>
      <c r="Q80" s="286"/>
      <c r="R80" s="254"/>
      <c r="S80" s="372"/>
      <c r="T80" s="254"/>
      <c r="U80" s="372"/>
      <c r="V80" s="254"/>
      <c r="W80" s="372"/>
      <c r="X80" s="254"/>
      <c r="Y80" s="993" t="s">
        <v>478</v>
      </c>
      <c r="Z80" s="892"/>
      <c r="AA80" s="416">
        <f t="shared" ref="AA80:AD80" si="1">SUM(AA78:AA79)</f>
        <v>-64.830000000000013</v>
      </c>
      <c r="AB80" s="416">
        <f t="shared" si="1"/>
        <v>0</v>
      </c>
      <c r="AC80" s="416">
        <f t="shared" si="1"/>
        <v>0</v>
      </c>
      <c r="AD80" s="416">
        <f t="shared" si="1"/>
        <v>0</v>
      </c>
      <c r="AE80" s="254"/>
    </row>
    <row r="81" spans="1:31" ht="15.75" customHeight="1">
      <c r="A81" s="254"/>
      <c r="B81" s="254"/>
      <c r="C81" s="254"/>
      <c r="D81" s="254"/>
      <c r="E81" s="254"/>
      <c r="F81" s="254"/>
      <c r="G81" s="285" t="s">
        <v>1166</v>
      </c>
      <c r="H81" s="294">
        <v>0.3</v>
      </c>
      <c r="I81" s="294" t="s">
        <v>373</v>
      </c>
      <c r="J81" s="278" t="s">
        <v>374</v>
      </c>
      <c r="K81" s="278" t="s">
        <v>375</v>
      </c>
      <c r="L81" s="278" t="s">
        <v>376</v>
      </c>
      <c r="M81" s="419" t="s">
        <v>377</v>
      </c>
      <c r="N81" s="286"/>
      <c r="O81" s="275"/>
      <c r="P81" s="286"/>
      <c r="Q81" s="286"/>
      <c r="R81" s="254"/>
      <c r="S81" s="372"/>
      <c r="T81" s="254"/>
      <c r="U81" s="372"/>
      <c r="V81" s="254"/>
      <c r="W81" s="372"/>
      <c r="X81" s="254"/>
      <c r="Y81" s="372"/>
      <c r="Z81" s="254"/>
      <c r="AA81" s="254"/>
      <c r="AB81" s="254"/>
      <c r="AC81" s="254"/>
      <c r="AD81" s="254"/>
      <c r="AE81" s="254"/>
    </row>
    <row r="82" spans="1:31" ht="15.75" customHeight="1">
      <c r="A82" s="254"/>
      <c r="B82" s="254"/>
      <c r="C82" s="254"/>
      <c r="D82" s="254"/>
      <c r="E82" s="254"/>
      <c r="F82" s="254"/>
      <c r="G82" s="285" t="s">
        <v>1167</v>
      </c>
      <c r="H82" s="294">
        <v>0.5</v>
      </c>
      <c r="I82" s="278" t="s">
        <v>374</v>
      </c>
      <c r="J82" s="278" t="s">
        <v>375</v>
      </c>
      <c r="K82" s="278" t="s">
        <v>376</v>
      </c>
      <c r="L82" s="419" t="s">
        <v>377</v>
      </c>
      <c r="M82" s="275"/>
      <c r="N82" s="286"/>
      <c r="O82" s="275"/>
      <c r="P82" s="286"/>
      <c r="Q82" s="286"/>
      <c r="R82" s="254"/>
      <c r="S82" s="372"/>
      <c r="T82" s="254"/>
      <c r="U82" s="372"/>
      <c r="V82" s="254"/>
      <c r="W82" s="372"/>
      <c r="X82" s="254"/>
      <c r="Y82" s="372"/>
      <c r="Z82" s="254"/>
      <c r="AA82" s="254"/>
      <c r="AB82" s="254"/>
      <c r="AC82" s="254"/>
      <c r="AD82" s="254"/>
      <c r="AE82" s="254"/>
    </row>
    <row r="83" spans="1:31" ht="15.75" customHeight="1">
      <c r="A83" s="254"/>
      <c r="B83" s="254"/>
      <c r="C83" s="254"/>
      <c r="D83" s="254"/>
      <c r="E83" s="254"/>
      <c r="F83" s="254"/>
      <c r="G83" s="285" t="s">
        <v>1168</v>
      </c>
      <c r="H83" s="275"/>
      <c r="I83" s="286"/>
      <c r="J83" s="286"/>
      <c r="K83" s="286"/>
      <c r="L83" s="286"/>
      <c r="M83" s="275"/>
      <c r="N83" s="286"/>
      <c r="O83" s="275"/>
      <c r="P83" s="286"/>
      <c r="Q83" s="286"/>
      <c r="R83" s="254"/>
      <c r="S83" s="372"/>
      <c r="T83" s="254"/>
      <c r="U83" s="372"/>
      <c r="V83" s="254"/>
      <c r="W83" s="372"/>
      <c r="X83" s="254"/>
      <c r="Y83" s="372"/>
      <c r="Z83" s="254"/>
      <c r="AA83" s="254"/>
      <c r="AB83" s="254"/>
      <c r="AC83" s="254"/>
      <c r="AD83" s="254"/>
      <c r="AE83" s="254"/>
    </row>
    <row r="84" spans="1:31" ht="15.75" customHeight="1">
      <c r="A84" s="254"/>
      <c r="B84" s="254"/>
      <c r="C84" s="254"/>
      <c r="D84" s="254"/>
      <c r="E84" s="254"/>
      <c r="F84" s="254"/>
      <c r="G84" s="554" t="s">
        <v>1169</v>
      </c>
      <c r="H84" s="286"/>
      <c r="I84" s="286"/>
      <c r="J84" s="286"/>
      <c r="K84" s="286"/>
      <c r="L84" s="286"/>
      <c r="M84" s="275"/>
      <c r="N84" s="286"/>
      <c r="O84" s="275"/>
      <c r="P84" s="286"/>
      <c r="Q84" s="286"/>
      <c r="R84" s="254"/>
      <c r="S84" s="372"/>
      <c r="T84" s="254"/>
      <c r="U84" s="372"/>
      <c r="V84" s="254"/>
      <c r="W84" s="372"/>
      <c r="X84" s="254"/>
      <c r="Y84" s="372"/>
      <c r="Z84" s="254"/>
      <c r="AA84" s="254"/>
      <c r="AB84" s="254"/>
      <c r="AC84" s="254"/>
      <c r="AD84" s="254"/>
      <c r="AE84" s="254"/>
    </row>
    <row r="85" spans="1:31" ht="15.75" customHeight="1">
      <c r="A85" s="254"/>
      <c r="B85" s="254"/>
      <c r="C85" s="254"/>
      <c r="D85" s="254"/>
      <c r="E85" s="254"/>
      <c r="F85" s="254"/>
      <c r="G85" s="285" t="s">
        <v>1170</v>
      </c>
      <c r="H85" s="286"/>
      <c r="I85" s="286"/>
      <c r="J85" s="286"/>
      <c r="K85" s="286"/>
      <c r="L85" s="286"/>
      <c r="M85" s="275"/>
      <c r="N85" s="286"/>
      <c r="O85" s="275"/>
      <c r="P85" s="286"/>
      <c r="Q85" s="286"/>
      <c r="R85" s="254"/>
      <c r="S85" s="372"/>
      <c r="T85" s="254"/>
      <c r="U85" s="372"/>
      <c r="V85" s="254"/>
      <c r="W85" s="372"/>
      <c r="X85" s="254"/>
      <c r="Y85" s="372"/>
      <c r="Z85" s="254"/>
      <c r="AA85" s="254"/>
      <c r="AB85" s="254"/>
      <c r="AC85" s="254"/>
      <c r="AD85" s="254"/>
      <c r="AE85" s="254"/>
    </row>
    <row r="86" spans="1:31" ht="15.75" customHeight="1">
      <c r="A86" s="254"/>
      <c r="B86" s="254"/>
      <c r="C86" s="254"/>
      <c r="D86" s="254"/>
      <c r="E86" s="254"/>
      <c r="F86" s="254"/>
      <c r="G86" s="296" t="s">
        <v>1171</v>
      </c>
      <c r="H86" s="286"/>
      <c r="I86" s="286"/>
      <c r="J86" s="286"/>
      <c r="K86" s="286"/>
      <c r="L86" s="286"/>
      <c r="M86" s="275"/>
      <c r="N86" s="286"/>
      <c r="O86" s="275"/>
      <c r="P86" s="286"/>
      <c r="Q86" s="286"/>
      <c r="R86" s="254"/>
      <c r="S86" s="254"/>
      <c r="T86" s="254"/>
      <c r="U86" s="372"/>
      <c r="V86" s="254"/>
      <c r="W86" s="372"/>
      <c r="X86" s="254"/>
      <c r="Y86" s="372"/>
      <c r="Z86" s="254"/>
      <c r="AA86" s="254"/>
      <c r="AB86" s="254"/>
      <c r="AC86" s="254"/>
      <c r="AD86" s="254"/>
      <c r="AE86" s="254"/>
    </row>
    <row r="87" spans="1:31" ht="15.75" customHeight="1">
      <c r="A87" s="254"/>
      <c r="B87" s="254"/>
      <c r="C87" s="254"/>
      <c r="D87" s="254"/>
      <c r="E87" s="254"/>
      <c r="F87" s="254"/>
      <c r="G87" s="296" t="s">
        <v>1172</v>
      </c>
      <c r="H87" s="286"/>
      <c r="I87" s="286"/>
      <c r="J87" s="286"/>
      <c r="K87" s="286"/>
      <c r="L87" s="286"/>
      <c r="M87" s="286"/>
      <c r="N87" s="286"/>
      <c r="O87" s="275"/>
      <c r="P87" s="286"/>
      <c r="Q87" s="286"/>
      <c r="R87" s="254"/>
      <c r="S87" s="254"/>
      <c r="T87" s="254"/>
      <c r="U87" s="372"/>
      <c r="V87" s="254"/>
      <c r="W87" s="372"/>
      <c r="X87" s="254"/>
      <c r="Y87" s="254"/>
      <c r="Z87" s="254"/>
      <c r="AA87" s="372"/>
      <c r="AB87" s="254"/>
      <c r="AC87" s="372"/>
      <c r="AD87" s="254"/>
      <c r="AE87" s="372"/>
    </row>
    <row r="88" spans="1:31" ht="15.75" customHeight="1">
      <c r="A88" s="254"/>
      <c r="B88" s="254"/>
      <c r="C88" s="254"/>
      <c r="D88" s="254"/>
      <c r="E88" s="254"/>
      <c r="F88" s="254"/>
      <c r="G88" s="285" t="s">
        <v>1173</v>
      </c>
      <c r="H88" s="286"/>
      <c r="I88" s="286"/>
      <c r="J88" s="286"/>
      <c r="K88" s="286"/>
      <c r="L88" s="286"/>
      <c r="M88" s="275"/>
      <c r="N88" s="286"/>
      <c r="O88" s="275"/>
      <c r="P88" s="286"/>
      <c r="Q88" s="286"/>
      <c r="R88" s="254"/>
      <c r="S88" s="254"/>
      <c r="T88" s="254"/>
      <c r="U88" s="372"/>
      <c r="V88" s="254"/>
      <c r="W88" s="372"/>
      <c r="X88" s="254"/>
      <c r="Y88" s="254"/>
      <c r="Z88" s="254"/>
      <c r="AA88" s="372"/>
      <c r="AB88" s="254"/>
      <c r="AC88" s="372"/>
      <c r="AD88" s="254"/>
      <c r="AE88" s="372"/>
    </row>
    <row r="89" spans="1:31" ht="15.75" customHeight="1">
      <c r="A89" s="254"/>
      <c r="B89" s="254"/>
      <c r="C89" s="254"/>
      <c r="D89" s="254"/>
      <c r="E89" s="254"/>
      <c r="F89" s="254"/>
      <c r="G89" s="299" t="s">
        <v>1174</v>
      </c>
      <c r="H89" s="286"/>
      <c r="I89" s="286"/>
      <c r="J89" s="286"/>
      <c r="K89" s="286"/>
      <c r="L89" s="286"/>
      <c r="M89" s="275"/>
      <c r="N89" s="286"/>
      <c r="O89" s="275"/>
      <c r="P89" s="286"/>
      <c r="Q89" s="286"/>
      <c r="R89" s="254"/>
      <c r="S89" s="254"/>
      <c r="T89" s="254"/>
      <c r="U89" s="372"/>
      <c r="V89" s="254"/>
      <c r="W89" s="372"/>
      <c r="X89" s="254"/>
      <c r="Y89" s="254"/>
      <c r="Z89" s="254"/>
      <c r="AA89" s="372"/>
      <c r="AB89" s="254"/>
      <c r="AC89" s="372"/>
      <c r="AD89" s="254"/>
      <c r="AE89" s="372"/>
    </row>
    <row r="90" spans="1:31" ht="15.75" customHeight="1">
      <c r="A90" s="254"/>
      <c r="B90" s="254"/>
      <c r="C90" s="254"/>
      <c r="D90" s="254"/>
      <c r="E90" s="254"/>
      <c r="F90" s="254"/>
      <c r="G90" s="273" t="s">
        <v>1175</v>
      </c>
      <c r="H90" s="286"/>
      <c r="I90" s="286"/>
      <c r="J90" s="286"/>
      <c r="K90" s="286"/>
      <c r="L90" s="286"/>
      <c r="M90" s="275"/>
      <c r="N90" s="286"/>
      <c r="O90" s="275"/>
      <c r="P90" s="286"/>
      <c r="Q90" s="286"/>
      <c r="R90" s="254"/>
      <c r="S90" s="254"/>
      <c r="T90" s="254"/>
      <c r="U90" s="372"/>
      <c r="V90" s="254"/>
      <c r="W90" s="372"/>
      <c r="X90" s="254"/>
      <c r="Y90" s="254"/>
      <c r="Z90" s="254"/>
      <c r="AA90" s="372"/>
      <c r="AB90" s="254"/>
      <c r="AC90" s="372"/>
      <c r="AD90" s="254"/>
      <c r="AE90" s="372"/>
    </row>
    <row r="91" spans="1:31" ht="15.75" customHeight="1">
      <c r="A91" s="254"/>
      <c r="B91" s="254"/>
      <c r="C91" s="254"/>
      <c r="D91" s="254"/>
      <c r="E91" s="254"/>
      <c r="F91" s="254"/>
      <c r="G91" s="285" t="s">
        <v>1176</v>
      </c>
      <c r="H91" s="286"/>
      <c r="I91" s="286"/>
      <c r="J91" s="286"/>
      <c r="K91" s="286"/>
      <c r="L91" s="286"/>
      <c r="M91" s="275"/>
      <c r="N91" s="286"/>
      <c r="O91" s="275"/>
      <c r="P91" s="286"/>
      <c r="Q91" s="286"/>
      <c r="R91" s="254"/>
      <c r="S91" s="254"/>
      <c r="T91" s="254"/>
      <c r="U91" s="254"/>
      <c r="V91" s="254"/>
      <c r="W91" s="254"/>
      <c r="X91" s="254"/>
      <c r="Y91" s="254"/>
      <c r="Z91" s="254"/>
      <c r="AA91" s="372"/>
      <c r="AB91" s="254"/>
      <c r="AC91" s="372"/>
      <c r="AD91" s="254"/>
      <c r="AE91" s="372"/>
    </row>
    <row r="92" spans="1:31" ht="15.75" customHeight="1">
      <c r="A92" s="254"/>
      <c r="B92" s="254"/>
      <c r="C92" s="254"/>
      <c r="D92" s="254"/>
      <c r="E92" s="254"/>
      <c r="F92" s="254"/>
      <c r="G92" s="558" t="s">
        <v>1177</v>
      </c>
      <c r="H92" s="342">
        <v>0.3</v>
      </c>
      <c r="I92" s="286"/>
      <c r="J92" s="286"/>
      <c r="K92" s="286"/>
      <c r="L92" s="286"/>
      <c r="M92" s="275"/>
      <c r="N92" s="286"/>
      <c r="O92" s="275"/>
      <c r="P92" s="286"/>
      <c r="Q92" s="286"/>
      <c r="R92" s="254"/>
      <c r="S92" s="254"/>
      <c r="T92" s="254"/>
      <c r="U92" s="254"/>
      <c r="V92" s="254"/>
      <c r="W92" s="254"/>
      <c r="X92" s="254"/>
      <c r="Y92" s="254"/>
      <c r="Z92" s="254"/>
      <c r="AA92" s="372"/>
      <c r="AB92" s="254"/>
      <c r="AC92" s="372"/>
      <c r="AD92" s="254"/>
      <c r="AE92" s="372"/>
    </row>
    <row r="93" spans="1:31" ht="15.75" customHeight="1">
      <c r="A93" s="254"/>
      <c r="B93" s="254"/>
      <c r="C93" s="254"/>
      <c r="D93" s="254"/>
      <c r="E93" s="254"/>
      <c r="F93" s="254"/>
      <c r="G93" s="285" t="s">
        <v>1178</v>
      </c>
      <c r="H93" s="286"/>
      <c r="I93" s="286"/>
      <c r="J93" s="286"/>
      <c r="K93" s="286"/>
      <c r="L93" s="286"/>
      <c r="M93" s="275"/>
      <c r="N93" s="286"/>
      <c r="O93" s="275"/>
      <c r="P93" s="286"/>
      <c r="Q93" s="286"/>
      <c r="R93" s="254"/>
      <c r="S93" s="254"/>
      <c r="T93" s="254"/>
      <c r="U93" s="254"/>
      <c r="V93" s="254"/>
      <c r="W93" s="254"/>
      <c r="X93" s="254"/>
      <c r="Y93" s="254"/>
      <c r="Z93" s="254"/>
      <c r="AA93" s="372"/>
      <c r="AB93" s="254"/>
      <c r="AC93" s="372"/>
      <c r="AD93" s="254"/>
      <c r="AE93" s="372"/>
    </row>
    <row r="94" spans="1:31" ht="15.75" customHeight="1">
      <c r="A94" s="254"/>
      <c r="B94" s="254"/>
      <c r="C94" s="254"/>
      <c r="D94" s="254"/>
      <c r="E94" s="254"/>
      <c r="F94" s="254"/>
      <c r="G94" s="285" t="s">
        <v>1179</v>
      </c>
      <c r="H94" s="286"/>
      <c r="I94" s="286"/>
      <c r="J94" s="286"/>
      <c r="K94" s="286"/>
      <c r="L94" s="286"/>
      <c r="M94" s="275"/>
      <c r="N94" s="286"/>
      <c r="O94" s="275"/>
      <c r="P94" s="286"/>
      <c r="Q94" s="286"/>
      <c r="R94" s="254"/>
      <c r="S94" s="254"/>
      <c r="T94" s="254"/>
      <c r="U94" s="254"/>
      <c r="V94" s="254"/>
      <c r="W94" s="254"/>
      <c r="X94" s="254"/>
      <c r="Y94" s="254"/>
      <c r="Z94" s="254"/>
      <c r="AA94" s="372"/>
      <c r="AB94" s="254"/>
      <c r="AC94" s="372"/>
      <c r="AD94" s="254"/>
      <c r="AE94" s="372"/>
    </row>
    <row r="95" spans="1:31" ht="15.75" customHeight="1">
      <c r="A95" s="254"/>
      <c r="B95" s="254"/>
      <c r="C95" s="254"/>
      <c r="D95" s="254"/>
      <c r="E95" s="254"/>
      <c r="F95" s="254"/>
      <c r="G95" s="292" t="s">
        <v>1180</v>
      </c>
      <c r="H95" s="286"/>
      <c r="I95" s="286"/>
      <c r="J95" s="286"/>
      <c r="K95" s="286"/>
      <c r="L95" s="286"/>
      <c r="M95" s="275"/>
      <c r="N95" s="286"/>
      <c r="O95" s="275"/>
      <c r="P95" s="286"/>
      <c r="Q95" s="286"/>
      <c r="R95" s="254"/>
      <c r="S95" s="254"/>
      <c r="T95" s="254"/>
      <c r="U95" s="254"/>
      <c r="V95" s="254"/>
      <c r="W95" s="254"/>
      <c r="X95" s="254"/>
      <c r="Y95" s="254"/>
      <c r="Z95" s="254"/>
      <c r="AA95" s="372"/>
      <c r="AB95" s="254"/>
      <c r="AC95" s="372"/>
      <c r="AD95" s="254"/>
      <c r="AE95" s="372"/>
    </row>
    <row r="96" spans="1:31" ht="15.75" customHeight="1">
      <c r="A96" s="254"/>
      <c r="B96" s="254"/>
      <c r="C96" s="254"/>
      <c r="D96" s="254"/>
      <c r="E96" s="254"/>
      <c r="F96" s="254"/>
      <c r="G96" s="285" t="s">
        <v>1181</v>
      </c>
      <c r="H96" s="290">
        <v>0.5</v>
      </c>
      <c r="I96" s="290" t="s">
        <v>374</v>
      </c>
      <c r="J96" s="290" t="s">
        <v>375</v>
      </c>
      <c r="K96" s="290" t="s">
        <v>376</v>
      </c>
      <c r="L96" s="274" t="s">
        <v>377</v>
      </c>
      <c r="M96" s="275"/>
      <c r="N96" s="286"/>
      <c r="O96" s="275"/>
      <c r="P96" s="286"/>
      <c r="Q96" s="286"/>
      <c r="R96" s="254"/>
      <c r="S96" s="254"/>
      <c r="T96" s="254"/>
      <c r="U96" s="254"/>
      <c r="V96" s="254"/>
      <c r="W96" s="254"/>
      <c r="X96" s="254"/>
      <c r="Y96" s="254"/>
      <c r="Z96" s="254"/>
      <c r="AA96" s="372"/>
      <c r="AB96" s="254"/>
      <c r="AC96" s="372"/>
      <c r="AD96" s="254"/>
      <c r="AE96" s="372"/>
    </row>
    <row r="97" spans="1:31" ht="15.75" customHeight="1">
      <c r="A97" s="254"/>
      <c r="B97" s="254"/>
      <c r="C97" s="254"/>
      <c r="D97" s="387"/>
      <c r="E97" s="387"/>
      <c r="F97" s="387"/>
      <c r="G97" s="285" t="s">
        <v>1182</v>
      </c>
      <c r="H97" s="286"/>
      <c r="I97" s="286"/>
      <c r="J97" s="286"/>
      <c r="K97" s="286"/>
      <c r="L97" s="286"/>
      <c r="M97" s="275"/>
      <c r="N97" s="286"/>
      <c r="O97" s="275"/>
      <c r="P97" s="286"/>
      <c r="Q97" s="286"/>
      <c r="R97" s="254"/>
      <c r="S97" s="254"/>
      <c r="T97" s="254"/>
      <c r="U97" s="254"/>
      <c r="V97" s="254"/>
      <c r="W97" s="254"/>
      <c r="X97" s="254"/>
      <c r="Y97" s="254"/>
      <c r="Z97" s="254"/>
      <c r="AA97" s="372"/>
      <c r="AB97" s="254"/>
      <c r="AC97" s="372"/>
      <c r="AD97" s="254"/>
      <c r="AE97" s="372"/>
    </row>
    <row r="98" spans="1:31" ht="15.75" customHeight="1">
      <c r="A98" s="254"/>
      <c r="B98" s="254"/>
      <c r="C98" s="383"/>
      <c r="D98" s="420"/>
      <c r="E98" s="420"/>
      <c r="F98" s="420"/>
      <c r="G98" s="296" t="s">
        <v>1183</v>
      </c>
      <c r="H98" s="290">
        <v>4.8</v>
      </c>
      <c r="I98" s="286"/>
      <c r="J98" s="286"/>
      <c r="K98" s="286"/>
      <c r="L98" s="286"/>
      <c r="M98" s="275"/>
      <c r="N98" s="286"/>
      <c r="O98" s="275"/>
      <c r="P98" s="286"/>
      <c r="Q98" s="286"/>
      <c r="R98" s="254"/>
      <c r="S98" s="254"/>
      <c r="T98" s="254"/>
      <c r="U98" s="254"/>
      <c r="V98" s="254"/>
      <c r="W98" s="254"/>
      <c r="X98" s="254"/>
      <c r="Y98" s="254"/>
      <c r="Z98" s="254"/>
      <c r="AA98" s="372"/>
      <c r="AB98" s="254"/>
      <c r="AC98" s="372"/>
      <c r="AD98" s="254"/>
      <c r="AE98" s="372"/>
    </row>
    <row r="99" spans="1:31" ht="15.75" customHeight="1">
      <c r="A99" s="254"/>
      <c r="B99" s="254"/>
      <c r="C99" s="383"/>
      <c r="D99" s="420"/>
      <c r="E99" s="420"/>
      <c r="F99" s="420"/>
      <c r="G99" s="348" t="s">
        <v>1184</v>
      </c>
      <c r="H99" s="286"/>
      <c r="I99" s="286"/>
      <c r="J99" s="286"/>
      <c r="K99" s="286"/>
      <c r="L99" s="286"/>
      <c r="M99" s="275"/>
      <c r="N99" s="286"/>
      <c r="O99" s="275"/>
      <c r="P99" s="286"/>
      <c r="Q99" s="286"/>
      <c r="R99" s="254"/>
      <c r="S99" s="254"/>
      <c r="T99" s="254"/>
      <c r="U99" s="254"/>
      <c r="V99" s="254"/>
      <c r="W99" s="254"/>
      <c r="X99" s="254"/>
      <c r="Y99" s="254"/>
      <c r="Z99" s="254"/>
      <c r="AA99" s="372"/>
      <c r="AB99" s="254"/>
      <c r="AC99" s="372"/>
      <c r="AD99" s="254"/>
      <c r="AE99" s="372"/>
    </row>
    <row r="100" spans="1:31" ht="15.75" customHeight="1">
      <c r="A100" s="254"/>
      <c r="B100" s="254"/>
      <c r="C100" s="383"/>
      <c r="D100" s="420"/>
      <c r="E100" s="420"/>
      <c r="F100" s="420"/>
      <c r="G100" s="285" t="s">
        <v>1185</v>
      </c>
      <c r="H100" s="290">
        <v>0.5</v>
      </c>
      <c r="I100" s="290" t="s">
        <v>375</v>
      </c>
      <c r="J100" s="290" t="s">
        <v>376</v>
      </c>
      <c r="K100" s="274" t="s">
        <v>377</v>
      </c>
      <c r="L100" s="286"/>
      <c r="M100" s="275"/>
      <c r="N100" s="286"/>
      <c r="O100" s="275"/>
      <c r="P100" s="286"/>
      <c r="Q100" s="286"/>
      <c r="R100" s="254"/>
      <c r="S100" s="254"/>
      <c r="T100" s="254"/>
      <c r="U100" s="254"/>
      <c r="V100" s="254"/>
      <c r="W100" s="254"/>
      <c r="X100" s="254"/>
      <c r="Y100" s="254"/>
      <c r="Z100" s="254"/>
      <c r="AA100" s="372"/>
      <c r="AB100" s="254"/>
      <c r="AC100" s="372"/>
      <c r="AD100" s="254"/>
      <c r="AE100" s="372"/>
    </row>
    <row r="101" spans="1:31" ht="15.75" customHeight="1">
      <c r="A101" s="254"/>
      <c r="B101" s="254"/>
      <c r="C101" s="383"/>
      <c r="D101" s="420"/>
      <c r="E101" s="420"/>
      <c r="F101" s="420"/>
      <c r="G101" s="292" t="s">
        <v>1186</v>
      </c>
      <c r="H101" s="294">
        <v>0.5</v>
      </c>
      <c r="I101" s="278" t="s">
        <v>374</v>
      </c>
      <c r="J101" s="278" t="s">
        <v>375</v>
      </c>
      <c r="K101" s="278" t="s">
        <v>376</v>
      </c>
      <c r="L101" s="419" t="s">
        <v>377</v>
      </c>
      <c r="M101" s="275"/>
      <c r="N101" s="286"/>
      <c r="O101" s="275"/>
      <c r="P101" s="286"/>
      <c r="Q101" s="286"/>
      <c r="R101" s="254"/>
      <c r="S101" s="254"/>
      <c r="T101" s="254"/>
      <c r="U101" s="254"/>
      <c r="V101" s="254"/>
      <c r="W101" s="254"/>
      <c r="X101" s="254"/>
      <c r="Y101" s="254"/>
      <c r="Z101" s="254"/>
      <c r="AA101" s="372"/>
      <c r="AB101" s="254"/>
      <c r="AC101" s="372"/>
      <c r="AD101" s="254"/>
      <c r="AE101" s="372"/>
    </row>
    <row r="102" spans="1:31" ht="15.75" customHeight="1">
      <c r="A102" s="254"/>
      <c r="B102" s="254"/>
      <c r="C102" s="383"/>
      <c r="D102" s="420"/>
      <c r="E102" s="420"/>
      <c r="F102" s="420"/>
      <c r="G102" s="296" t="s">
        <v>1187</v>
      </c>
      <c r="H102" s="286"/>
      <c r="I102" s="286"/>
      <c r="J102" s="286"/>
      <c r="K102" s="286"/>
      <c r="L102" s="286"/>
      <c r="M102" s="275"/>
      <c r="N102" s="286"/>
      <c r="O102" s="275"/>
      <c r="P102" s="286"/>
      <c r="Q102" s="286"/>
      <c r="R102" s="254"/>
      <c r="S102" s="254"/>
      <c r="T102" s="254"/>
      <c r="U102" s="254"/>
      <c r="V102" s="254"/>
      <c r="W102" s="254"/>
      <c r="X102" s="254"/>
      <c r="Y102" s="254"/>
      <c r="Z102" s="254"/>
      <c r="AA102" s="372"/>
      <c r="AB102" s="254"/>
      <c r="AC102" s="372"/>
      <c r="AD102" s="254"/>
      <c r="AE102" s="372"/>
    </row>
    <row r="103" spans="1:31" ht="15.75" customHeight="1">
      <c r="A103" s="97"/>
      <c r="B103" s="343"/>
      <c r="C103" s="343"/>
      <c r="D103" s="421">
        <f>COUNTA(G4:G160)</f>
        <v>128</v>
      </c>
      <c r="E103" s="422"/>
      <c r="F103" s="423">
        <v>100</v>
      </c>
      <c r="G103" s="285" t="s">
        <v>1188</v>
      </c>
      <c r="H103" s="290">
        <v>0.5</v>
      </c>
      <c r="I103" s="290" t="s">
        <v>376</v>
      </c>
      <c r="J103" s="274" t="s">
        <v>377</v>
      </c>
      <c r="K103" s="286"/>
      <c r="L103" s="286"/>
      <c r="M103" s="275"/>
      <c r="N103" s="286"/>
      <c r="O103" s="275"/>
      <c r="P103" s="286"/>
      <c r="Q103" s="286"/>
      <c r="R103" s="254"/>
      <c r="S103" s="254"/>
      <c r="T103" s="254"/>
      <c r="U103" s="254"/>
      <c r="V103" s="254"/>
      <c r="W103" s="254"/>
      <c r="X103" s="254"/>
      <c r="Y103" s="254"/>
      <c r="Z103" s="254"/>
      <c r="AA103" s="372"/>
      <c r="AB103" s="254"/>
      <c r="AC103" s="372"/>
      <c r="AD103" s="254"/>
      <c r="AE103" s="254"/>
    </row>
    <row r="104" spans="1:31" ht="15.75" customHeight="1">
      <c r="A104" s="315"/>
      <c r="B104" s="315"/>
      <c r="C104" s="315"/>
      <c r="D104" s="323"/>
      <c r="E104" s="323"/>
      <c r="F104" s="315"/>
      <c r="G104" s="285" t="s">
        <v>1189</v>
      </c>
      <c r="H104" s="286"/>
      <c r="I104" s="286"/>
      <c r="J104" s="286"/>
      <c r="K104" s="286"/>
      <c r="L104" s="286"/>
      <c r="M104" s="275"/>
      <c r="N104" s="286"/>
      <c r="O104" s="275"/>
      <c r="P104" s="286"/>
      <c r="Q104" s="286"/>
      <c r="R104" s="254"/>
      <c r="S104" s="254"/>
      <c r="T104" s="254"/>
      <c r="U104" s="254"/>
      <c r="V104" s="254"/>
      <c r="W104" s="254"/>
      <c r="X104" s="254"/>
      <c r="Y104" s="254"/>
      <c r="Z104" s="254"/>
      <c r="AA104" s="372"/>
      <c r="AB104" s="254"/>
      <c r="AC104" s="372"/>
      <c r="AD104" s="254"/>
      <c r="AE104" s="254"/>
    </row>
    <row r="105" spans="1:31" ht="15.75" customHeight="1">
      <c r="A105" s="98"/>
      <c r="B105" s="98"/>
      <c r="C105" s="98"/>
      <c r="D105" s="98"/>
      <c r="E105" s="98"/>
      <c r="F105" s="98"/>
      <c r="G105" s="285" t="s">
        <v>1190</v>
      </c>
      <c r="H105" s="294">
        <v>0.5</v>
      </c>
      <c r="I105" s="278" t="s">
        <v>374</v>
      </c>
      <c r="J105" s="278" t="s">
        <v>375</v>
      </c>
      <c r="K105" s="278" t="s">
        <v>376</v>
      </c>
      <c r="L105" s="419" t="s">
        <v>377</v>
      </c>
      <c r="M105" s="275"/>
      <c r="N105" s="286"/>
      <c r="O105" s="275"/>
      <c r="P105" s="286"/>
      <c r="Q105" s="286"/>
      <c r="R105" s="254"/>
      <c r="S105" s="254"/>
      <c r="T105" s="254"/>
      <c r="U105" s="254"/>
      <c r="V105" s="254"/>
      <c r="W105" s="254"/>
      <c r="X105" s="254"/>
      <c r="Y105" s="254"/>
      <c r="Z105" s="254"/>
      <c r="AA105" s="372"/>
      <c r="AB105" s="254"/>
      <c r="AC105" s="372"/>
      <c r="AD105" s="254"/>
      <c r="AE105" s="372"/>
    </row>
    <row r="106" spans="1:31" ht="15.75" customHeight="1">
      <c r="A106" s="98"/>
      <c r="B106" s="98"/>
      <c r="C106" s="98"/>
      <c r="D106" s="98"/>
      <c r="E106" s="98"/>
      <c r="F106" s="98"/>
      <c r="G106" s="285" t="s">
        <v>1191</v>
      </c>
      <c r="H106" s="286"/>
      <c r="I106" s="286"/>
      <c r="J106" s="286"/>
      <c r="K106" s="286"/>
      <c r="L106" s="286"/>
      <c r="M106" s="275"/>
      <c r="N106" s="286"/>
      <c r="O106" s="275"/>
      <c r="P106" s="286"/>
      <c r="Q106" s="286"/>
      <c r="R106" s="254"/>
      <c r="S106" s="254"/>
      <c r="T106" s="254"/>
      <c r="U106" s="254"/>
      <c r="V106" s="254"/>
      <c r="W106" s="254"/>
      <c r="X106" s="254"/>
      <c r="Y106" s="254"/>
      <c r="Z106" s="254"/>
      <c r="AA106" s="372"/>
      <c r="AB106" s="254"/>
      <c r="AC106" s="372"/>
      <c r="AD106" s="254"/>
      <c r="AE106" s="372"/>
    </row>
    <row r="107" spans="1:31" ht="15.75" customHeight="1">
      <c r="A107" s="98"/>
      <c r="B107" s="98"/>
      <c r="C107" s="98"/>
      <c r="D107" s="98"/>
      <c r="E107" s="98"/>
      <c r="F107" s="98"/>
      <c r="G107" s="285" t="s">
        <v>1192</v>
      </c>
      <c r="H107" s="286"/>
      <c r="I107" s="286"/>
      <c r="J107" s="286"/>
      <c r="K107" s="286"/>
      <c r="L107" s="286"/>
      <c r="M107" s="275"/>
      <c r="N107" s="286"/>
      <c r="O107" s="275"/>
      <c r="P107" s="286"/>
      <c r="Q107" s="286"/>
      <c r="R107" s="254"/>
      <c r="S107" s="254"/>
      <c r="T107" s="254"/>
      <c r="U107" s="254"/>
      <c r="V107" s="254"/>
      <c r="W107" s="254"/>
      <c r="X107" s="254"/>
      <c r="Y107" s="254"/>
      <c r="Z107" s="254"/>
      <c r="AA107" s="372"/>
      <c r="AB107" s="254"/>
      <c r="AC107" s="372"/>
      <c r="AD107" s="254"/>
      <c r="AE107" s="372"/>
    </row>
    <row r="108" spans="1:31" ht="15.75" customHeight="1">
      <c r="A108" s="98"/>
      <c r="B108" s="98"/>
      <c r="C108" s="98"/>
      <c r="D108" s="98"/>
      <c r="E108" s="98"/>
      <c r="F108" s="98"/>
      <c r="G108" s="296" t="s">
        <v>1193</v>
      </c>
      <c r="H108" s="286"/>
      <c r="I108" s="286"/>
      <c r="J108" s="286"/>
      <c r="K108" s="286"/>
      <c r="L108" s="286"/>
      <c r="M108" s="275"/>
      <c r="N108" s="286"/>
      <c r="O108" s="275"/>
      <c r="P108" s="286"/>
      <c r="Q108" s="286"/>
      <c r="R108" s="254"/>
      <c r="S108" s="254"/>
      <c r="T108" s="254"/>
      <c r="U108" s="254"/>
      <c r="V108" s="254"/>
      <c r="W108" s="254"/>
      <c r="X108" s="254"/>
      <c r="Y108" s="254"/>
      <c r="Z108" s="254"/>
      <c r="AA108" s="372"/>
      <c r="AB108" s="254"/>
      <c r="AC108" s="372"/>
      <c r="AD108" s="254"/>
      <c r="AE108" s="372"/>
    </row>
    <row r="109" spans="1:31" ht="15.75" customHeight="1">
      <c r="A109" s="98"/>
      <c r="B109" s="98"/>
      <c r="C109" s="98"/>
      <c r="D109" s="98"/>
      <c r="E109" s="98"/>
      <c r="F109" s="98"/>
      <c r="G109" s="296" t="s">
        <v>1194</v>
      </c>
      <c r="H109" s="286"/>
      <c r="I109" s="286"/>
      <c r="J109" s="286"/>
      <c r="K109" s="286"/>
      <c r="L109" s="286"/>
      <c r="M109" s="275"/>
      <c r="N109" s="286"/>
      <c r="O109" s="275"/>
      <c r="P109" s="286"/>
      <c r="Q109" s="286"/>
      <c r="R109" s="254"/>
      <c r="S109" s="254"/>
      <c r="T109" s="254"/>
      <c r="U109" s="254"/>
      <c r="V109" s="254"/>
      <c r="W109" s="254"/>
      <c r="X109" s="254"/>
      <c r="Y109" s="254"/>
      <c r="Z109" s="254"/>
      <c r="AA109" s="372"/>
      <c r="AB109" s="254"/>
      <c r="AC109" s="372"/>
      <c r="AD109" s="254"/>
      <c r="AE109" s="372"/>
    </row>
    <row r="110" spans="1:31" ht="15.75" customHeight="1">
      <c r="A110" s="98"/>
      <c r="B110" s="98"/>
      <c r="C110" s="98"/>
      <c r="D110" s="98"/>
      <c r="E110" s="98"/>
      <c r="F110" s="98"/>
      <c r="G110" s="296" t="s">
        <v>1195</v>
      </c>
      <c r="H110" s="290"/>
      <c r="I110" s="286"/>
      <c r="J110" s="286"/>
      <c r="K110" s="286"/>
      <c r="L110" s="286"/>
      <c r="M110" s="275"/>
      <c r="N110" s="286"/>
      <c r="O110" s="275"/>
      <c r="P110" s="286"/>
      <c r="Q110" s="286"/>
      <c r="R110" s="254"/>
      <c r="S110" s="254"/>
      <c r="T110" s="254"/>
      <c r="U110" s="254"/>
      <c r="V110" s="254"/>
      <c r="W110" s="254"/>
      <c r="X110" s="254"/>
      <c r="Y110" s="254"/>
      <c r="Z110" s="254"/>
      <c r="AA110" s="372"/>
      <c r="AB110" s="254"/>
      <c r="AC110" s="372"/>
      <c r="AD110" s="254"/>
      <c r="AE110" s="372"/>
    </row>
    <row r="111" spans="1:31" ht="15.75" customHeight="1">
      <c r="A111" s="98"/>
      <c r="B111" s="98"/>
      <c r="C111" s="98"/>
      <c r="D111" s="98"/>
      <c r="E111" s="98"/>
      <c r="F111" s="98"/>
      <c r="G111" s="296" t="s">
        <v>1196</v>
      </c>
      <c r="H111" s="286"/>
      <c r="I111" s="286"/>
      <c r="J111" s="286"/>
      <c r="K111" s="286"/>
      <c r="L111" s="286"/>
      <c r="M111" s="286"/>
      <c r="N111" s="286"/>
      <c r="O111" s="275"/>
      <c r="P111" s="286"/>
      <c r="Q111" s="286"/>
      <c r="R111" s="254"/>
      <c r="S111" s="254"/>
      <c r="T111" s="254"/>
      <c r="U111" s="254"/>
      <c r="V111" s="254"/>
      <c r="W111" s="254"/>
      <c r="X111" s="254"/>
      <c r="Y111" s="254"/>
      <c r="Z111" s="254"/>
      <c r="AA111" s="372"/>
      <c r="AB111" s="254"/>
      <c r="AC111" s="372"/>
      <c r="AD111" s="254"/>
      <c r="AE111" s="372"/>
    </row>
    <row r="112" spans="1:31" ht="15.75" customHeight="1">
      <c r="A112" s="98"/>
      <c r="B112" s="98"/>
      <c r="C112" s="98"/>
      <c r="D112" s="98"/>
      <c r="E112" s="98"/>
      <c r="F112" s="98"/>
      <c r="G112" s="285" t="s">
        <v>1197</v>
      </c>
      <c r="H112" s="286"/>
      <c r="I112" s="286"/>
      <c r="J112" s="286"/>
      <c r="K112" s="286"/>
      <c r="L112" s="286"/>
      <c r="M112" s="275"/>
      <c r="N112" s="286"/>
      <c r="O112" s="275"/>
      <c r="P112" s="286"/>
      <c r="Q112" s="286"/>
      <c r="R112" s="254"/>
      <c r="S112" s="254"/>
      <c r="T112" s="254"/>
      <c r="U112" s="254"/>
      <c r="V112" s="254"/>
      <c r="W112" s="254"/>
      <c r="X112" s="254"/>
      <c r="Y112" s="254"/>
      <c r="Z112" s="254"/>
      <c r="AA112" s="372"/>
      <c r="AB112" s="254"/>
      <c r="AC112" s="372"/>
      <c r="AD112" s="254"/>
      <c r="AE112" s="372"/>
    </row>
    <row r="113" spans="1:31" ht="15.75" customHeight="1">
      <c r="A113" s="98"/>
      <c r="B113" s="98"/>
      <c r="C113" s="98"/>
      <c r="D113" s="98"/>
      <c r="E113" s="98"/>
      <c r="F113" s="98"/>
      <c r="G113" s="292" t="s">
        <v>1198</v>
      </c>
      <c r="H113" s="286"/>
      <c r="I113" s="286"/>
      <c r="J113" s="286"/>
      <c r="K113" s="286"/>
      <c r="L113" s="286"/>
      <c r="M113" s="275"/>
      <c r="N113" s="286"/>
      <c r="O113" s="275"/>
      <c r="P113" s="286"/>
      <c r="Q113" s="286"/>
      <c r="R113" s="254"/>
      <c r="S113" s="254"/>
      <c r="T113" s="254"/>
      <c r="U113" s="254"/>
      <c r="V113" s="254"/>
      <c r="W113" s="254"/>
      <c r="X113" s="254"/>
      <c r="Y113" s="254"/>
      <c r="Z113" s="254"/>
      <c r="AA113" s="372"/>
      <c r="AB113" s="254"/>
      <c r="AC113" s="372"/>
      <c r="AD113" s="254"/>
      <c r="AE113" s="372"/>
    </row>
    <row r="114" spans="1:31" ht="15.75" customHeight="1">
      <c r="A114" s="98"/>
      <c r="B114" s="98"/>
      <c r="C114" s="98"/>
      <c r="D114" s="98"/>
      <c r="E114" s="98"/>
      <c r="F114" s="98"/>
      <c r="G114" s="285" t="s">
        <v>1199</v>
      </c>
      <c r="H114" s="286"/>
      <c r="I114" s="286"/>
      <c r="J114" s="286"/>
      <c r="K114" s="286"/>
      <c r="L114" s="286"/>
      <c r="M114" s="275"/>
      <c r="N114" s="286"/>
      <c r="O114" s="275"/>
      <c r="P114" s="286"/>
      <c r="Q114" s="286"/>
      <c r="R114" s="254"/>
      <c r="S114" s="254"/>
      <c r="T114" s="254"/>
      <c r="U114" s="254"/>
      <c r="V114" s="254"/>
      <c r="W114" s="254"/>
      <c r="X114" s="254"/>
      <c r="Y114" s="254"/>
      <c r="Z114" s="254"/>
      <c r="AA114" s="372"/>
      <c r="AB114" s="254"/>
      <c r="AC114" s="372"/>
      <c r="AD114" s="254"/>
      <c r="AE114" s="372"/>
    </row>
    <row r="115" spans="1:31" ht="15.75" customHeight="1">
      <c r="A115" s="98"/>
      <c r="B115" s="98"/>
      <c r="C115" s="98"/>
      <c r="D115" s="98"/>
      <c r="E115" s="98"/>
      <c r="F115" s="98"/>
      <c r="G115" s="559" t="s">
        <v>1200</v>
      </c>
      <c r="H115" s="286"/>
      <c r="I115" s="286"/>
      <c r="J115" s="286"/>
      <c r="K115" s="286"/>
      <c r="L115" s="286"/>
      <c r="M115" s="275"/>
      <c r="N115" s="286"/>
      <c r="O115" s="275"/>
      <c r="P115" s="286"/>
      <c r="Q115" s="286"/>
      <c r="R115" s="254"/>
      <c r="S115" s="254"/>
      <c r="T115" s="254"/>
      <c r="U115" s="254"/>
      <c r="V115" s="254"/>
      <c r="W115" s="254"/>
      <c r="X115" s="254"/>
      <c r="Y115" s="254"/>
      <c r="Z115" s="254"/>
      <c r="AA115" s="372"/>
      <c r="AB115" s="254"/>
      <c r="AC115" s="372"/>
      <c r="AD115" s="254"/>
      <c r="AE115" s="372"/>
    </row>
    <row r="116" spans="1:31" ht="15.75" customHeight="1">
      <c r="A116" s="98"/>
      <c r="B116" s="98"/>
      <c r="C116" s="98"/>
      <c r="D116" s="98"/>
      <c r="E116" s="98"/>
      <c r="F116" s="98"/>
      <c r="G116" s="299" t="s">
        <v>1201</v>
      </c>
      <c r="H116" s="290"/>
      <c r="I116" s="290"/>
      <c r="J116" s="274"/>
      <c r="K116" s="275"/>
      <c r="L116" s="286"/>
      <c r="M116" s="275"/>
      <c r="N116" s="286"/>
      <c r="O116" s="275"/>
      <c r="P116" s="286"/>
      <c r="Q116" s="286"/>
      <c r="R116" s="254"/>
      <c r="S116" s="254"/>
      <c r="T116" s="254"/>
      <c r="U116" s="254"/>
      <c r="V116" s="254"/>
      <c r="W116" s="254"/>
      <c r="X116" s="254"/>
      <c r="Y116" s="254"/>
      <c r="Z116" s="254"/>
      <c r="AA116" s="372"/>
      <c r="AB116" s="254"/>
      <c r="AC116" s="372"/>
      <c r="AD116" s="254"/>
      <c r="AE116" s="372"/>
    </row>
    <row r="117" spans="1:31" ht="15.75" customHeight="1">
      <c r="A117" s="98"/>
      <c r="B117" s="98"/>
      <c r="C117" s="98"/>
      <c r="D117" s="98"/>
      <c r="E117" s="98"/>
      <c r="F117" s="98"/>
      <c r="G117" s="285" t="s">
        <v>1202</v>
      </c>
      <c r="H117" s="294">
        <v>0.3</v>
      </c>
      <c r="I117" s="294" t="s">
        <v>373</v>
      </c>
      <c r="J117" s="278" t="s">
        <v>374</v>
      </c>
      <c r="K117" s="278" t="s">
        <v>375</v>
      </c>
      <c r="L117" s="278" t="s">
        <v>376</v>
      </c>
      <c r="M117" s="419" t="s">
        <v>377</v>
      </c>
      <c r="N117" s="286"/>
      <c r="O117" s="275"/>
      <c r="P117" s="286"/>
      <c r="Q117" s="286"/>
      <c r="R117" s="254"/>
      <c r="S117" s="254"/>
      <c r="T117" s="254"/>
      <c r="U117" s="254"/>
      <c r="V117" s="254"/>
      <c r="W117" s="254"/>
      <c r="X117" s="254"/>
      <c r="Y117" s="254"/>
      <c r="Z117" s="254"/>
      <c r="AA117" s="372"/>
      <c r="AB117" s="254"/>
      <c r="AC117" s="372"/>
      <c r="AD117" s="254"/>
      <c r="AE117" s="372"/>
    </row>
    <row r="118" spans="1:31" ht="15.75" customHeight="1">
      <c r="A118" s="98"/>
      <c r="B118" s="98"/>
      <c r="C118" s="98"/>
      <c r="D118" s="98"/>
      <c r="E118" s="98"/>
      <c r="F118" s="98"/>
      <c r="G118" s="285" t="s">
        <v>1203</v>
      </c>
      <c r="H118" s="419"/>
      <c r="I118" s="286"/>
      <c r="J118" s="286"/>
      <c r="K118" s="286"/>
      <c r="L118" s="286"/>
      <c r="M118" s="275"/>
      <c r="N118" s="286"/>
      <c r="O118" s="275"/>
      <c r="P118" s="286"/>
      <c r="Q118" s="286"/>
      <c r="R118" s="254"/>
      <c r="S118" s="254"/>
      <c r="T118" s="254"/>
      <c r="U118" s="254"/>
      <c r="V118" s="254"/>
      <c r="W118" s="254"/>
      <c r="X118" s="254"/>
      <c r="Y118" s="254"/>
      <c r="Z118" s="254"/>
      <c r="AA118" s="372"/>
      <c r="AB118" s="254"/>
      <c r="AC118" s="372"/>
      <c r="AD118" s="254"/>
      <c r="AE118" s="372"/>
    </row>
    <row r="119" spans="1:31" ht="15.75" customHeight="1">
      <c r="A119" s="98"/>
      <c r="B119" s="98"/>
      <c r="C119" s="98"/>
      <c r="D119" s="98"/>
      <c r="E119" s="98"/>
      <c r="F119" s="98"/>
      <c r="G119" s="285" t="s">
        <v>1204</v>
      </c>
      <c r="H119" s="290">
        <v>0.5</v>
      </c>
      <c r="I119" s="290" t="s">
        <v>374</v>
      </c>
      <c r="J119" s="290" t="s">
        <v>375</v>
      </c>
      <c r="K119" s="290" t="s">
        <v>376</v>
      </c>
      <c r="L119" s="274" t="s">
        <v>377</v>
      </c>
      <c r="M119" s="275"/>
      <c r="N119" s="286"/>
      <c r="O119" s="275"/>
      <c r="P119" s="286"/>
      <c r="Q119" s="286"/>
      <c r="R119" s="254"/>
      <c r="S119" s="254"/>
      <c r="T119" s="254"/>
      <c r="U119" s="254"/>
      <c r="V119" s="254"/>
      <c r="W119" s="254"/>
      <c r="X119" s="254"/>
      <c r="Y119" s="254"/>
      <c r="Z119" s="254"/>
      <c r="AA119" s="372"/>
      <c r="AB119" s="254"/>
      <c r="AC119" s="372"/>
      <c r="AD119" s="254"/>
      <c r="AE119" s="372"/>
    </row>
    <row r="120" spans="1:31" ht="15.75" customHeight="1">
      <c r="A120" s="98"/>
      <c r="B120" s="98"/>
      <c r="C120" s="98"/>
      <c r="D120" s="98"/>
      <c r="E120" s="98"/>
      <c r="F120" s="98"/>
      <c r="G120" s="285" t="s">
        <v>1205</v>
      </c>
      <c r="H120" s="290">
        <v>0.5</v>
      </c>
      <c r="I120" s="290" t="s">
        <v>376</v>
      </c>
      <c r="J120" s="274" t="s">
        <v>377</v>
      </c>
      <c r="K120" s="286"/>
      <c r="L120" s="286"/>
      <c r="M120" s="275"/>
      <c r="N120" s="286"/>
      <c r="O120" s="275"/>
      <c r="P120" s="286"/>
      <c r="Q120" s="286"/>
      <c r="R120" s="254"/>
      <c r="S120" s="254"/>
      <c r="T120" s="254"/>
      <c r="U120" s="254"/>
      <c r="V120" s="254"/>
      <c r="W120" s="254"/>
      <c r="X120" s="254"/>
      <c r="Y120" s="254"/>
      <c r="Z120" s="254"/>
      <c r="AA120" s="372"/>
      <c r="AB120" s="254"/>
      <c r="AC120" s="372"/>
      <c r="AD120" s="254"/>
      <c r="AE120" s="372"/>
    </row>
    <row r="121" spans="1:31" ht="15.75" customHeight="1">
      <c r="A121" s="98"/>
      <c r="B121" s="98"/>
      <c r="C121" s="98"/>
      <c r="D121" s="98"/>
      <c r="E121" s="98"/>
      <c r="F121" s="98"/>
      <c r="G121" s="296" t="s">
        <v>1206</v>
      </c>
      <c r="H121" s="286"/>
      <c r="I121" s="286"/>
      <c r="J121" s="286"/>
      <c r="K121" s="286"/>
      <c r="L121" s="286"/>
      <c r="M121" s="275"/>
      <c r="N121" s="286"/>
      <c r="O121" s="275"/>
      <c r="P121" s="286"/>
      <c r="Q121" s="286"/>
      <c r="R121" s="254"/>
      <c r="S121" s="254"/>
      <c r="T121" s="254"/>
      <c r="U121" s="254"/>
      <c r="V121" s="254"/>
      <c r="W121" s="254"/>
      <c r="X121" s="254"/>
      <c r="Y121" s="254"/>
      <c r="Z121" s="254"/>
      <c r="AA121" s="372"/>
      <c r="AB121" s="254"/>
      <c r="AC121" s="372"/>
      <c r="AD121" s="254"/>
      <c r="AE121" s="372"/>
    </row>
    <row r="122" spans="1:31" ht="15.75" customHeight="1">
      <c r="A122" s="98"/>
      <c r="B122" s="98"/>
      <c r="C122" s="98"/>
      <c r="D122" s="98"/>
      <c r="E122" s="98"/>
      <c r="F122" s="98"/>
      <c r="G122" s="285" t="s">
        <v>1207</v>
      </c>
      <c r="H122" s="286"/>
      <c r="I122" s="286"/>
      <c r="J122" s="286"/>
      <c r="K122" s="286"/>
      <c r="L122" s="286"/>
      <c r="M122" s="275"/>
      <c r="N122" s="286"/>
      <c r="O122" s="275"/>
      <c r="P122" s="286"/>
      <c r="Q122" s="286"/>
      <c r="R122" s="254"/>
      <c r="S122" s="254"/>
      <c r="T122" s="254"/>
      <c r="U122" s="254"/>
      <c r="V122" s="254"/>
      <c r="W122" s="254"/>
      <c r="X122" s="254"/>
      <c r="Y122" s="254"/>
      <c r="Z122" s="254"/>
      <c r="AA122" s="372"/>
      <c r="AB122" s="254"/>
      <c r="AC122" s="372"/>
      <c r="AD122" s="254"/>
      <c r="AE122" s="372"/>
    </row>
    <row r="123" spans="1:31" ht="15.75" customHeight="1">
      <c r="A123" s="98"/>
      <c r="B123" s="98"/>
      <c r="C123" s="98"/>
      <c r="D123" s="98"/>
      <c r="E123" s="98"/>
      <c r="F123" s="98"/>
      <c r="G123" s="285" t="s">
        <v>1208</v>
      </c>
      <c r="H123" s="294">
        <v>0.3</v>
      </c>
      <c r="I123" s="294" t="s">
        <v>373</v>
      </c>
      <c r="J123" s="278" t="s">
        <v>374</v>
      </c>
      <c r="K123" s="278" t="s">
        <v>375</v>
      </c>
      <c r="L123" s="278" t="s">
        <v>376</v>
      </c>
      <c r="M123" s="419" t="s">
        <v>377</v>
      </c>
      <c r="N123" s="286"/>
      <c r="O123" s="275"/>
      <c r="P123" s="286"/>
      <c r="Q123" s="286"/>
      <c r="R123" s="254"/>
      <c r="S123" s="254"/>
      <c r="T123" s="254"/>
      <c r="U123" s="254"/>
      <c r="V123" s="254"/>
      <c r="W123" s="254"/>
      <c r="X123" s="254"/>
      <c r="Y123" s="254"/>
      <c r="Z123" s="254"/>
      <c r="AA123" s="372"/>
      <c r="AB123" s="254"/>
      <c r="AC123" s="372"/>
      <c r="AD123" s="254"/>
      <c r="AE123" s="372"/>
    </row>
    <row r="124" spans="1:31" ht="15.75" customHeight="1">
      <c r="A124" s="98"/>
      <c r="B124" s="98"/>
      <c r="C124" s="98"/>
      <c r="D124" s="98"/>
      <c r="E124" s="98"/>
      <c r="F124" s="98"/>
      <c r="G124" s="285" t="s">
        <v>1209</v>
      </c>
      <c r="H124" s="286"/>
      <c r="I124" s="286"/>
      <c r="J124" s="286"/>
      <c r="K124" s="286"/>
      <c r="L124" s="286"/>
      <c r="M124" s="275"/>
      <c r="N124" s="286"/>
      <c r="O124" s="275"/>
      <c r="P124" s="286"/>
      <c r="Q124" s="286"/>
      <c r="R124" s="254"/>
      <c r="S124" s="254"/>
      <c r="T124" s="254"/>
      <c r="U124" s="254"/>
      <c r="V124" s="254"/>
      <c r="W124" s="254"/>
      <c r="X124" s="254"/>
      <c r="Y124" s="254"/>
      <c r="Z124" s="254"/>
      <c r="AA124" s="372"/>
      <c r="AB124" s="254"/>
      <c r="AC124" s="372"/>
      <c r="AD124" s="254"/>
      <c r="AE124" s="372"/>
    </row>
    <row r="125" spans="1:31" ht="15.75" customHeight="1">
      <c r="A125" s="98"/>
      <c r="B125" s="98"/>
      <c r="C125" s="98"/>
      <c r="D125" s="98"/>
      <c r="E125" s="98"/>
      <c r="F125" s="98"/>
      <c r="G125" s="285" t="s">
        <v>1210</v>
      </c>
      <c r="H125" s="275"/>
      <c r="I125" s="286"/>
      <c r="J125" s="286"/>
      <c r="K125" s="286"/>
      <c r="L125" s="286"/>
      <c r="M125" s="275"/>
      <c r="N125" s="543"/>
      <c r="O125" s="275"/>
      <c r="P125" s="286"/>
      <c r="Q125" s="286"/>
      <c r="R125" s="254"/>
      <c r="S125" s="254"/>
      <c r="T125" s="254"/>
      <c r="U125" s="254"/>
      <c r="V125" s="254"/>
      <c r="W125" s="254"/>
      <c r="X125" s="254"/>
      <c r="Y125" s="254"/>
      <c r="Z125" s="254"/>
      <c r="AA125" s="372"/>
      <c r="AB125" s="254"/>
      <c r="AC125" s="372"/>
      <c r="AD125" s="254"/>
      <c r="AE125" s="372"/>
    </row>
    <row r="126" spans="1:31" ht="15.75" customHeight="1">
      <c r="A126" s="98"/>
      <c r="B126" s="98"/>
      <c r="C126" s="98"/>
      <c r="D126" s="98"/>
      <c r="E126" s="98"/>
      <c r="F126" s="98"/>
      <c r="G126" s="296" t="s">
        <v>1211</v>
      </c>
      <c r="H126" s="286"/>
      <c r="I126" s="286"/>
      <c r="J126" s="286"/>
      <c r="K126" s="286"/>
      <c r="L126" s="286"/>
      <c r="M126" s="275"/>
      <c r="N126" s="286"/>
      <c r="O126" s="275"/>
      <c r="P126" s="286"/>
      <c r="Q126" s="286"/>
      <c r="R126" s="254"/>
      <c r="S126" s="254"/>
      <c r="T126" s="254"/>
      <c r="U126" s="254"/>
      <c r="V126" s="254"/>
      <c r="W126" s="254"/>
      <c r="X126" s="254"/>
      <c r="Y126" s="254"/>
      <c r="Z126" s="254"/>
      <c r="AA126" s="372"/>
      <c r="AB126" s="254"/>
      <c r="AC126" s="372"/>
      <c r="AD126" s="254"/>
      <c r="AE126" s="372"/>
    </row>
    <row r="127" spans="1:31" ht="15.75" customHeight="1">
      <c r="A127" s="98"/>
      <c r="B127" s="98"/>
      <c r="C127" s="98"/>
      <c r="D127" s="98"/>
      <c r="E127" s="98"/>
      <c r="F127" s="98"/>
      <c r="G127" s="296" t="s">
        <v>1212</v>
      </c>
      <c r="H127" s="286"/>
      <c r="I127" s="286"/>
      <c r="J127" s="286"/>
      <c r="K127" s="286"/>
      <c r="L127" s="286"/>
      <c r="M127" s="275"/>
      <c r="N127" s="286"/>
      <c r="O127" s="275"/>
      <c r="P127" s="286"/>
      <c r="Q127" s="286"/>
      <c r="R127" s="254"/>
      <c r="S127" s="254"/>
      <c r="T127" s="254"/>
      <c r="U127" s="254"/>
      <c r="V127" s="254"/>
      <c r="W127" s="254"/>
      <c r="X127" s="254"/>
      <c r="Y127" s="254"/>
      <c r="Z127" s="254"/>
      <c r="AA127" s="372"/>
      <c r="AB127" s="254"/>
      <c r="AC127" s="372"/>
      <c r="AD127" s="254"/>
      <c r="AE127" s="372"/>
    </row>
    <row r="128" spans="1:31" ht="15.75" customHeight="1">
      <c r="A128" s="98"/>
      <c r="B128" s="98"/>
      <c r="C128" s="98"/>
      <c r="D128" s="361"/>
      <c r="E128" s="362"/>
      <c r="F128" s="363"/>
      <c r="G128" s="285" t="s">
        <v>1213</v>
      </c>
      <c r="H128" s="543"/>
      <c r="I128" s="543"/>
      <c r="J128" s="543"/>
      <c r="K128" s="543"/>
      <c r="L128" s="543"/>
      <c r="M128" s="275"/>
      <c r="N128" s="543"/>
      <c r="O128" s="275"/>
      <c r="P128" s="286"/>
      <c r="Q128" s="286"/>
      <c r="R128" s="254"/>
      <c r="S128" s="367"/>
      <c r="T128" s="254"/>
      <c r="U128" s="254"/>
      <c r="V128" s="254"/>
      <c r="W128" s="254"/>
      <c r="X128" s="254"/>
      <c r="Y128" s="254"/>
      <c r="Z128" s="254"/>
      <c r="AA128" s="372"/>
      <c r="AB128" s="254"/>
      <c r="AC128" s="372"/>
      <c r="AD128" s="254"/>
      <c r="AE128" s="372"/>
    </row>
    <row r="129" spans="1:31" ht="15.75" customHeight="1">
      <c r="A129" s="98"/>
      <c r="B129" s="98"/>
      <c r="C129" s="98"/>
      <c r="D129" s="98"/>
      <c r="E129" s="98"/>
      <c r="F129" s="98"/>
      <c r="G129" s="292" t="s">
        <v>1214</v>
      </c>
      <c r="H129" s="286"/>
      <c r="I129" s="286"/>
      <c r="J129" s="286"/>
      <c r="K129" s="286"/>
      <c r="L129" s="286"/>
      <c r="M129" s="275"/>
      <c r="N129" s="286"/>
      <c r="O129" s="275"/>
      <c r="P129" s="286"/>
      <c r="Q129" s="286"/>
      <c r="R129" s="254"/>
      <c r="S129" s="367"/>
      <c r="T129" s="254"/>
      <c r="U129" s="254"/>
      <c r="V129" s="254"/>
      <c r="W129" s="254"/>
      <c r="X129" s="254"/>
      <c r="Y129" s="254"/>
      <c r="Z129" s="254"/>
      <c r="AA129" s="372"/>
      <c r="AB129" s="254"/>
      <c r="AC129" s="372"/>
      <c r="AD129" s="254"/>
      <c r="AE129" s="372"/>
    </row>
    <row r="130" spans="1:31" ht="15.75" customHeight="1">
      <c r="A130" s="98"/>
      <c r="B130" s="98"/>
      <c r="C130" s="98"/>
      <c r="D130" s="98"/>
      <c r="E130" s="98"/>
      <c r="F130" s="98"/>
      <c r="G130" s="299" t="s">
        <v>1215</v>
      </c>
      <c r="H130" s="290">
        <v>0.5</v>
      </c>
      <c r="I130" s="290" t="s">
        <v>376</v>
      </c>
      <c r="J130" s="274" t="s">
        <v>377</v>
      </c>
      <c r="K130" s="274"/>
      <c r="L130" s="286"/>
      <c r="M130" s="275"/>
      <c r="N130" s="286"/>
      <c r="O130" s="275"/>
      <c r="P130" s="286"/>
      <c r="Q130" s="286"/>
      <c r="R130" s="254"/>
      <c r="S130" s="367"/>
      <c r="T130" s="254"/>
      <c r="U130" s="254"/>
      <c r="V130" s="254"/>
      <c r="W130" s="254"/>
      <c r="X130" s="254"/>
      <c r="Y130" s="254"/>
      <c r="Z130" s="254"/>
      <c r="AA130" s="372"/>
      <c r="AB130" s="254"/>
      <c r="AC130" s="372"/>
      <c r="AD130" s="254"/>
      <c r="AE130" s="372"/>
    </row>
    <row r="131" spans="1:31" ht="15.75" customHeight="1">
      <c r="A131" s="98"/>
      <c r="B131" s="98"/>
      <c r="C131" s="98"/>
      <c r="D131" s="98"/>
      <c r="E131" s="98"/>
      <c r="F131" s="98"/>
      <c r="G131" s="348" t="s">
        <v>1216</v>
      </c>
      <c r="H131" s="275"/>
      <c r="I131" s="275"/>
      <c r="J131" s="286"/>
      <c r="K131" s="286"/>
      <c r="L131" s="286"/>
      <c r="M131" s="275"/>
      <c r="N131" s="286"/>
      <c r="O131" s="275"/>
      <c r="P131" s="286"/>
      <c r="Q131" s="286"/>
      <c r="R131" s="254"/>
      <c r="S131" s="367"/>
      <c r="T131" s="254"/>
      <c r="U131" s="254"/>
      <c r="V131" s="254"/>
      <c r="W131" s="254"/>
      <c r="X131" s="254"/>
      <c r="Y131" s="254"/>
      <c r="Z131" s="254"/>
      <c r="AA131" s="372"/>
      <c r="AB131" s="254"/>
      <c r="AC131" s="372"/>
      <c r="AD131" s="254"/>
      <c r="AE131" s="372"/>
    </row>
    <row r="132" spans="1:31" ht="15.75" customHeight="1">
      <c r="A132" s="98"/>
      <c r="B132" s="98"/>
      <c r="C132" s="98"/>
      <c r="D132" s="98"/>
      <c r="E132" s="98"/>
      <c r="F132" s="98"/>
      <c r="G132" s="285"/>
      <c r="H132" s="286"/>
      <c r="I132" s="286"/>
      <c r="J132" s="286"/>
      <c r="K132" s="286"/>
      <c r="L132" s="286"/>
      <c r="M132" s="275"/>
      <c r="N132" s="286"/>
      <c r="O132" s="275"/>
      <c r="P132" s="286"/>
      <c r="Q132" s="286"/>
      <c r="R132" s="254"/>
      <c r="S132" s="367"/>
      <c r="T132" s="254"/>
      <c r="U132" s="254"/>
      <c r="V132" s="254"/>
      <c r="W132" s="254"/>
      <c r="X132" s="254"/>
      <c r="Y132" s="254"/>
      <c r="Z132" s="254"/>
      <c r="AA132" s="372"/>
      <c r="AB132" s="254"/>
      <c r="AC132" s="372"/>
      <c r="AD132" s="254"/>
      <c r="AE132" s="372"/>
    </row>
    <row r="133" spans="1:31" ht="15.75" customHeight="1">
      <c r="A133" s="98"/>
      <c r="B133" s="98"/>
      <c r="C133" s="98"/>
      <c r="D133" s="98"/>
      <c r="E133" s="98"/>
      <c r="F133" s="98"/>
      <c r="G133" s="285"/>
      <c r="H133" s="286"/>
      <c r="I133" s="286"/>
      <c r="J133" s="286"/>
      <c r="K133" s="286"/>
      <c r="L133" s="286"/>
      <c r="M133" s="275"/>
      <c r="N133" s="286"/>
      <c r="O133" s="275"/>
      <c r="P133" s="286"/>
      <c r="Q133" s="286"/>
      <c r="R133" s="254"/>
      <c r="S133" s="367"/>
      <c r="T133" s="254"/>
      <c r="U133" s="254"/>
      <c r="V133" s="254"/>
      <c r="W133" s="254"/>
      <c r="X133" s="254"/>
      <c r="Y133" s="254"/>
      <c r="Z133" s="254"/>
      <c r="AA133" s="372"/>
      <c r="AB133" s="254"/>
      <c r="AC133" s="372"/>
      <c r="AD133" s="254"/>
      <c r="AE133" s="372"/>
    </row>
    <row r="134" spans="1:31" ht="15.75" customHeight="1">
      <c r="A134" s="98"/>
      <c r="B134" s="98"/>
      <c r="C134" s="98"/>
      <c r="D134" s="98"/>
      <c r="E134" s="98"/>
      <c r="F134" s="98"/>
      <c r="G134" s="285"/>
      <c r="H134" s="286"/>
      <c r="I134" s="286"/>
      <c r="J134" s="286"/>
      <c r="K134" s="286"/>
      <c r="L134" s="286"/>
      <c r="M134" s="275"/>
      <c r="N134" s="286"/>
      <c r="O134" s="275"/>
      <c r="P134" s="286"/>
      <c r="Q134" s="286"/>
      <c r="R134" s="367"/>
      <c r="S134" s="367"/>
      <c r="T134" s="367"/>
      <c r="U134" s="367"/>
      <c r="V134" s="367"/>
      <c r="W134" s="367"/>
      <c r="X134" s="367"/>
      <c r="Y134" s="367"/>
      <c r="Z134" s="367"/>
      <c r="AA134" s="390"/>
      <c r="AB134" s="367"/>
      <c r="AC134" s="390"/>
      <c r="AD134" s="367"/>
      <c r="AE134" s="390"/>
    </row>
    <row r="135" spans="1:31" ht="15.75" customHeight="1">
      <c r="A135" s="98"/>
      <c r="B135" s="98"/>
      <c r="C135" s="98"/>
      <c r="D135" s="98"/>
      <c r="E135" s="98"/>
      <c r="F135" s="98"/>
      <c r="G135" s="285"/>
      <c r="H135" s="286"/>
      <c r="I135" s="286"/>
      <c r="J135" s="286"/>
      <c r="K135" s="286"/>
      <c r="L135" s="286"/>
      <c r="M135" s="275"/>
      <c r="N135" s="286"/>
      <c r="O135" s="275"/>
      <c r="P135" s="286"/>
      <c r="Q135" s="286"/>
      <c r="R135" s="367"/>
      <c r="S135" s="367"/>
      <c r="T135" s="367"/>
      <c r="U135" s="367"/>
      <c r="V135" s="367"/>
      <c r="W135" s="367"/>
      <c r="X135" s="367"/>
      <c r="Y135" s="367"/>
      <c r="Z135" s="367"/>
      <c r="AA135" s="390"/>
      <c r="AB135" s="367"/>
      <c r="AC135" s="390"/>
      <c r="AD135" s="367"/>
      <c r="AE135" s="390"/>
    </row>
    <row r="136" spans="1:31" ht="15.75" customHeight="1">
      <c r="A136" s="98"/>
      <c r="B136" s="98"/>
      <c r="C136" s="98"/>
      <c r="D136" s="98"/>
      <c r="E136" s="98"/>
      <c r="F136" s="98"/>
      <c r="G136" s="273"/>
      <c r="H136" s="286"/>
      <c r="I136" s="286"/>
      <c r="J136" s="286"/>
      <c r="K136" s="286"/>
      <c r="L136" s="286"/>
      <c r="M136" s="275"/>
      <c r="N136" s="286"/>
      <c r="O136" s="275"/>
      <c r="P136" s="286"/>
      <c r="Q136" s="286"/>
      <c r="R136" s="367"/>
      <c r="S136" s="367"/>
      <c r="T136" s="367"/>
      <c r="U136" s="367"/>
      <c r="V136" s="367"/>
      <c r="W136" s="367"/>
      <c r="X136" s="367"/>
      <c r="Y136" s="367"/>
      <c r="Z136" s="367"/>
      <c r="AA136" s="390"/>
      <c r="AB136" s="367"/>
      <c r="AC136" s="390"/>
      <c r="AD136" s="367"/>
      <c r="AE136" s="390"/>
    </row>
    <row r="137" spans="1:31" ht="15.75" customHeight="1">
      <c r="A137" s="98"/>
      <c r="B137" s="98"/>
      <c r="C137" s="98"/>
      <c r="D137" s="98"/>
      <c r="E137" s="98"/>
      <c r="F137" s="98"/>
      <c r="H137" s="286"/>
      <c r="I137" s="286"/>
      <c r="J137" s="286"/>
      <c r="K137" s="286"/>
      <c r="L137" s="286"/>
      <c r="M137" s="275"/>
      <c r="N137" s="286"/>
      <c r="O137" s="275"/>
      <c r="P137" s="286"/>
      <c r="Q137" s="286"/>
      <c r="R137" s="367"/>
      <c r="S137" s="367"/>
      <c r="T137" s="367"/>
      <c r="U137" s="367"/>
      <c r="V137" s="367"/>
      <c r="W137" s="367"/>
      <c r="X137" s="367"/>
      <c r="Y137" s="367"/>
      <c r="Z137" s="367"/>
      <c r="AA137" s="390"/>
      <c r="AB137" s="367"/>
      <c r="AC137" s="390"/>
      <c r="AD137" s="367"/>
      <c r="AE137" s="390"/>
    </row>
    <row r="138" spans="1:31" ht="15.75" customHeight="1">
      <c r="A138" s="98"/>
      <c r="B138" s="98"/>
      <c r="C138" s="98"/>
      <c r="D138" s="98"/>
      <c r="E138" s="98"/>
      <c r="F138" s="98"/>
      <c r="I138" s="290"/>
      <c r="J138" s="274"/>
      <c r="K138" s="294"/>
      <c r="L138" s="286"/>
      <c r="M138" s="275"/>
      <c r="N138" s="286"/>
      <c r="O138" s="275"/>
      <c r="P138" s="286"/>
      <c r="Q138" s="286"/>
      <c r="R138" s="367"/>
      <c r="S138" s="367"/>
      <c r="T138" s="367"/>
      <c r="U138" s="367"/>
      <c r="V138" s="367"/>
      <c r="W138" s="367"/>
      <c r="X138" s="367"/>
      <c r="Y138" s="367"/>
      <c r="Z138" s="367"/>
      <c r="AA138" s="390"/>
      <c r="AB138" s="367"/>
      <c r="AC138" s="390"/>
      <c r="AD138" s="367"/>
      <c r="AE138" s="390"/>
    </row>
    <row r="139" spans="1:31" ht="15.75" customHeight="1">
      <c r="A139" s="98"/>
      <c r="B139" s="98"/>
      <c r="C139" s="98"/>
      <c r="D139" s="98"/>
      <c r="E139" s="98"/>
      <c r="F139" s="98"/>
      <c r="I139" s="286"/>
      <c r="J139" s="286"/>
      <c r="K139" s="286"/>
      <c r="L139" s="286"/>
      <c r="M139" s="286"/>
      <c r="N139" s="286"/>
      <c r="O139" s="275"/>
      <c r="P139" s="286"/>
      <c r="Q139" s="286"/>
      <c r="R139" s="367"/>
      <c r="S139" s="367"/>
      <c r="T139" s="367"/>
      <c r="U139" s="367"/>
      <c r="V139" s="367"/>
      <c r="W139" s="367"/>
      <c r="X139" s="367"/>
      <c r="Y139" s="367"/>
      <c r="Z139" s="367"/>
      <c r="AA139" s="390"/>
      <c r="AB139" s="367"/>
      <c r="AC139" s="390"/>
      <c r="AD139" s="367"/>
      <c r="AE139" s="390"/>
    </row>
    <row r="140" spans="1:31" ht="15.75" customHeight="1">
      <c r="A140" s="98"/>
      <c r="B140" s="98"/>
      <c r="C140" s="98"/>
      <c r="D140" s="98"/>
      <c r="E140" s="98"/>
      <c r="F140" s="98"/>
      <c r="I140" s="286"/>
      <c r="J140" s="286"/>
      <c r="K140" s="286"/>
      <c r="L140" s="286"/>
      <c r="M140" s="275"/>
      <c r="N140" s="286"/>
      <c r="O140" s="275"/>
      <c r="P140" s="286"/>
      <c r="Q140" s="286"/>
      <c r="R140" s="367"/>
      <c r="S140" s="367"/>
      <c r="T140" s="367"/>
      <c r="U140" s="367"/>
      <c r="V140" s="367"/>
      <c r="W140" s="367"/>
      <c r="X140" s="367"/>
      <c r="Y140" s="367"/>
      <c r="Z140" s="367"/>
      <c r="AA140" s="390"/>
      <c r="AB140" s="367"/>
      <c r="AC140" s="390"/>
      <c r="AD140" s="367"/>
      <c r="AE140" s="390"/>
    </row>
    <row r="141" spans="1:31" ht="15.75" customHeight="1">
      <c r="A141" s="98"/>
      <c r="B141" s="98"/>
      <c r="C141" s="98"/>
      <c r="D141" s="98"/>
      <c r="E141" s="98"/>
      <c r="F141" s="98"/>
      <c r="G141" s="353"/>
      <c r="H141" s="286"/>
      <c r="I141" s="286"/>
      <c r="J141" s="286"/>
      <c r="K141" s="286"/>
      <c r="L141" s="286"/>
      <c r="M141" s="275"/>
      <c r="N141" s="286"/>
      <c r="O141" s="275"/>
      <c r="P141" s="286"/>
      <c r="Q141" s="286"/>
      <c r="R141" s="367"/>
      <c r="S141" s="367"/>
      <c r="T141" s="367"/>
      <c r="U141" s="367"/>
      <c r="V141" s="367"/>
      <c r="W141" s="367"/>
      <c r="X141" s="367"/>
      <c r="Y141" s="367"/>
      <c r="Z141" s="367"/>
      <c r="AA141" s="390"/>
      <c r="AB141" s="367"/>
      <c r="AC141" s="390"/>
      <c r="AD141" s="367"/>
      <c r="AE141" s="390"/>
    </row>
    <row r="142" spans="1:31" ht="15.75" customHeight="1">
      <c r="A142" s="98"/>
      <c r="B142" s="98"/>
      <c r="C142" s="98"/>
      <c r="D142" s="98"/>
      <c r="E142" s="98"/>
      <c r="F142" s="98"/>
      <c r="G142" s="353"/>
      <c r="H142" s="286"/>
      <c r="I142" s="286"/>
      <c r="J142" s="286"/>
      <c r="K142" s="286"/>
      <c r="L142" s="286"/>
      <c r="M142" s="275"/>
      <c r="N142" s="286"/>
      <c r="O142" s="275"/>
      <c r="P142" s="286"/>
      <c r="Q142" s="286"/>
      <c r="R142" s="367"/>
      <c r="S142" s="367"/>
      <c r="T142" s="367"/>
      <c r="U142" s="367"/>
      <c r="V142" s="367"/>
      <c r="W142" s="367"/>
      <c r="X142" s="367"/>
      <c r="Y142" s="367"/>
      <c r="Z142" s="367"/>
      <c r="AA142" s="390"/>
      <c r="AB142" s="367"/>
      <c r="AC142" s="390"/>
      <c r="AD142" s="367"/>
      <c r="AE142" s="390"/>
    </row>
    <row r="143" spans="1:31" ht="15.75" customHeight="1">
      <c r="A143" s="98"/>
      <c r="B143" s="98"/>
      <c r="C143" s="98"/>
      <c r="D143" s="98"/>
      <c r="E143" s="98"/>
      <c r="F143" s="98"/>
      <c r="G143" s="285"/>
      <c r="H143" s="419"/>
      <c r="I143" s="286"/>
      <c r="J143" s="286"/>
      <c r="K143" s="286"/>
      <c r="L143" s="286"/>
      <c r="M143" s="275"/>
      <c r="N143" s="286"/>
      <c r="O143" s="275"/>
      <c r="P143" s="286"/>
      <c r="Q143" s="286"/>
      <c r="R143" s="367"/>
      <c r="S143" s="367"/>
      <c r="T143" s="367"/>
      <c r="U143" s="367"/>
      <c r="V143" s="367"/>
      <c r="W143" s="367"/>
      <c r="X143" s="367"/>
      <c r="Y143" s="367"/>
      <c r="Z143" s="367"/>
      <c r="AA143" s="390"/>
      <c r="AB143" s="367"/>
      <c r="AC143" s="390"/>
      <c r="AD143" s="367"/>
      <c r="AE143" s="390"/>
    </row>
    <row r="144" spans="1:31" ht="15.75" customHeight="1">
      <c r="A144" s="98"/>
      <c r="B144" s="98"/>
      <c r="C144" s="98"/>
      <c r="D144" s="98"/>
      <c r="E144" s="98"/>
      <c r="F144" s="98"/>
      <c r="G144" s="285"/>
      <c r="H144" s="286"/>
      <c r="I144" s="286"/>
      <c r="J144" s="286"/>
      <c r="K144" s="286"/>
      <c r="L144" s="286"/>
      <c r="M144" s="275"/>
      <c r="N144" s="286"/>
      <c r="O144" s="275"/>
      <c r="P144" s="286"/>
      <c r="Q144" s="286"/>
      <c r="R144" s="367"/>
      <c r="S144" s="367"/>
      <c r="T144" s="367"/>
      <c r="U144" s="367"/>
      <c r="V144" s="367"/>
      <c r="W144" s="367"/>
      <c r="X144" s="367"/>
      <c r="Y144" s="367"/>
      <c r="Z144" s="367"/>
      <c r="AA144" s="390"/>
      <c r="AB144" s="367"/>
      <c r="AC144" s="390"/>
      <c r="AD144" s="367"/>
      <c r="AE144" s="390"/>
    </row>
    <row r="145" spans="1:31" ht="15.75" customHeight="1">
      <c r="A145" s="98"/>
      <c r="B145" s="98"/>
      <c r="C145" s="98"/>
      <c r="D145" s="98"/>
      <c r="E145" s="98"/>
      <c r="F145" s="98"/>
      <c r="G145" s="285"/>
      <c r="H145" s="286"/>
      <c r="I145" s="286"/>
      <c r="J145" s="286"/>
      <c r="K145" s="286"/>
      <c r="L145" s="286"/>
      <c r="M145" s="275"/>
      <c r="N145" s="286"/>
      <c r="O145" s="275"/>
      <c r="P145" s="286"/>
      <c r="Q145" s="286"/>
      <c r="R145" s="367"/>
      <c r="S145" s="367"/>
      <c r="T145" s="367"/>
      <c r="U145" s="367"/>
      <c r="V145" s="367"/>
      <c r="W145" s="367"/>
      <c r="X145" s="367"/>
      <c r="Y145" s="367"/>
      <c r="Z145" s="367"/>
      <c r="AA145" s="390"/>
      <c r="AB145" s="367"/>
      <c r="AC145" s="390"/>
      <c r="AD145" s="367"/>
      <c r="AE145" s="390"/>
    </row>
    <row r="146" spans="1:31" ht="15.75" customHeight="1">
      <c r="A146" s="98"/>
      <c r="B146" s="98"/>
      <c r="C146" s="98"/>
      <c r="D146" s="98"/>
      <c r="E146" s="98"/>
      <c r="F146" s="98"/>
      <c r="G146" s="353"/>
      <c r="H146" s="286"/>
      <c r="I146" s="286"/>
      <c r="J146" s="286"/>
      <c r="K146" s="286"/>
      <c r="L146" s="286"/>
      <c r="M146" s="275"/>
      <c r="N146" s="286"/>
      <c r="O146" s="275"/>
      <c r="P146" s="286"/>
      <c r="Q146" s="286"/>
      <c r="R146" s="367"/>
      <c r="S146" s="367"/>
      <c r="T146" s="367"/>
      <c r="U146" s="367"/>
      <c r="V146" s="367"/>
      <c r="W146" s="367"/>
      <c r="X146" s="367"/>
      <c r="Y146" s="367"/>
      <c r="Z146" s="367"/>
      <c r="AA146" s="390"/>
      <c r="AB146" s="367"/>
      <c r="AC146" s="390"/>
      <c r="AD146" s="367"/>
      <c r="AE146" s="390"/>
    </row>
    <row r="147" spans="1:31" ht="15.75" customHeight="1">
      <c r="A147" s="98"/>
      <c r="B147" s="98"/>
      <c r="C147" s="98"/>
      <c r="D147" s="98"/>
      <c r="E147" s="98"/>
      <c r="F147" s="98"/>
      <c r="G147" s="353"/>
      <c r="H147" s="286"/>
      <c r="I147" s="286"/>
      <c r="J147" s="286"/>
      <c r="K147" s="286"/>
      <c r="L147" s="286"/>
      <c r="M147" s="286"/>
      <c r="N147" s="286"/>
      <c r="O147" s="275"/>
      <c r="P147" s="286"/>
      <c r="Q147" s="286"/>
      <c r="R147" s="367"/>
      <c r="S147" s="367"/>
      <c r="T147" s="367"/>
      <c r="U147" s="367"/>
      <c r="V147" s="367"/>
      <c r="W147" s="367"/>
      <c r="X147" s="367"/>
      <c r="Y147" s="367"/>
      <c r="Z147" s="367"/>
      <c r="AA147" s="390"/>
      <c r="AB147" s="367"/>
      <c r="AC147" s="390"/>
      <c r="AD147" s="367"/>
      <c r="AE147" s="390"/>
    </row>
    <row r="148" spans="1:31" ht="15.75" customHeight="1">
      <c r="A148" s="98"/>
      <c r="B148" s="98"/>
      <c r="C148" s="98"/>
      <c r="D148" s="98"/>
      <c r="E148" s="98"/>
      <c r="F148" s="98"/>
      <c r="G148" s="353"/>
      <c r="H148" s="275"/>
      <c r="I148" s="275"/>
      <c r="J148" s="275"/>
      <c r="K148" s="286"/>
      <c r="L148" s="286"/>
      <c r="M148" s="275"/>
      <c r="N148" s="286"/>
      <c r="O148" s="275"/>
      <c r="P148" s="286"/>
      <c r="Q148" s="286"/>
      <c r="R148" s="367"/>
      <c r="S148" s="367"/>
      <c r="T148" s="367"/>
      <c r="U148" s="367"/>
      <c r="V148" s="367"/>
      <c r="W148" s="367"/>
      <c r="X148" s="367"/>
      <c r="Y148" s="367"/>
      <c r="Z148" s="367"/>
      <c r="AA148" s="390"/>
      <c r="AB148" s="367"/>
      <c r="AC148" s="390"/>
      <c r="AD148" s="367"/>
      <c r="AE148" s="390"/>
    </row>
    <row r="149" spans="1:31" ht="15.75" customHeight="1">
      <c r="A149" s="98"/>
      <c r="B149" s="98"/>
      <c r="C149" s="98"/>
      <c r="D149" s="98"/>
      <c r="E149" s="98"/>
      <c r="F149" s="98"/>
      <c r="G149" s="292"/>
      <c r="H149" s="286"/>
      <c r="I149" s="286"/>
      <c r="J149" s="286"/>
      <c r="K149" s="286"/>
      <c r="L149" s="286"/>
      <c r="M149" s="275"/>
      <c r="N149" s="286"/>
      <c r="O149" s="275"/>
      <c r="P149" s="286"/>
      <c r="Q149" s="286"/>
      <c r="R149" s="367"/>
      <c r="S149" s="367"/>
      <c r="T149" s="367"/>
      <c r="U149" s="367"/>
      <c r="V149" s="367"/>
      <c r="W149" s="367"/>
      <c r="X149" s="367"/>
      <c r="Y149" s="367"/>
      <c r="Z149" s="367"/>
      <c r="AA149" s="390"/>
      <c r="AB149" s="367"/>
      <c r="AC149" s="390"/>
      <c r="AD149" s="367"/>
      <c r="AE149" s="390"/>
    </row>
    <row r="150" spans="1:31" ht="15.75" customHeight="1">
      <c r="A150" s="98"/>
      <c r="B150" s="98"/>
      <c r="C150" s="98"/>
      <c r="D150" s="98"/>
      <c r="E150" s="98"/>
      <c r="F150" s="98"/>
      <c r="G150" s="285"/>
      <c r="H150" s="286"/>
      <c r="I150" s="286"/>
      <c r="J150" s="286"/>
      <c r="K150" s="286"/>
      <c r="L150" s="286"/>
      <c r="M150" s="275"/>
      <c r="N150" s="286"/>
      <c r="O150" s="275"/>
      <c r="P150" s="286"/>
      <c r="Q150" s="286"/>
      <c r="R150" s="367"/>
      <c r="S150" s="367"/>
      <c r="T150" s="367"/>
      <c r="U150" s="367"/>
      <c r="V150" s="367"/>
      <c r="W150" s="367"/>
      <c r="X150" s="367"/>
      <c r="Y150" s="367"/>
      <c r="Z150" s="367"/>
      <c r="AA150" s="390"/>
      <c r="AB150" s="367"/>
      <c r="AC150" s="390"/>
      <c r="AD150" s="367"/>
      <c r="AE150" s="390"/>
    </row>
    <row r="151" spans="1:31" ht="15.75" customHeight="1">
      <c r="A151" s="98"/>
      <c r="B151" s="98"/>
      <c r="C151" s="98"/>
      <c r="D151" s="98"/>
      <c r="E151" s="98"/>
      <c r="F151" s="98"/>
      <c r="G151" s="559"/>
      <c r="H151" s="286"/>
      <c r="I151" s="286"/>
      <c r="J151" s="286"/>
      <c r="K151" s="286"/>
      <c r="L151" s="286"/>
      <c r="M151" s="275"/>
      <c r="N151" s="543"/>
      <c r="O151" s="275"/>
      <c r="P151" s="286"/>
      <c r="Q151" s="286"/>
      <c r="R151" s="367"/>
      <c r="S151" s="367"/>
      <c r="T151" s="367"/>
      <c r="U151" s="367"/>
      <c r="V151" s="367"/>
      <c r="W151" s="367"/>
      <c r="X151" s="367"/>
      <c r="Y151" s="367"/>
      <c r="Z151" s="367"/>
      <c r="AA151" s="390"/>
      <c r="AB151" s="367"/>
      <c r="AC151" s="390"/>
      <c r="AD151" s="367"/>
      <c r="AE151" s="390"/>
    </row>
    <row r="152" spans="1:31" ht="15.75" customHeight="1">
      <c r="A152" s="98"/>
      <c r="B152" s="98"/>
      <c r="C152" s="98"/>
      <c r="D152" s="98"/>
      <c r="E152" s="98"/>
      <c r="F152" s="98"/>
      <c r="G152" s="273"/>
      <c r="H152" s="286"/>
      <c r="I152" s="286"/>
      <c r="J152" s="286"/>
      <c r="K152" s="286"/>
      <c r="L152" s="286"/>
      <c r="M152" s="275"/>
      <c r="N152" s="286"/>
      <c r="O152" s="275"/>
      <c r="P152" s="286"/>
      <c r="Q152" s="286"/>
      <c r="R152" s="367"/>
      <c r="S152" s="367"/>
      <c r="T152" s="367"/>
      <c r="U152" s="367"/>
      <c r="V152" s="367"/>
      <c r="W152" s="367"/>
      <c r="X152" s="367"/>
      <c r="Y152" s="367"/>
      <c r="Z152" s="367"/>
      <c r="AA152" s="390"/>
      <c r="AB152" s="367"/>
      <c r="AC152" s="390"/>
      <c r="AD152" s="367"/>
      <c r="AE152" s="390"/>
    </row>
    <row r="153" spans="1:31" ht="15.75" customHeight="1">
      <c r="A153" s="144"/>
      <c r="B153" s="144"/>
      <c r="C153" s="144"/>
      <c r="D153" s="366"/>
      <c r="E153" s="367"/>
      <c r="F153" s="363"/>
      <c r="G153" s="353"/>
      <c r="H153" s="275"/>
      <c r="I153" s="275"/>
      <c r="J153" s="275"/>
      <c r="K153" s="275"/>
      <c r="L153" s="286"/>
      <c r="M153" s="275"/>
      <c r="N153" s="286"/>
      <c r="O153" s="275"/>
      <c r="P153" s="286"/>
      <c r="Q153" s="286"/>
      <c r="R153" s="367"/>
      <c r="S153" s="367"/>
      <c r="T153" s="367"/>
      <c r="U153" s="367"/>
      <c r="V153" s="367"/>
      <c r="W153" s="367"/>
      <c r="X153" s="367"/>
      <c r="Y153" s="367"/>
      <c r="Z153" s="367"/>
      <c r="AA153" s="390"/>
      <c r="AB153" s="367"/>
      <c r="AC153" s="390"/>
      <c r="AD153" s="367"/>
      <c r="AE153" s="390"/>
    </row>
    <row r="154" spans="1:31" ht="15.75" customHeight="1">
      <c r="A154" s="144"/>
      <c r="B154" s="144"/>
      <c r="C154" s="144"/>
      <c r="D154" s="144"/>
      <c r="E154" s="144"/>
      <c r="F154" s="144"/>
      <c r="G154" s="353"/>
      <c r="H154" s="286"/>
      <c r="I154" s="286"/>
      <c r="J154" s="286"/>
      <c r="K154" s="286"/>
      <c r="L154" s="286"/>
      <c r="M154" s="275"/>
      <c r="N154" s="286"/>
      <c r="O154" s="275"/>
      <c r="P154" s="286"/>
      <c r="Q154" s="286"/>
      <c r="R154" s="367"/>
      <c r="S154" s="367"/>
      <c r="T154" s="367"/>
      <c r="U154" s="367"/>
      <c r="V154" s="367"/>
      <c r="W154" s="367"/>
      <c r="X154" s="367"/>
      <c r="Y154" s="367"/>
      <c r="Z154" s="367"/>
      <c r="AA154" s="390"/>
      <c r="AB154" s="367"/>
      <c r="AC154" s="390"/>
      <c r="AD154" s="367"/>
      <c r="AE154" s="390"/>
    </row>
    <row r="155" spans="1:31" ht="15.75" customHeight="1">
      <c r="A155" s="144"/>
      <c r="B155" s="144"/>
      <c r="C155" s="144"/>
      <c r="D155" s="144"/>
      <c r="E155" s="144"/>
      <c r="F155" s="144"/>
      <c r="G155" s="285"/>
      <c r="H155" s="286"/>
      <c r="I155" s="286"/>
      <c r="J155" s="286"/>
      <c r="K155" s="286"/>
      <c r="L155" s="286"/>
      <c r="M155" s="286"/>
      <c r="N155" s="286"/>
      <c r="O155" s="275"/>
      <c r="P155" s="286"/>
      <c r="Q155" s="286"/>
      <c r="R155" s="367"/>
      <c r="S155" s="248"/>
      <c r="T155" s="367"/>
      <c r="U155" s="367"/>
      <c r="V155" s="367"/>
      <c r="W155" s="367"/>
      <c r="X155" s="367"/>
      <c r="Y155" s="367"/>
      <c r="Z155" s="367"/>
      <c r="AA155" s="390"/>
      <c r="AB155" s="367"/>
      <c r="AC155" s="390"/>
      <c r="AD155" s="367"/>
      <c r="AE155" s="390"/>
    </row>
    <row r="156" spans="1:31" ht="15.75" customHeight="1">
      <c r="A156" s="144"/>
      <c r="B156" s="144"/>
      <c r="C156" s="144"/>
      <c r="D156" s="248"/>
      <c r="E156" s="248"/>
      <c r="F156" s="144"/>
      <c r="G156" s="285"/>
      <c r="H156" s="286"/>
      <c r="I156" s="286"/>
      <c r="J156" s="286"/>
      <c r="K156" s="286"/>
      <c r="L156" s="286"/>
      <c r="M156" s="286"/>
      <c r="N156" s="286"/>
      <c r="O156" s="275"/>
      <c r="P156" s="286"/>
      <c r="Q156" s="286"/>
      <c r="R156" s="367"/>
      <c r="S156" s="248"/>
      <c r="T156" s="367"/>
      <c r="U156" s="367"/>
      <c r="V156" s="367"/>
      <c r="W156" s="367"/>
      <c r="X156" s="367"/>
      <c r="Y156" s="367"/>
      <c r="Z156" s="367"/>
      <c r="AA156" s="390"/>
      <c r="AB156" s="367"/>
      <c r="AC156" s="390"/>
      <c r="AD156" s="367"/>
      <c r="AE156" s="390"/>
    </row>
    <row r="157" spans="1:31" ht="15.75" customHeight="1">
      <c r="A157" s="144"/>
      <c r="B157" s="144"/>
      <c r="C157" s="144"/>
      <c r="D157" s="248"/>
      <c r="E157" s="248"/>
      <c r="F157" s="144"/>
      <c r="G157" s="353"/>
      <c r="H157" s="275"/>
      <c r="I157" s="275"/>
      <c r="J157" s="275"/>
      <c r="K157" s="275"/>
      <c r="L157" s="286"/>
      <c r="M157" s="286"/>
      <c r="N157" s="286"/>
      <c r="O157" s="275"/>
      <c r="P157" s="286"/>
      <c r="Q157" s="286"/>
      <c r="R157" s="367"/>
      <c r="S157" s="248"/>
      <c r="T157" s="367"/>
      <c r="U157" s="367"/>
      <c r="V157" s="367"/>
      <c r="W157" s="367"/>
      <c r="X157" s="367"/>
      <c r="Y157" s="367"/>
      <c r="Z157" s="367"/>
      <c r="AA157" s="390"/>
      <c r="AB157" s="367"/>
      <c r="AC157" s="390"/>
      <c r="AD157" s="367"/>
      <c r="AE157" s="390"/>
    </row>
    <row r="158" spans="1:31" ht="15.75" customHeight="1">
      <c r="A158" s="144"/>
      <c r="B158" s="248"/>
      <c r="C158" s="248"/>
      <c r="D158" s="248"/>
      <c r="E158" s="248"/>
      <c r="F158" s="248"/>
      <c r="G158" s="353"/>
      <c r="H158" s="275"/>
      <c r="I158" s="275"/>
      <c r="J158" s="275"/>
      <c r="K158" s="275"/>
      <c r="L158" s="286"/>
      <c r="M158" s="286"/>
      <c r="N158" s="286"/>
      <c r="O158" s="275"/>
      <c r="P158" s="286"/>
      <c r="Q158" s="286"/>
      <c r="R158" s="367"/>
      <c r="S158" s="248"/>
      <c r="T158" s="367"/>
      <c r="U158" s="367"/>
      <c r="V158" s="367"/>
      <c r="W158" s="367"/>
      <c r="X158" s="367"/>
      <c r="Y158" s="367"/>
      <c r="Z158" s="367"/>
      <c r="AA158" s="390"/>
      <c r="AB158" s="367"/>
      <c r="AC158" s="390"/>
      <c r="AD158" s="367"/>
      <c r="AE158" s="390"/>
    </row>
    <row r="159" spans="1:31" ht="15.75" customHeight="1">
      <c r="A159" s="144"/>
      <c r="B159" s="248"/>
      <c r="C159" s="248"/>
      <c r="D159" s="248"/>
      <c r="E159" s="248"/>
      <c r="F159" s="248"/>
      <c r="G159" s="285"/>
      <c r="H159" s="286"/>
      <c r="I159" s="286"/>
      <c r="J159" s="286"/>
      <c r="K159" s="286"/>
      <c r="L159" s="286"/>
      <c r="M159" s="286"/>
      <c r="N159" s="286"/>
      <c r="O159" s="275"/>
      <c r="P159" s="286"/>
      <c r="Q159" s="286"/>
      <c r="R159" s="367"/>
      <c r="S159" s="248"/>
      <c r="T159" s="367"/>
      <c r="U159" s="367"/>
      <c r="V159" s="367"/>
      <c r="W159" s="367"/>
      <c r="X159" s="367"/>
      <c r="Y159" s="367"/>
      <c r="Z159" s="367"/>
      <c r="AA159" s="390"/>
      <c r="AB159" s="367"/>
      <c r="AC159" s="390"/>
      <c r="AD159" s="367"/>
      <c r="AE159" s="390"/>
    </row>
    <row r="160" spans="1:31" ht="15.75" customHeight="1">
      <c r="A160" s="144"/>
      <c r="B160" s="248"/>
      <c r="C160" s="248"/>
      <c r="D160" s="248"/>
      <c r="E160" s="248"/>
      <c r="F160" s="248"/>
      <c r="G160" s="285"/>
      <c r="H160" s="286"/>
      <c r="I160" s="286"/>
      <c r="J160" s="286"/>
      <c r="K160" s="286"/>
      <c r="L160" s="286"/>
      <c r="M160" s="286"/>
      <c r="N160" s="286"/>
      <c r="O160" s="275"/>
      <c r="P160" s="286"/>
      <c r="Q160" s="286"/>
      <c r="R160" s="367"/>
      <c r="S160" s="248"/>
      <c r="T160" s="367"/>
      <c r="U160" s="367"/>
      <c r="V160" s="367"/>
      <c r="W160" s="367"/>
      <c r="X160" s="367"/>
      <c r="Y160" s="367"/>
      <c r="Z160" s="367"/>
      <c r="AA160" s="390"/>
      <c r="AB160" s="367"/>
      <c r="AC160" s="390"/>
      <c r="AD160" s="367"/>
      <c r="AE160" s="390"/>
    </row>
    <row r="161" spans="1:31" ht="15.75" customHeight="1">
      <c r="A161" s="367"/>
      <c r="B161" s="367"/>
      <c r="C161" s="367"/>
      <c r="D161" s="367"/>
      <c r="E161" s="367"/>
      <c r="F161" s="367"/>
      <c r="G161" s="285"/>
      <c r="H161" s="298"/>
      <c r="I161" s="298"/>
      <c r="J161" s="298"/>
      <c r="K161" s="298"/>
      <c r="L161" s="298"/>
      <c r="M161" s="298"/>
      <c r="N161" s="298"/>
      <c r="O161" s="353"/>
      <c r="P161" s="298"/>
      <c r="Q161" s="298"/>
      <c r="R161" s="367"/>
      <c r="S161" s="248"/>
      <c r="T161" s="367"/>
      <c r="U161" s="367"/>
      <c r="V161" s="367"/>
      <c r="W161" s="367"/>
      <c r="X161" s="367"/>
      <c r="Y161" s="367"/>
      <c r="Z161" s="367"/>
      <c r="AA161" s="390"/>
      <c r="AB161" s="367"/>
      <c r="AC161" s="390"/>
      <c r="AD161" s="367"/>
      <c r="AE161" s="390"/>
    </row>
    <row r="162" spans="1:31" ht="15.75" customHeight="1">
      <c r="A162" s="367"/>
      <c r="B162" s="367"/>
      <c r="C162" s="367"/>
      <c r="D162" s="367"/>
      <c r="E162" s="367"/>
      <c r="F162" s="367"/>
      <c r="G162" s="285"/>
      <c r="H162" s="298"/>
      <c r="I162" s="298"/>
      <c r="J162" s="298"/>
      <c r="K162" s="298"/>
      <c r="L162" s="298"/>
      <c r="M162" s="298"/>
      <c r="N162" s="298"/>
      <c r="O162" s="353"/>
      <c r="P162" s="298"/>
      <c r="Q162" s="298"/>
      <c r="R162" s="367"/>
      <c r="S162" s="248"/>
      <c r="T162" s="367"/>
      <c r="U162" s="367"/>
      <c r="V162" s="367"/>
      <c r="W162" s="367"/>
      <c r="X162" s="367"/>
      <c r="Y162" s="367"/>
      <c r="Z162" s="367"/>
      <c r="AA162" s="390"/>
      <c r="AB162" s="367"/>
      <c r="AC162" s="390"/>
      <c r="AD162" s="367"/>
      <c r="AE162" s="390"/>
    </row>
    <row r="163" spans="1:31" ht="15.75" customHeight="1">
      <c r="A163" s="367"/>
      <c r="B163" s="367"/>
      <c r="C163" s="367"/>
      <c r="D163" s="367"/>
      <c r="E163" s="367"/>
      <c r="F163" s="367"/>
      <c r="G163" s="285"/>
      <c r="H163" s="298"/>
      <c r="I163" s="298"/>
      <c r="J163" s="298"/>
      <c r="K163" s="298"/>
      <c r="L163" s="298"/>
      <c r="M163" s="298"/>
      <c r="N163" s="298"/>
      <c r="O163" s="353"/>
      <c r="P163" s="298"/>
      <c r="Q163" s="298"/>
      <c r="R163" s="367"/>
      <c r="S163" s="248"/>
      <c r="T163" s="367"/>
      <c r="U163" s="367"/>
      <c r="V163" s="367"/>
      <c r="W163" s="367"/>
      <c r="X163" s="367"/>
      <c r="Y163" s="367"/>
      <c r="Z163" s="367"/>
      <c r="AA163" s="390"/>
      <c r="AB163" s="367"/>
      <c r="AC163" s="390"/>
      <c r="AD163" s="367"/>
      <c r="AE163" s="390"/>
    </row>
    <row r="164" spans="1:31" ht="15.75" customHeight="1">
      <c r="A164" s="367"/>
      <c r="B164" s="367"/>
      <c r="C164" s="367"/>
      <c r="D164" s="367"/>
      <c r="E164" s="367"/>
      <c r="F164" s="367"/>
      <c r="G164" s="285"/>
      <c r="H164" s="298"/>
      <c r="I164" s="298"/>
      <c r="J164" s="298"/>
      <c r="K164" s="298"/>
      <c r="L164" s="298"/>
      <c r="M164" s="298"/>
      <c r="N164" s="298"/>
      <c r="O164" s="353"/>
      <c r="P164" s="298"/>
      <c r="Q164" s="298"/>
      <c r="R164" s="367"/>
      <c r="S164" s="248"/>
      <c r="T164" s="367"/>
      <c r="U164" s="367"/>
      <c r="V164" s="367"/>
      <c r="W164" s="367"/>
      <c r="X164" s="367"/>
      <c r="Y164" s="367"/>
      <c r="Z164" s="367"/>
      <c r="AA164" s="390"/>
      <c r="AB164" s="367"/>
      <c r="AC164" s="390"/>
      <c r="AD164" s="367"/>
      <c r="AE164" s="390"/>
    </row>
    <row r="165" spans="1:31" ht="15.75" customHeight="1">
      <c r="A165" s="367"/>
      <c r="B165" s="367"/>
      <c r="C165" s="367"/>
      <c r="D165" s="367"/>
      <c r="E165" s="367"/>
      <c r="F165" s="367"/>
      <c r="G165" s="285"/>
      <c r="H165" s="298"/>
      <c r="I165" s="298"/>
      <c r="J165" s="298"/>
      <c r="K165" s="298"/>
      <c r="L165" s="298"/>
      <c r="M165" s="298"/>
      <c r="N165" s="298"/>
      <c r="O165" s="353"/>
      <c r="P165" s="298"/>
      <c r="Q165" s="298"/>
      <c r="R165" s="367"/>
      <c r="S165" s="248"/>
      <c r="T165" s="367"/>
      <c r="U165" s="367"/>
      <c r="V165" s="367"/>
      <c r="W165" s="367"/>
      <c r="X165" s="367"/>
      <c r="Y165" s="367"/>
      <c r="Z165" s="367"/>
      <c r="AA165" s="390"/>
      <c r="AB165" s="367"/>
      <c r="AC165" s="390"/>
      <c r="AD165" s="367"/>
      <c r="AE165" s="390"/>
    </row>
    <row r="166" spans="1:31" ht="15.75" customHeight="1">
      <c r="A166" s="367"/>
      <c r="B166" s="367"/>
      <c r="C166" s="367"/>
      <c r="D166" s="367"/>
      <c r="E166" s="367"/>
      <c r="F166" s="367"/>
      <c r="G166" s="285"/>
      <c r="H166" s="298"/>
      <c r="I166" s="298"/>
      <c r="J166" s="298"/>
      <c r="K166" s="298"/>
      <c r="L166" s="298"/>
      <c r="M166" s="298"/>
      <c r="N166" s="298"/>
      <c r="O166" s="298"/>
      <c r="P166" s="298"/>
      <c r="Q166" s="298"/>
      <c r="R166" s="367"/>
      <c r="S166" s="248"/>
      <c r="T166" s="367"/>
      <c r="U166" s="367"/>
      <c r="V166" s="367"/>
      <c r="W166" s="367"/>
      <c r="X166" s="367"/>
      <c r="Y166" s="367"/>
      <c r="Z166" s="367"/>
      <c r="AA166" s="390"/>
      <c r="AB166" s="367"/>
      <c r="AC166" s="390"/>
      <c r="AD166" s="367"/>
      <c r="AE166" s="390"/>
    </row>
    <row r="167" spans="1:31" ht="15.75" customHeight="1">
      <c r="A167" s="367"/>
      <c r="B167" s="367"/>
      <c r="C167" s="367"/>
      <c r="D167" s="367"/>
      <c r="E167" s="367"/>
      <c r="F167" s="367"/>
      <c r="G167" s="285"/>
      <c r="H167" s="298"/>
      <c r="I167" s="298"/>
      <c r="J167" s="298"/>
      <c r="K167" s="298"/>
      <c r="L167" s="298"/>
      <c r="M167" s="298"/>
      <c r="N167" s="298"/>
      <c r="O167" s="298"/>
      <c r="P167" s="298"/>
      <c r="Q167" s="298"/>
      <c r="R167" s="367"/>
      <c r="S167" s="248"/>
      <c r="T167" s="367"/>
      <c r="U167" s="367"/>
      <c r="V167" s="367"/>
      <c r="W167" s="367"/>
      <c r="X167" s="367"/>
      <c r="Y167" s="367"/>
      <c r="Z167" s="367"/>
      <c r="AA167" s="390"/>
      <c r="AB167" s="367"/>
      <c r="AC167" s="390"/>
      <c r="AD167" s="367"/>
      <c r="AE167" s="390"/>
    </row>
    <row r="168" spans="1:31" ht="15.75" customHeight="1">
      <c r="A168" s="367"/>
      <c r="B168" s="367"/>
      <c r="C168" s="367"/>
      <c r="D168" s="367"/>
      <c r="E168" s="367"/>
      <c r="F168" s="367"/>
      <c r="G168" s="285"/>
      <c r="H168" s="298"/>
      <c r="I168" s="298"/>
      <c r="J168" s="298"/>
      <c r="K168" s="298"/>
      <c r="L168" s="298"/>
      <c r="M168" s="298"/>
      <c r="N168" s="298"/>
      <c r="O168" s="298"/>
      <c r="P168" s="298"/>
      <c r="Q168" s="298"/>
      <c r="R168" s="367"/>
      <c r="S168" s="248"/>
      <c r="T168" s="367"/>
      <c r="U168" s="367"/>
      <c r="V168" s="367"/>
      <c r="W168" s="367"/>
      <c r="X168" s="367"/>
      <c r="Y168" s="367"/>
      <c r="Z168" s="367"/>
      <c r="AA168" s="390"/>
      <c r="AB168" s="367"/>
      <c r="AC168" s="390"/>
      <c r="AD168" s="367"/>
      <c r="AE168" s="390"/>
    </row>
    <row r="169" spans="1:31" ht="15.75" customHeight="1">
      <c r="A169" s="367"/>
      <c r="B169" s="248"/>
      <c r="C169" s="248"/>
      <c r="D169" s="248"/>
      <c r="E169" s="248"/>
      <c r="F169" s="367"/>
      <c r="G169" s="285"/>
      <c r="H169" s="298"/>
      <c r="I169" s="298"/>
      <c r="J169" s="298"/>
      <c r="K169" s="298"/>
      <c r="L169" s="298"/>
      <c r="M169" s="298"/>
      <c r="N169" s="298"/>
      <c r="O169" s="298"/>
      <c r="P169" s="298"/>
      <c r="Q169" s="298"/>
      <c r="R169" s="367"/>
      <c r="S169" s="248"/>
      <c r="T169" s="367"/>
      <c r="U169" s="367"/>
      <c r="V169" s="367"/>
      <c r="W169" s="367"/>
      <c r="X169" s="367"/>
      <c r="Y169" s="367"/>
      <c r="Z169" s="367"/>
      <c r="AA169" s="390"/>
      <c r="AB169" s="367"/>
      <c r="AC169" s="390"/>
      <c r="AD169" s="367"/>
      <c r="AE169" s="390"/>
    </row>
  </sheetData>
  <mergeCells count="55">
    <mergeCell ref="Y2:AD2"/>
    <mergeCell ref="B4:D4"/>
    <mergeCell ref="B5:D5"/>
    <mergeCell ref="B6:D6"/>
    <mergeCell ref="B7:D7"/>
    <mergeCell ref="B2:E3"/>
    <mergeCell ref="G2:K2"/>
    <mergeCell ref="S2:S3"/>
    <mergeCell ref="U2:U3"/>
    <mergeCell ref="W2:W3"/>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38:D38"/>
    <mergeCell ref="C46:D46"/>
    <mergeCell ref="C47:D47"/>
    <mergeCell ref="C39:D39"/>
    <mergeCell ref="C40:D40"/>
    <mergeCell ref="C41:D41"/>
    <mergeCell ref="C42:D42"/>
    <mergeCell ref="C43:D43"/>
    <mergeCell ref="C44:D44"/>
    <mergeCell ref="C45:D45"/>
    <mergeCell ref="C48:D48"/>
    <mergeCell ref="C49:D49"/>
    <mergeCell ref="C50:D50"/>
    <mergeCell ref="C51:D51"/>
    <mergeCell ref="Y51:AD51"/>
    <mergeCell ref="Y80:Z80"/>
    <mergeCell ref="C52:D52"/>
    <mergeCell ref="C53:D53"/>
    <mergeCell ref="C54:D54"/>
    <mergeCell ref="C55:D55"/>
    <mergeCell ref="C56:D56"/>
    <mergeCell ref="C57:D57"/>
    <mergeCell ref="C58:D58"/>
    <mergeCell ref="Y75:AD75"/>
    <mergeCell ref="Y76:Z76"/>
    <mergeCell ref="Y77:Z77"/>
    <mergeCell ref="Y78:Z78"/>
    <mergeCell ref="Y79:Z79"/>
  </mergeCells>
  <conditionalFormatting sqref="E4:E11">
    <cfRule type="cellIs" dxfId="49" priority="1" operator="lessThan">
      <formula>0</formula>
    </cfRule>
  </conditionalFormatting>
  <conditionalFormatting sqref="E11">
    <cfRule type="cellIs" dxfId="48" priority="2" operator="lessThan">
      <formula>0</formula>
    </cfRule>
  </conditionalFormatting>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election activeCell="W4" sqref="W4:W6"/>
    </sheetView>
  </sheetViews>
  <sheetFormatPr defaultColWidth="14.42578125" defaultRowHeight="15" customHeight="1"/>
  <cols>
    <col min="1" max="1" width="3.140625" customWidth="1"/>
    <col min="2" max="4" width="9.140625" customWidth="1"/>
    <col min="5" max="5" width="10.7109375" customWidth="1"/>
    <col min="6" max="6" width="5.140625" customWidth="1"/>
    <col min="7" max="7" width="32.2851562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10.7109375" customWidth="1"/>
    <col min="31" max="31" width="2.7109375" customWidth="1"/>
  </cols>
  <sheetData>
    <row r="1" spans="1:31" ht="14.25" customHeight="1">
      <c r="A1" s="254"/>
      <c r="B1" s="254"/>
      <c r="C1" s="254"/>
      <c r="D1" s="254"/>
      <c r="E1" s="369"/>
      <c r="F1" s="254"/>
      <c r="G1" s="254"/>
      <c r="H1" s="254"/>
      <c r="I1" s="254"/>
      <c r="J1" s="254"/>
      <c r="K1" s="254"/>
      <c r="L1" s="254"/>
      <c r="M1" s="254"/>
      <c r="N1" s="254"/>
      <c r="O1" s="254"/>
      <c r="P1" s="254"/>
      <c r="Q1" s="254"/>
      <c r="R1" s="254"/>
      <c r="S1" s="371"/>
      <c r="T1" s="254"/>
      <c r="U1" s="372"/>
      <c r="V1" s="254"/>
      <c r="W1" s="372"/>
      <c r="X1" s="254"/>
      <c r="Y1" s="372"/>
      <c r="Z1" s="254"/>
      <c r="AA1" s="254"/>
      <c r="AB1" s="254"/>
      <c r="AC1" s="254"/>
      <c r="AD1" s="254"/>
      <c r="AE1" s="254"/>
    </row>
    <row r="2" spans="1:31" ht="14.25" customHeight="1">
      <c r="A2" s="254"/>
      <c r="B2" s="1022" t="s">
        <v>1217</v>
      </c>
      <c r="C2" s="983"/>
      <c r="D2" s="983"/>
      <c r="E2" s="984"/>
      <c r="F2" s="254"/>
      <c r="G2" s="985" t="s">
        <v>335</v>
      </c>
      <c r="H2" s="968"/>
      <c r="I2" s="968"/>
      <c r="J2" s="968"/>
      <c r="K2" s="968"/>
      <c r="L2" s="981"/>
      <c r="M2" s="373"/>
      <c r="N2" s="373"/>
      <c r="O2" s="373"/>
      <c r="P2" s="373"/>
      <c r="Q2" s="374"/>
      <c r="R2" s="507"/>
      <c r="S2" s="1020" t="s">
        <v>336</v>
      </c>
      <c r="T2" s="376"/>
      <c r="U2" s="1020" t="s">
        <v>337</v>
      </c>
      <c r="V2" s="254"/>
      <c r="W2" s="1020" t="s">
        <v>338</v>
      </c>
      <c r="X2" s="254"/>
      <c r="Y2" s="957" t="s">
        <v>339</v>
      </c>
      <c r="Z2" s="888"/>
      <c r="AA2" s="888"/>
      <c r="AB2" s="888"/>
      <c r="AC2" s="888"/>
      <c r="AD2" s="892"/>
      <c r="AE2" s="254"/>
    </row>
    <row r="3" spans="1:31" ht="14.25" customHeight="1">
      <c r="A3" s="254"/>
      <c r="B3" s="973"/>
      <c r="C3" s="974"/>
      <c r="D3" s="974"/>
      <c r="E3" s="975"/>
      <c r="F3" s="254"/>
      <c r="G3" s="263" t="s">
        <v>340</v>
      </c>
      <c r="H3" s="377">
        <v>2024</v>
      </c>
      <c r="I3" s="377">
        <v>2025</v>
      </c>
      <c r="J3" s="377">
        <v>2026</v>
      </c>
      <c r="K3" s="377">
        <v>2027</v>
      </c>
      <c r="L3" s="377">
        <v>2028</v>
      </c>
      <c r="M3" s="377">
        <v>2029</v>
      </c>
      <c r="N3" s="377">
        <v>2030</v>
      </c>
      <c r="O3" s="377">
        <v>2031</v>
      </c>
      <c r="P3" s="378">
        <v>2032</v>
      </c>
      <c r="Q3" s="379">
        <v>2033</v>
      </c>
      <c r="R3" s="507"/>
      <c r="S3" s="988"/>
      <c r="T3" s="376"/>
      <c r="U3" s="988"/>
      <c r="V3" s="254"/>
      <c r="W3" s="988"/>
      <c r="X3" s="254"/>
      <c r="Y3" s="269" t="s">
        <v>340</v>
      </c>
      <c r="Z3" s="271">
        <v>2024</v>
      </c>
      <c r="AA3" s="271">
        <v>2025</v>
      </c>
      <c r="AB3" s="271">
        <v>2026</v>
      </c>
      <c r="AC3" s="271">
        <v>2027</v>
      </c>
      <c r="AD3" s="271">
        <v>2028</v>
      </c>
      <c r="AE3" s="254"/>
    </row>
    <row r="4" spans="1:31" ht="15.75">
      <c r="A4" s="254"/>
      <c r="B4" s="976" t="s">
        <v>1</v>
      </c>
      <c r="C4" s="968"/>
      <c r="D4" s="981"/>
      <c r="E4" s="272">
        <v>143.82</v>
      </c>
      <c r="F4" s="254"/>
      <c r="G4" s="285" t="s">
        <v>1218</v>
      </c>
      <c r="H4" s="290">
        <v>0.3</v>
      </c>
      <c r="I4" s="290" t="s">
        <v>373</v>
      </c>
      <c r="J4" s="290" t="s">
        <v>374</v>
      </c>
      <c r="K4" s="290" t="s">
        <v>375</v>
      </c>
      <c r="L4" s="290" t="s">
        <v>376</v>
      </c>
      <c r="M4" s="274" t="s">
        <v>377</v>
      </c>
      <c r="N4" s="286"/>
      <c r="O4" s="275"/>
      <c r="P4" s="286"/>
      <c r="Q4" s="286"/>
      <c r="R4" s="254"/>
      <c r="S4" s="560" t="s">
        <v>1219</v>
      </c>
      <c r="T4" s="254"/>
      <c r="U4" s="561" t="s">
        <v>1220</v>
      </c>
      <c r="V4" s="254"/>
      <c r="W4" s="569" t="s">
        <v>1243</v>
      </c>
      <c r="X4" s="254"/>
      <c r="Y4" s="270"/>
      <c r="Z4" s="283">
        <v>1</v>
      </c>
      <c r="AA4" s="283">
        <v>0.75</v>
      </c>
      <c r="AB4" s="283">
        <v>0.5</v>
      </c>
      <c r="AC4" s="283">
        <v>0.25</v>
      </c>
      <c r="AD4" s="283">
        <v>0.25</v>
      </c>
      <c r="AE4" s="254"/>
    </row>
    <row r="5" spans="1:31" ht="15.75">
      <c r="A5" s="254"/>
      <c r="B5" s="977" t="s">
        <v>2</v>
      </c>
      <c r="C5" s="888"/>
      <c r="D5" s="892"/>
      <c r="E5" s="284">
        <f>SUM(H4:H160)</f>
        <v>113.66</v>
      </c>
      <c r="F5" s="254"/>
      <c r="G5" s="348" t="s">
        <v>1221</v>
      </c>
      <c r="H5" s="290"/>
      <c r="I5" s="286"/>
      <c r="J5" s="286"/>
      <c r="K5" s="286"/>
      <c r="L5" s="286"/>
      <c r="M5" s="275"/>
      <c r="N5" s="286"/>
      <c r="O5" s="275"/>
      <c r="P5" s="286"/>
      <c r="Q5" s="286"/>
      <c r="R5" s="254"/>
      <c r="S5" s="562" t="s">
        <v>1222</v>
      </c>
      <c r="T5" s="254"/>
      <c r="U5" s="563" t="s">
        <v>1223</v>
      </c>
      <c r="V5" s="254"/>
      <c r="W5" s="569" t="s">
        <v>1245</v>
      </c>
      <c r="X5" s="254"/>
      <c r="Y5" s="298" t="s">
        <v>1224</v>
      </c>
      <c r="Z5" s="564">
        <v>0.5</v>
      </c>
      <c r="AA5" s="292"/>
      <c r="AB5" s="292"/>
      <c r="AC5" s="292"/>
      <c r="AD5" s="292"/>
      <c r="AE5" s="254"/>
    </row>
    <row r="6" spans="1:31" ht="15.75">
      <c r="A6" s="254"/>
      <c r="B6" s="977" t="s">
        <v>348</v>
      </c>
      <c r="C6" s="888"/>
      <c r="D6" s="892"/>
      <c r="E6" s="291">
        <f>(COUNTA(G104:G160)*1)</f>
        <v>0</v>
      </c>
      <c r="F6" s="376"/>
      <c r="G6" s="285" t="s">
        <v>1225</v>
      </c>
      <c r="H6" s="286"/>
      <c r="I6" s="286"/>
      <c r="J6" s="286"/>
      <c r="K6" s="286"/>
      <c r="L6" s="286"/>
      <c r="M6" s="275"/>
      <c r="N6" s="286"/>
      <c r="O6" s="275"/>
      <c r="P6" s="286"/>
      <c r="Q6" s="286"/>
      <c r="R6" s="254"/>
      <c r="S6" s="562" t="s">
        <v>1226</v>
      </c>
      <c r="T6" s="254"/>
      <c r="U6" s="561" t="s">
        <v>1227</v>
      </c>
      <c r="V6" s="254"/>
      <c r="W6" s="569" t="s">
        <v>1247</v>
      </c>
      <c r="X6" s="254"/>
      <c r="Y6" s="289" t="s">
        <v>1228</v>
      </c>
      <c r="Z6" s="290">
        <v>2.04</v>
      </c>
      <c r="AA6" s="292"/>
      <c r="AB6" s="292"/>
      <c r="AC6" s="292"/>
      <c r="AD6" s="292"/>
      <c r="AE6" s="254"/>
    </row>
    <row r="7" spans="1:31" ht="15.75">
      <c r="A7" s="254"/>
      <c r="B7" s="977" t="s">
        <v>353</v>
      </c>
      <c r="C7" s="888"/>
      <c r="D7" s="892"/>
      <c r="E7" s="284">
        <f>AA80</f>
        <v>-0.5</v>
      </c>
      <c r="F7" s="254"/>
      <c r="G7" s="285" t="s">
        <v>1229</v>
      </c>
      <c r="H7" s="275"/>
      <c r="I7" s="275"/>
      <c r="J7" s="286"/>
      <c r="K7" s="286"/>
      <c r="L7" s="286"/>
      <c r="M7" s="275"/>
      <c r="N7" s="286"/>
      <c r="O7" s="275"/>
      <c r="P7" s="286"/>
      <c r="Q7" s="286"/>
      <c r="R7" s="254"/>
      <c r="S7" s="565" t="s">
        <v>1230</v>
      </c>
      <c r="T7" s="254"/>
      <c r="U7" s="561" t="s">
        <v>1231</v>
      </c>
      <c r="V7" s="254"/>
      <c r="X7" s="254"/>
      <c r="Y7" s="295" t="s">
        <v>1232</v>
      </c>
      <c r="Z7" s="278">
        <v>0.5</v>
      </c>
      <c r="AA7" s="292"/>
      <c r="AB7" s="292"/>
      <c r="AC7" s="292"/>
      <c r="AD7" s="292"/>
      <c r="AE7" s="254"/>
    </row>
    <row r="8" spans="1:31" ht="15.75">
      <c r="A8" s="254"/>
      <c r="B8" s="977" t="s">
        <v>339</v>
      </c>
      <c r="C8" s="888"/>
      <c r="D8" s="892"/>
      <c r="E8" s="284">
        <f>Z25</f>
        <v>24.64</v>
      </c>
      <c r="F8" s="254"/>
      <c r="G8" s="299" t="s">
        <v>1233</v>
      </c>
      <c r="H8" s="286"/>
      <c r="I8" s="286"/>
      <c r="J8" s="286"/>
      <c r="K8" s="286"/>
      <c r="L8" s="286"/>
      <c r="M8" s="275"/>
      <c r="N8" s="286"/>
      <c r="O8" s="275"/>
      <c r="P8" s="286"/>
      <c r="Q8" s="286"/>
      <c r="R8" s="254"/>
      <c r="S8" s="562" t="s">
        <v>1234</v>
      </c>
      <c r="T8" s="254"/>
      <c r="U8" s="566" t="s">
        <v>1235</v>
      </c>
      <c r="V8" s="254"/>
      <c r="X8" s="254"/>
      <c r="Y8" s="289" t="s">
        <v>698</v>
      </c>
      <c r="Z8" s="294">
        <v>21.6</v>
      </c>
      <c r="AA8" s="298"/>
      <c r="AB8" s="298"/>
      <c r="AC8" s="298"/>
      <c r="AD8" s="298"/>
      <c r="AE8" s="254"/>
    </row>
    <row r="9" spans="1:31" ht="15.75">
      <c r="A9" s="254"/>
      <c r="B9" s="977" t="s">
        <v>362</v>
      </c>
      <c r="C9" s="888"/>
      <c r="D9" s="892"/>
      <c r="E9" s="284">
        <f>B17</f>
        <v>0</v>
      </c>
      <c r="F9" s="254"/>
      <c r="G9" s="285" t="s">
        <v>1236</v>
      </c>
      <c r="H9" s="290">
        <v>0.3</v>
      </c>
      <c r="I9" s="290" t="s">
        <v>373</v>
      </c>
      <c r="J9" s="290" t="s">
        <v>374</v>
      </c>
      <c r="K9" s="290" t="s">
        <v>375</v>
      </c>
      <c r="L9" s="290" t="s">
        <v>376</v>
      </c>
      <c r="M9" s="274" t="s">
        <v>377</v>
      </c>
      <c r="N9" s="286"/>
      <c r="O9" s="275"/>
      <c r="P9" s="286"/>
      <c r="Q9" s="286"/>
      <c r="R9" s="254"/>
      <c r="S9" s="567" t="s">
        <v>1237</v>
      </c>
      <c r="T9" s="254"/>
      <c r="U9" s="566" t="s">
        <v>1238</v>
      </c>
      <c r="V9" s="254"/>
      <c r="X9" s="254"/>
      <c r="Y9" s="298"/>
      <c r="Z9" s="298"/>
      <c r="AA9" s="298"/>
      <c r="AB9" s="298"/>
      <c r="AC9" s="298"/>
      <c r="AD9" s="298"/>
      <c r="AE9" s="254"/>
    </row>
    <row r="10" spans="1:31" ht="15.75" customHeight="1">
      <c r="A10" s="254"/>
      <c r="B10" s="977" t="s">
        <v>366</v>
      </c>
      <c r="C10" s="888"/>
      <c r="D10" s="892"/>
      <c r="E10" s="301">
        <f>B23</f>
        <v>0</v>
      </c>
      <c r="F10" s="254"/>
      <c r="G10" s="285" t="s">
        <v>1239</v>
      </c>
      <c r="H10" s="290">
        <v>0.5</v>
      </c>
      <c r="I10" s="290" t="s">
        <v>375</v>
      </c>
      <c r="J10" s="290" t="s">
        <v>376</v>
      </c>
      <c r="K10" s="274" t="s">
        <v>377</v>
      </c>
      <c r="L10" s="286"/>
      <c r="M10" s="275"/>
      <c r="N10" s="286"/>
      <c r="O10" s="275"/>
      <c r="P10" s="286"/>
      <c r="Q10" s="286"/>
      <c r="R10" s="254"/>
      <c r="S10" s="568" t="s">
        <v>1240</v>
      </c>
      <c r="T10" s="254"/>
      <c r="U10" s="509" t="s">
        <v>1241</v>
      </c>
      <c r="V10" s="254"/>
      <c r="X10" s="254"/>
      <c r="Y10" s="298"/>
      <c r="Z10" s="298"/>
      <c r="AA10" s="298"/>
      <c r="AB10" s="298"/>
      <c r="AC10" s="298"/>
      <c r="AD10" s="298"/>
      <c r="AE10" s="254"/>
    </row>
    <row r="11" spans="1:31" ht="15.75">
      <c r="A11" s="254"/>
      <c r="B11" s="978" t="s">
        <v>369</v>
      </c>
      <c r="C11" s="979"/>
      <c r="D11" s="980"/>
      <c r="E11" s="304">
        <f>(E4+E7+E10)-(E5+E6+E8+E9)</f>
        <v>5.0199999999999818</v>
      </c>
      <c r="F11" s="254"/>
      <c r="G11" s="299" t="s">
        <v>1242</v>
      </c>
      <c r="H11" s="290">
        <v>0.3</v>
      </c>
      <c r="I11" s="290" t="s">
        <v>373</v>
      </c>
      <c r="J11" s="290" t="s">
        <v>374</v>
      </c>
      <c r="K11" s="290" t="s">
        <v>375</v>
      </c>
      <c r="L11" s="290" t="s">
        <v>376</v>
      </c>
      <c r="M11" s="274" t="s">
        <v>377</v>
      </c>
      <c r="N11" s="286"/>
      <c r="O11" s="275"/>
      <c r="P11" s="286"/>
      <c r="Q11" s="286"/>
      <c r="R11" s="254"/>
      <c r="T11" s="254"/>
      <c r="V11" s="254"/>
      <c r="W11" s="298"/>
      <c r="X11" s="254"/>
      <c r="Y11" s="298"/>
      <c r="Z11" s="298"/>
      <c r="AA11" s="298"/>
      <c r="AB11" s="298"/>
      <c r="AC11" s="298"/>
      <c r="AD11" s="298"/>
      <c r="AE11" s="254"/>
    </row>
    <row r="12" spans="1:31" ht="15.75">
      <c r="A12" s="254"/>
      <c r="B12" s="254"/>
      <c r="C12" s="254"/>
      <c r="D12" s="254"/>
      <c r="E12" s="254"/>
      <c r="F12" s="254"/>
      <c r="G12" s="292" t="s">
        <v>1244</v>
      </c>
      <c r="H12" s="286"/>
      <c r="I12" s="286"/>
      <c r="J12" s="286"/>
      <c r="K12" s="286"/>
      <c r="L12" s="286"/>
      <c r="M12" s="275"/>
      <c r="N12" s="286"/>
      <c r="O12" s="275"/>
      <c r="P12" s="286"/>
      <c r="Q12" s="286"/>
      <c r="R12" s="254"/>
      <c r="T12" s="254"/>
      <c r="V12" s="254"/>
      <c r="X12" s="254"/>
      <c r="Y12" s="298"/>
      <c r="Z12" s="298"/>
      <c r="AA12" s="298"/>
      <c r="AB12" s="298"/>
      <c r="AC12" s="298"/>
      <c r="AD12" s="298"/>
      <c r="AE12" s="254"/>
    </row>
    <row r="13" spans="1:31" ht="15.75">
      <c r="A13" s="254"/>
      <c r="B13" s="985" t="s">
        <v>362</v>
      </c>
      <c r="C13" s="968"/>
      <c r="D13" s="968"/>
      <c r="E13" s="969"/>
      <c r="F13" s="254"/>
      <c r="G13" s="299" t="s">
        <v>1246</v>
      </c>
      <c r="H13" s="286"/>
      <c r="I13" s="286"/>
      <c r="J13" s="286"/>
      <c r="K13" s="286"/>
      <c r="L13" s="286"/>
      <c r="M13" s="275"/>
      <c r="N13" s="286"/>
      <c r="O13" s="275"/>
      <c r="P13" s="286"/>
      <c r="Q13" s="286"/>
      <c r="R13" s="254"/>
      <c r="T13" s="254"/>
      <c r="V13" s="254"/>
      <c r="X13" s="254"/>
      <c r="Y13" s="298"/>
      <c r="Z13" s="298"/>
      <c r="AA13" s="298"/>
      <c r="AB13" s="298"/>
      <c r="AC13" s="298"/>
      <c r="AD13" s="298"/>
      <c r="AE13" s="254"/>
    </row>
    <row r="14" spans="1:31" ht="15.75">
      <c r="A14" s="254"/>
      <c r="B14" s="305">
        <v>2024</v>
      </c>
      <c r="C14" s="271">
        <v>2025</v>
      </c>
      <c r="D14" s="271">
        <v>2026</v>
      </c>
      <c r="E14" s="306">
        <v>2027</v>
      </c>
      <c r="F14" s="254"/>
      <c r="G14" s="285" t="s">
        <v>1248</v>
      </c>
      <c r="H14" s="290">
        <v>1.53</v>
      </c>
      <c r="I14" s="290" t="s">
        <v>375</v>
      </c>
      <c r="J14" s="290" t="s">
        <v>376</v>
      </c>
      <c r="K14" s="274" t="s">
        <v>377</v>
      </c>
      <c r="L14" s="286"/>
      <c r="M14" s="275"/>
      <c r="N14" s="286"/>
      <c r="O14" s="275"/>
      <c r="P14" s="286"/>
      <c r="Q14" s="286"/>
      <c r="R14" s="254"/>
      <c r="S14" s="292"/>
      <c r="T14" s="254"/>
      <c r="V14" s="254"/>
      <c r="X14" s="254"/>
      <c r="Y14" s="298"/>
      <c r="Z14" s="298"/>
      <c r="AA14" s="298"/>
      <c r="AB14" s="298"/>
      <c r="AC14" s="298"/>
      <c r="AD14" s="298"/>
      <c r="AE14" s="254"/>
    </row>
    <row r="15" spans="1:31" ht="15.75">
      <c r="A15" s="254"/>
      <c r="B15" s="317"/>
      <c r="C15" s="298"/>
      <c r="D15" s="298"/>
      <c r="E15" s="308"/>
      <c r="F15" s="254"/>
      <c r="G15" s="285" t="s">
        <v>1249</v>
      </c>
      <c r="H15" s="286"/>
      <c r="I15" s="286"/>
      <c r="J15" s="286"/>
      <c r="K15" s="286"/>
      <c r="L15" s="286"/>
      <c r="M15" s="275"/>
      <c r="N15" s="286"/>
      <c r="O15" s="275"/>
      <c r="P15" s="286"/>
      <c r="Q15" s="286"/>
      <c r="R15" s="254"/>
      <c r="S15" s="292"/>
      <c r="T15" s="254"/>
      <c r="V15" s="254"/>
      <c r="X15" s="254"/>
      <c r="Y15" s="298"/>
      <c r="Z15" s="298"/>
      <c r="AA15" s="298"/>
      <c r="AB15" s="298"/>
      <c r="AC15" s="298"/>
      <c r="AD15" s="298"/>
      <c r="AE15" s="254"/>
    </row>
    <row r="16" spans="1:31" ht="15.75">
      <c r="A16" s="254"/>
      <c r="B16" s="309"/>
      <c r="C16" s="310"/>
      <c r="D16" s="310"/>
      <c r="E16" s="311"/>
      <c r="F16" s="254"/>
      <c r="G16" s="296" t="s">
        <v>1250</v>
      </c>
      <c r="H16" s="286"/>
      <c r="I16" s="286"/>
      <c r="J16" s="286"/>
      <c r="K16" s="286"/>
      <c r="L16" s="286"/>
      <c r="M16" s="275"/>
      <c r="N16" s="286"/>
      <c r="O16" s="275"/>
      <c r="P16" s="286"/>
      <c r="Q16" s="286"/>
      <c r="R16" s="254"/>
      <c r="S16" s="298"/>
      <c r="T16" s="254"/>
      <c r="U16" s="292"/>
      <c r="V16" s="254"/>
      <c r="W16" s="292"/>
      <c r="X16" s="254"/>
      <c r="Y16" s="298"/>
      <c r="Z16" s="298"/>
      <c r="AA16" s="298"/>
      <c r="AB16" s="298"/>
      <c r="AC16" s="298"/>
      <c r="AD16" s="298"/>
      <c r="AE16" s="254"/>
    </row>
    <row r="17" spans="1:31" ht="15.75">
      <c r="A17" s="254"/>
      <c r="B17" s="312">
        <f>SUM(B15:B16)</f>
        <v>0</v>
      </c>
      <c r="C17" s="313"/>
      <c r="D17" s="313"/>
      <c r="E17" s="314"/>
      <c r="F17" s="254"/>
      <c r="G17" s="285" t="s">
        <v>1251</v>
      </c>
      <c r="H17" s="290">
        <v>2.4</v>
      </c>
      <c r="I17" s="290" t="s">
        <v>376</v>
      </c>
      <c r="J17" s="274" t="s">
        <v>377</v>
      </c>
      <c r="K17" s="275"/>
      <c r="L17" s="286"/>
      <c r="M17" s="275"/>
      <c r="N17" s="286"/>
      <c r="O17" s="275"/>
      <c r="P17" s="286"/>
      <c r="Q17" s="286"/>
      <c r="R17" s="254"/>
      <c r="S17" s="298"/>
      <c r="T17" s="254"/>
      <c r="U17" s="292"/>
      <c r="V17" s="254"/>
      <c r="W17" s="292"/>
      <c r="X17" s="254"/>
      <c r="Y17" s="298"/>
      <c r="Z17" s="298"/>
      <c r="AA17" s="298"/>
      <c r="AB17" s="298"/>
      <c r="AC17" s="298"/>
      <c r="AD17" s="298"/>
      <c r="AE17" s="254"/>
    </row>
    <row r="18" spans="1:31" ht="15.75">
      <c r="A18" s="254"/>
      <c r="B18" s="387"/>
      <c r="C18" s="387"/>
      <c r="D18" s="387"/>
      <c r="E18" s="387"/>
      <c r="F18" s="254"/>
      <c r="G18" s="299" t="s">
        <v>1252</v>
      </c>
      <c r="H18" s="278">
        <v>0.3</v>
      </c>
      <c r="I18" s="523" t="s">
        <v>373</v>
      </c>
      <c r="J18" s="523" t="s">
        <v>374</v>
      </c>
      <c r="K18" s="523" t="s">
        <v>375</v>
      </c>
      <c r="L18" s="523" t="s">
        <v>376</v>
      </c>
      <c r="M18" s="524" t="s">
        <v>377</v>
      </c>
      <c r="N18" s="286"/>
      <c r="O18" s="275"/>
      <c r="P18" s="286"/>
      <c r="Q18" s="286"/>
      <c r="R18" s="254"/>
      <c r="S18" s="298"/>
      <c r="T18" s="254"/>
      <c r="U18" s="298"/>
      <c r="V18" s="254"/>
      <c r="W18" s="298"/>
      <c r="X18" s="254"/>
      <c r="Y18" s="298"/>
      <c r="Z18" s="298"/>
      <c r="AA18" s="298"/>
      <c r="AB18" s="298"/>
      <c r="AC18" s="298"/>
      <c r="AD18" s="298"/>
      <c r="AE18" s="254"/>
    </row>
    <row r="19" spans="1:31" ht="15.75">
      <c r="A19" s="254"/>
      <c r="B19" s="985" t="s">
        <v>383</v>
      </c>
      <c r="C19" s="968"/>
      <c r="D19" s="968"/>
      <c r="E19" s="969"/>
      <c r="F19" s="254"/>
      <c r="G19" s="285" t="s">
        <v>1253</v>
      </c>
      <c r="H19" s="286"/>
      <c r="I19" s="286"/>
      <c r="J19" s="286"/>
      <c r="K19" s="286"/>
      <c r="L19" s="286"/>
      <c r="M19" s="275"/>
      <c r="N19" s="286"/>
      <c r="O19" s="275"/>
      <c r="P19" s="286"/>
      <c r="Q19" s="286"/>
      <c r="R19" s="254"/>
      <c r="S19" s="298"/>
      <c r="T19" s="254"/>
      <c r="U19" s="298"/>
      <c r="V19" s="254"/>
      <c r="W19" s="298"/>
      <c r="X19" s="254"/>
      <c r="Y19" s="298"/>
      <c r="Z19" s="298"/>
      <c r="AA19" s="298"/>
      <c r="AB19" s="298"/>
      <c r="AC19" s="298"/>
      <c r="AD19" s="298"/>
      <c r="AE19" s="254"/>
    </row>
    <row r="20" spans="1:31" ht="15.75">
      <c r="A20" s="383"/>
      <c r="B20" s="305">
        <v>2024</v>
      </c>
      <c r="C20" s="271">
        <v>2025</v>
      </c>
      <c r="D20" s="271">
        <v>2026</v>
      </c>
      <c r="E20" s="306">
        <v>2027</v>
      </c>
      <c r="F20" s="376"/>
      <c r="G20" s="299" t="s">
        <v>1254</v>
      </c>
      <c r="H20" s="286"/>
      <c r="I20" s="286"/>
      <c r="J20" s="286"/>
      <c r="K20" s="286"/>
      <c r="L20" s="286"/>
      <c r="M20" s="275"/>
      <c r="N20" s="286"/>
      <c r="O20" s="275"/>
      <c r="P20" s="286"/>
      <c r="Q20" s="286"/>
      <c r="R20" s="254"/>
      <c r="S20" s="298"/>
      <c r="T20" s="254"/>
      <c r="U20" s="298"/>
      <c r="V20" s="254"/>
      <c r="W20" s="298"/>
      <c r="X20" s="254"/>
      <c r="Y20" s="298"/>
      <c r="Z20" s="298"/>
      <c r="AA20" s="298"/>
      <c r="AB20" s="298"/>
      <c r="AC20" s="298"/>
      <c r="AD20" s="298"/>
      <c r="AE20" s="254"/>
    </row>
    <row r="21" spans="1:31" ht="15.75" customHeight="1">
      <c r="A21" s="254"/>
      <c r="B21" s="317"/>
      <c r="C21" s="298"/>
      <c r="D21" s="298"/>
      <c r="E21" s="308"/>
      <c r="F21" s="254"/>
      <c r="G21" s="285" t="s">
        <v>1255</v>
      </c>
      <c r="H21" s="275"/>
      <c r="I21" s="275"/>
      <c r="J21" s="286"/>
      <c r="K21" s="286"/>
      <c r="L21" s="286"/>
      <c r="M21" s="275"/>
      <c r="N21" s="286"/>
      <c r="O21" s="275"/>
      <c r="P21" s="286"/>
      <c r="Q21" s="286"/>
      <c r="R21" s="254"/>
      <c r="S21" s="298"/>
      <c r="T21" s="254"/>
      <c r="U21" s="298"/>
      <c r="V21" s="254"/>
      <c r="W21" s="298"/>
      <c r="X21" s="254"/>
      <c r="Y21" s="298"/>
      <c r="Z21" s="298"/>
      <c r="AA21" s="298"/>
      <c r="AB21" s="298"/>
      <c r="AC21" s="298"/>
      <c r="AD21" s="298"/>
      <c r="AE21" s="254"/>
    </row>
    <row r="22" spans="1:31" ht="15.75" customHeight="1">
      <c r="A22" s="254"/>
      <c r="B22" s="309"/>
      <c r="C22" s="310"/>
      <c r="D22" s="310"/>
      <c r="E22" s="311"/>
      <c r="F22" s="254"/>
      <c r="G22" s="296" t="s">
        <v>1256</v>
      </c>
      <c r="H22" s="290">
        <v>0.5</v>
      </c>
      <c r="I22" s="275"/>
      <c r="J22" s="275"/>
      <c r="K22" s="286"/>
      <c r="L22" s="286"/>
      <c r="M22" s="275"/>
      <c r="N22" s="286"/>
      <c r="O22" s="275"/>
      <c r="P22" s="286"/>
      <c r="Q22" s="286"/>
      <c r="R22" s="254"/>
      <c r="S22" s="298"/>
      <c r="T22" s="254"/>
      <c r="U22" s="298"/>
      <c r="V22" s="254"/>
      <c r="W22" s="298"/>
      <c r="X22" s="254"/>
      <c r="Y22" s="298"/>
      <c r="Z22" s="292"/>
      <c r="AA22" s="292"/>
      <c r="AB22" s="292"/>
      <c r="AC22" s="292"/>
      <c r="AD22" s="292"/>
      <c r="AE22" s="254"/>
    </row>
    <row r="23" spans="1:31" ht="15.75" customHeight="1">
      <c r="A23" s="254"/>
      <c r="B23" s="312">
        <f>SUM(B21:B22)</f>
        <v>0</v>
      </c>
      <c r="C23" s="313"/>
      <c r="D23" s="313"/>
      <c r="E23" s="314"/>
      <c r="F23" s="254"/>
      <c r="G23" s="318" t="s">
        <v>1257</v>
      </c>
      <c r="H23" s="286"/>
      <c r="I23" s="286"/>
      <c r="J23" s="286"/>
      <c r="K23" s="286"/>
      <c r="L23" s="286"/>
      <c r="M23" s="275"/>
      <c r="N23" s="286"/>
      <c r="O23" s="275"/>
      <c r="P23" s="286"/>
      <c r="Q23" s="286"/>
      <c r="R23" s="254"/>
      <c r="S23" s="298"/>
      <c r="T23" s="254"/>
      <c r="U23" s="298"/>
      <c r="V23" s="254"/>
      <c r="W23" s="298"/>
      <c r="X23" s="254"/>
      <c r="Y23" s="298"/>
      <c r="Z23" s="292"/>
      <c r="AA23" s="292"/>
      <c r="AB23" s="292"/>
      <c r="AC23" s="292"/>
      <c r="AD23" s="292"/>
      <c r="AE23" s="254"/>
    </row>
    <row r="24" spans="1:31" ht="15.75" customHeight="1">
      <c r="A24" s="254"/>
      <c r="B24" s="387"/>
      <c r="C24" s="387"/>
      <c r="D24" s="387"/>
      <c r="E24" s="387"/>
      <c r="F24" s="254"/>
      <c r="G24" s="285" t="s">
        <v>1258</v>
      </c>
      <c r="H24" s="278">
        <v>0.3</v>
      </c>
      <c r="I24" s="523" t="s">
        <v>373</v>
      </c>
      <c r="J24" s="523" t="s">
        <v>374</v>
      </c>
      <c r="K24" s="523" t="s">
        <v>375</v>
      </c>
      <c r="L24" s="523" t="s">
        <v>376</v>
      </c>
      <c r="M24" s="524" t="s">
        <v>377</v>
      </c>
      <c r="N24" s="286"/>
      <c r="O24" s="275"/>
      <c r="P24" s="286"/>
      <c r="Q24" s="286"/>
      <c r="R24" s="254"/>
      <c r="S24" s="298"/>
      <c r="T24" s="254"/>
      <c r="U24" s="298"/>
      <c r="V24" s="254"/>
      <c r="W24" s="298"/>
      <c r="X24" s="254"/>
      <c r="Y24" s="298"/>
      <c r="Z24" s="292"/>
      <c r="AA24" s="292"/>
      <c r="AB24" s="292"/>
      <c r="AC24" s="292"/>
      <c r="AD24" s="292"/>
      <c r="AE24" s="254"/>
    </row>
    <row r="25" spans="1:31" ht="15.75" customHeight="1">
      <c r="A25" s="254"/>
      <c r="B25" s="985" t="s">
        <v>189</v>
      </c>
      <c r="C25" s="968"/>
      <c r="D25" s="968"/>
      <c r="E25" s="969"/>
      <c r="F25" s="254"/>
      <c r="G25" s="292" t="s">
        <v>1259</v>
      </c>
      <c r="H25" s="290">
        <v>0.5</v>
      </c>
      <c r="I25" s="290" t="s">
        <v>374</v>
      </c>
      <c r="J25" s="290" t="s">
        <v>375</v>
      </c>
      <c r="K25" s="290" t="s">
        <v>376</v>
      </c>
      <c r="L25" s="274" t="s">
        <v>377</v>
      </c>
      <c r="M25" s="275"/>
      <c r="N25" s="286"/>
      <c r="O25" s="275"/>
      <c r="P25" s="286"/>
      <c r="Q25" s="286"/>
      <c r="R25" s="254"/>
      <c r="S25" s="298"/>
      <c r="T25" s="254"/>
      <c r="U25" s="298"/>
      <c r="V25" s="254"/>
      <c r="W25" s="298"/>
      <c r="X25" s="254"/>
      <c r="Y25" s="298"/>
      <c r="Z25" s="570">
        <f>SUM(Z5:Z24)</f>
        <v>24.64</v>
      </c>
      <c r="AA25" s="417"/>
      <c r="AB25" s="417"/>
      <c r="AC25" s="417"/>
      <c r="AD25" s="417"/>
      <c r="AE25" s="254"/>
    </row>
    <row r="26" spans="1:31" ht="15.75" customHeight="1">
      <c r="A26" s="383"/>
      <c r="B26" s="1005"/>
      <c r="C26" s="878"/>
      <c r="D26" s="878"/>
      <c r="E26" s="971"/>
      <c r="F26" s="376"/>
      <c r="G26" s="292" t="s">
        <v>1260</v>
      </c>
      <c r="H26" s="275"/>
      <c r="I26" s="275"/>
      <c r="J26" s="286"/>
      <c r="K26" s="286"/>
      <c r="L26" s="286"/>
      <c r="M26" s="275"/>
      <c r="N26" s="286"/>
      <c r="O26" s="275"/>
      <c r="P26" s="286"/>
      <c r="Q26" s="286"/>
      <c r="R26" s="254"/>
      <c r="S26" s="390"/>
      <c r="T26" s="391"/>
      <c r="U26" s="390"/>
      <c r="V26" s="391"/>
      <c r="W26" s="390"/>
      <c r="X26" s="254"/>
      <c r="Y26" s="372"/>
      <c r="Z26" s="254"/>
      <c r="AA26" s="254"/>
      <c r="AB26" s="254"/>
      <c r="AC26" s="254"/>
      <c r="AD26" s="254"/>
      <c r="AE26" s="254"/>
    </row>
    <row r="27" spans="1:31" ht="15.75" customHeight="1">
      <c r="A27" s="383"/>
      <c r="B27" s="972"/>
      <c r="C27" s="878"/>
      <c r="D27" s="878"/>
      <c r="E27" s="971"/>
      <c r="F27" s="376"/>
      <c r="G27" s="285" t="s">
        <v>1261</v>
      </c>
      <c r="H27" s="286"/>
      <c r="I27" s="286"/>
      <c r="J27" s="286"/>
      <c r="K27" s="286"/>
      <c r="L27" s="286"/>
      <c r="M27" s="275"/>
      <c r="N27" s="286"/>
      <c r="O27" s="275"/>
      <c r="P27" s="286"/>
      <c r="Q27" s="286"/>
      <c r="R27" s="254"/>
      <c r="S27" s="390"/>
      <c r="T27" s="391"/>
      <c r="U27" s="390"/>
      <c r="V27" s="391"/>
      <c r="W27" s="390"/>
      <c r="X27" s="254"/>
      <c r="Y27" s="957" t="s">
        <v>394</v>
      </c>
      <c r="Z27" s="888"/>
      <c r="AA27" s="888"/>
      <c r="AB27" s="888"/>
      <c r="AC27" s="888"/>
      <c r="AD27" s="892"/>
      <c r="AE27" s="254"/>
    </row>
    <row r="28" spans="1:31" ht="15.75" customHeight="1">
      <c r="A28" s="383"/>
      <c r="B28" s="973"/>
      <c r="C28" s="974"/>
      <c r="D28" s="974"/>
      <c r="E28" s="975"/>
      <c r="F28" s="376"/>
      <c r="G28" s="285" t="s">
        <v>1262</v>
      </c>
      <c r="H28" s="286"/>
      <c r="I28" s="275"/>
      <c r="J28" s="286"/>
      <c r="K28" s="286"/>
      <c r="L28" s="286"/>
      <c r="M28" s="275"/>
      <c r="N28" s="286"/>
      <c r="O28" s="275"/>
      <c r="P28" s="286"/>
      <c r="Q28" s="286"/>
      <c r="R28" s="254"/>
      <c r="S28" s="390"/>
      <c r="T28" s="391"/>
      <c r="U28" s="390"/>
      <c r="V28" s="391"/>
      <c r="W28" s="390"/>
      <c r="X28" s="254"/>
      <c r="Y28" s="269" t="s">
        <v>340</v>
      </c>
      <c r="Z28" s="270" t="s">
        <v>396</v>
      </c>
      <c r="AA28" s="271">
        <v>2024</v>
      </c>
      <c r="AB28" s="271">
        <v>2025</v>
      </c>
      <c r="AC28" s="271">
        <v>2026</v>
      </c>
      <c r="AD28" s="271">
        <v>2027</v>
      </c>
      <c r="AE28" s="254"/>
    </row>
    <row r="29" spans="1:31" ht="15.75" customHeight="1">
      <c r="A29" s="383"/>
      <c r="B29" s="392"/>
      <c r="C29" s="392"/>
      <c r="D29" s="392"/>
      <c r="E29" s="392"/>
      <c r="F29" s="376"/>
      <c r="G29" s="285" t="s">
        <v>1263</v>
      </c>
      <c r="H29" s="286"/>
      <c r="I29" s="286"/>
      <c r="J29" s="286"/>
      <c r="K29" s="286"/>
      <c r="L29" s="286"/>
      <c r="M29" s="275"/>
      <c r="N29" s="286"/>
      <c r="O29" s="275"/>
      <c r="P29" s="286"/>
      <c r="Q29" s="286"/>
      <c r="R29" s="254"/>
      <c r="S29" s="390"/>
      <c r="T29" s="391"/>
      <c r="U29" s="390"/>
      <c r="V29" s="391"/>
      <c r="W29" s="390"/>
      <c r="X29" s="254"/>
      <c r="Y29" s="324"/>
      <c r="Z29" s="324"/>
      <c r="AA29" s="324"/>
      <c r="AB29" s="298"/>
      <c r="AC29" s="298"/>
      <c r="AD29" s="298"/>
      <c r="AE29" s="254"/>
    </row>
    <row r="30" spans="1:31" ht="15.75" customHeight="1">
      <c r="A30" s="254"/>
      <c r="B30" s="976" t="s">
        <v>397</v>
      </c>
      <c r="C30" s="968"/>
      <c r="D30" s="968"/>
      <c r="E30" s="969"/>
      <c r="F30" s="254"/>
      <c r="G30" s="296" t="s">
        <v>1264</v>
      </c>
      <c r="H30" s="286"/>
      <c r="I30" s="286"/>
      <c r="J30" s="286"/>
      <c r="K30" s="286"/>
      <c r="L30" s="286"/>
      <c r="M30" s="275"/>
      <c r="N30" s="286"/>
      <c r="O30" s="275"/>
      <c r="P30" s="286"/>
      <c r="Q30" s="286"/>
      <c r="R30" s="254"/>
      <c r="S30" s="390"/>
      <c r="T30" s="391"/>
      <c r="U30" s="390"/>
      <c r="V30" s="391"/>
      <c r="W30" s="390"/>
      <c r="X30" s="254"/>
      <c r="Y30" s="324"/>
      <c r="Z30" s="324"/>
      <c r="AA30" s="324"/>
      <c r="AB30" s="298"/>
      <c r="AC30" s="298"/>
      <c r="AD30" s="298"/>
      <c r="AE30" s="254"/>
    </row>
    <row r="31" spans="1:31" ht="15.75" customHeight="1">
      <c r="A31" s="383"/>
      <c r="B31" s="325" t="s">
        <v>0</v>
      </c>
      <c r="C31" s="965" t="s">
        <v>935</v>
      </c>
      <c r="D31" s="966"/>
      <c r="E31" s="325" t="s">
        <v>402</v>
      </c>
      <c r="F31" s="376"/>
      <c r="G31" s="285" t="s">
        <v>1265</v>
      </c>
      <c r="H31" s="275"/>
      <c r="I31" s="275"/>
      <c r="J31" s="286"/>
      <c r="K31" s="286"/>
      <c r="L31" s="286"/>
      <c r="M31" s="275"/>
      <c r="N31" s="286"/>
      <c r="O31" s="275"/>
      <c r="P31" s="286"/>
      <c r="Q31" s="286"/>
      <c r="R31" s="254"/>
      <c r="S31" s="390"/>
      <c r="T31" s="391"/>
      <c r="U31" s="390"/>
      <c r="V31" s="391"/>
      <c r="W31" s="390"/>
      <c r="X31" s="254"/>
      <c r="Y31" s="298"/>
      <c r="Z31" s="298"/>
      <c r="AA31" s="298"/>
      <c r="AB31" s="298"/>
      <c r="AC31" s="298"/>
      <c r="AD31" s="298"/>
      <c r="AE31" s="254"/>
    </row>
    <row r="32" spans="1:31" ht="15.75" customHeight="1">
      <c r="A32" s="254"/>
      <c r="B32" s="327">
        <v>2010</v>
      </c>
      <c r="C32" s="994" t="s">
        <v>1266</v>
      </c>
      <c r="D32" s="959"/>
      <c r="E32" s="327">
        <v>1.17</v>
      </c>
      <c r="F32" s="254"/>
      <c r="G32" s="571" t="s">
        <v>1267</v>
      </c>
      <c r="H32" s="290"/>
      <c r="I32" s="286"/>
      <c r="J32" s="286"/>
      <c r="K32" s="286"/>
      <c r="L32" s="286"/>
      <c r="M32" s="275"/>
      <c r="N32" s="286"/>
      <c r="O32" s="275"/>
      <c r="P32" s="286"/>
      <c r="Q32" s="286"/>
      <c r="R32" s="254"/>
      <c r="S32" s="390"/>
      <c r="T32" s="391"/>
      <c r="U32" s="390"/>
      <c r="V32" s="391"/>
      <c r="W32" s="390"/>
      <c r="X32" s="254"/>
      <c r="Y32" s="298"/>
      <c r="Z32" s="298"/>
      <c r="AA32" s="298"/>
      <c r="AB32" s="298"/>
      <c r="AC32" s="298"/>
      <c r="AD32" s="298"/>
      <c r="AE32" s="254"/>
    </row>
    <row r="33" spans="1:31" ht="15.75" customHeight="1">
      <c r="A33" s="254"/>
      <c r="B33" s="393">
        <v>2011</v>
      </c>
      <c r="C33" s="998" t="s">
        <v>1268</v>
      </c>
      <c r="D33" s="959"/>
      <c r="E33" s="394">
        <v>1.18</v>
      </c>
      <c r="F33" s="254"/>
      <c r="G33" s="299" t="s">
        <v>1269</v>
      </c>
      <c r="H33" s="286">
        <v>11.5</v>
      </c>
      <c r="I33" s="286">
        <v>11.5</v>
      </c>
      <c r="J33" s="286"/>
      <c r="K33" s="286"/>
      <c r="L33" s="286"/>
      <c r="M33" s="275"/>
      <c r="N33" s="286"/>
      <c r="O33" s="275"/>
      <c r="P33" s="286"/>
      <c r="Q33" s="286"/>
      <c r="R33" s="254"/>
      <c r="S33" s="390"/>
      <c r="T33" s="391"/>
      <c r="U33" s="390"/>
      <c r="V33" s="391"/>
      <c r="W33" s="390"/>
      <c r="X33" s="254"/>
      <c r="Y33" s="298"/>
      <c r="Z33" s="298"/>
      <c r="AA33" s="298"/>
      <c r="AB33" s="298"/>
      <c r="AC33" s="298"/>
      <c r="AD33" s="298"/>
      <c r="AE33" s="254"/>
    </row>
    <row r="34" spans="1:31" ht="15.75" customHeight="1">
      <c r="A34" s="254"/>
      <c r="B34" s="393">
        <v>2012</v>
      </c>
      <c r="C34" s="998" t="s">
        <v>1270</v>
      </c>
      <c r="D34" s="959"/>
      <c r="E34" s="394">
        <v>1.1399999999999999</v>
      </c>
      <c r="F34" s="254"/>
      <c r="G34" s="285" t="s">
        <v>1271</v>
      </c>
      <c r="H34" s="286"/>
      <c r="I34" s="286"/>
      <c r="J34" s="286"/>
      <c r="K34" s="286"/>
      <c r="L34" s="286"/>
      <c r="M34" s="275"/>
      <c r="N34" s="286"/>
      <c r="O34" s="275"/>
      <c r="P34" s="286"/>
      <c r="Q34" s="286"/>
      <c r="R34" s="254"/>
      <c r="S34" s="390"/>
      <c r="T34" s="391"/>
      <c r="U34" s="390"/>
      <c r="V34" s="391"/>
      <c r="W34" s="390"/>
      <c r="X34" s="254"/>
      <c r="Y34" s="298"/>
      <c r="Z34" s="298"/>
      <c r="AA34" s="298"/>
      <c r="AB34" s="298"/>
      <c r="AC34" s="298"/>
      <c r="AD34" s="298"/>
      <c r="AE34" s="254"/>
    </row>
    <row r="35" spans="1:31" ht="15.75" customHeight="1">
      <c r="A35" s="254"/>
      <c r="B35" s="393">
        <v>2013</v>
      </c>
      <c r="C35" s="998" t="s">
        <v>1268</v>
      </c>
      <c r="D35" s="959"/>
      <c r="E35" s="393">
        <v>1.18</v>
      </c>
      <c r="F35" s="254"/>
      <c r="G35" s="285" t="s">
        <v>1272</v>
      </c>
      <c r="H35" s="286"/>
      <c r="I35" s="286"/>
      <c r="J35" s="286"/>
      <c r="K35" s="286"/>
      <c r="L35" s="286"/>
      <c r="M35" s="275"/>
      <c r="N35" s="286"/>
      <c r="O35" s="275"/>
      <c r="P35" s="286"/>
      <c r="Q35" s="286"/>
      <c r="R35" s="254"/>
      <c r="S35" s="390"/>
      <c r="T35" s="391"/>
      <c r="U35" s="390"/>
      <c r="V35" s="391"/>
      <c r="W35" s="390"/>
      <c r="X35" s="254"/>
      <c r="Y35" s="298"/>
      <c r="Z35" s="298"/>
      <c r="AA35" s="298"/>
      <c r="AB35" s="298"/>
      <c r="AC35" s="298"/>
      <c r="AD35" s="298"/>
      <c r="AE35" s="254"/>
    </row>
    <row r="36" spans="1:31" ht="15.75" customHeight="1">
      <c r="A36" s="254"/>
      <c r="B36" s="327">
        <v>2014</v>
      </c>
      <c r="C36" s="994" t="s">
        <v>1273</v>
      </c>
      <c r="D36" s="959"/>
      <c r="E36" s="327">
        <v>1.08</v>
      </c>
      <c r="F36" s="254"/>
      <c r="G36" s="292" t="s">
        <v>1274</v>
      </c>
      <c r="H36" s="290">
        <v>0.5</v>
      </c>
      <c r="I36" s="290" t="s">
        <v>376</v>
      </c>
      <c r="J36" s="274" t="s">
        <v>377</v>
      </c>
      <c r="K36" s="286"/>
      <c r="L36" s="286"/>
      <c r="M36" s="275"/>
      <c r="N36" s="286"/>
      <c r="O36" s="275"/>
      <c r="P36" s="286"/>
      <c r="Q36" s="286"/>
      <c r="R36" s="254"/>
      <c r="S36" s="390"/>
      <c r="T36" s="391"/>
      <c r="U36" s="390"/>
      <c r="V36" s="391"/>
      <c r="W36" s="390"/>
      <c r="X36" s="254"/>
      <c r="Y36" s="298"/>
      <c r="Z36" s="298"/>
      <c r="AA36" s="298"/>
      <c r="AB36" s="298"/>
      <c r="AC36" s="298"/>
      <c r="AD36" s="298"/>
      <c r="AE36" s="254"/>
    </row>
    <row r="37" spans="1:31" ht="15.75" customHeight="1">
      <c r="A37" s="254"/>
      <c r="B37" s="393">
        <v>2015</v>
      </c>
      <c r="C37" s="998" t="s">
        <v>1275</v>
      </c>
      <c r="D37" s="959"/>
      <c r="E37" s="393">
        <v>1.41</v>
      </c>
      <c r="F37" s="254"/>
      <c r="G37" s="285" t="s">
        <v>1276</v>
      </c>
      <c r="H37" s="286"/>
      <c r="I37" s="286"/>
      <c r="J37" s="286"/>
      <c r="K37" s="286"/>
      <c r="L37" s="286"/>
      <c r="M37" s="275"/>
      <c r="N37" s="286"/>
      <c r="O37" s="275"/>
      <c r="P37" s="286"/>
      <c r="Q37" s="286"/>
      <c r="R37" s="254"/>
      <c r="S37" s="390"/>
      <c r="T37" s="391"/>
      <c r="U37" s="390"/>
      <c r="V37" s="391"/>
      <c r="W37" s="390"/>
      <c r="X37" s="254"/>
      <c r="Y37" s="298"/>
      <c r="Z37" s="298"/>
      <c r="AA37" s="298"/>
      <c r="AB37" s="298"/>
      <c r="AC37" s="298"/>
      <c r="AD37" s="298"/>
      <c r="AE37" s="254"/>
    </row>
    <row r="38" spans="1:31" ht="15.75" customHeight="1">
      <c r="A38" s="254"/>
      <c r="B38" s="393">
        <v>2016</v>
      </c>
      <c r="C38" s="998" t="s">
        <v>1277</v>
      </c>
      <c r="D38" s="959"/>
      <c r="E38" s="393">
        <v>1.27</v>
      </c>
      <c r="F38" s="254"/>
      <c r="G38" s="296" t="s">
        <v>1278</v>
      </c>
      <c r="H38" s="286"/>
      <c r="I38" s="329"/>
      <c r="J38" s="286"/>
      <c r="K38" s="286"/>
      <c r="L38" s="286"/>
      <c r="M38" s="275"/>
      <c r="N38" s="286"/>
      <c r="O38" s="275"/>
      <c r="P38" s="286"/>
      <c r="Q38" s="286"/>
      <c r="R38" s="254"/>
      <c r="S38" s="390"/>
      <c r="T38" s="391"/>
      <c r="U38" s="390"/>
      <c r="V38" s="391"/>
      <c r="W38" s="390"/>
      <c r="X38" s="254"/>
      <c r="Y38" s="298"/>
      <c r="Z38" s="298"/>
      <c r="AA38" s="298"/>
      <c r="AB38" s="298"/>
      <c r="AC38" s="298"/>
      <c r="AD38" s="298"/>
      <c r="AE38" s="254"/>
    </row>
    <row r="39" spans="1:31" ht="15.75" customHeight="1">
      <c r="A39" s="254"/>
      <c r="B39" s="330">
        <v>2017</v>
      </c>
      <c r="C39" s="964" t="s">
        <v>1279</v>
      </c>
      <c r="D39" s="959"/>
      <c r="E39" s="331">
        <v>1.99</v>
      </c>
      <c r="F39" s="254"/>
      <c r="G39" s="292" t="s">
        <v>1280</v>
      </c>
      <c r="H39" s="286"/>
      <c r="I39" s="286"/>
      <c r="J39" s="286"/>
      <c r="K39" s="286"/>
      <c r="L39" s="286"/>
      <c r="M39" s="275"/>
      <c r="N39" s="286"/>
      <c r="O39" s="275"/>
      <c r="P39" s="286"/>
      <c r="Q39" s="286"/>
      <c r="R39" s="254"/>
      <c r="S39" s="390"/>
      <c r="T39" s="391"/>
      <c r="U39" s="390"/>
      <c r="V39" s="391"/>
      <c r="W39" s="390"/>
      <c r="X39" s="254"/>
      <c r="Y39" s="298"/>
      <c r="Z39" s="298"/>
      <c r="AA39" s="298"/>
      <c r="AB39" s="298"/>
      <c r="AC39" s="298"/>
      <c r="AD39" s="298"/>
      <c r="AE39" s="254"/>
    </row>
    <row r="40" spans="1:31" ht="15.75" customHeight="1">
      <c r="A40" s="254"/>
      <c r="B40" s="393">
        <v>2018</v>
      </c>
      <c r="C40" s="998" t="s">
        <v>1281</v>
      </c>
      <c r="D40" s="959"/>
      <c r="E40" s="394">
        <v>1.3</v>
      </c>
      <c r="F40" s="254"/>
      <c r="G40" s="299" t="s">
        <v>1282</v>
      </c>
      <c r="H40" s="572"/>
      <c r="I40" s="286"/>
      <c r="J40" s="286"/>
      <c r="K40" s="286"/>
      <c r="L40" s="286"/>
      <c r="M40" s="275"/>
      <c r="N40" s="286"/>
      <c r="O40" s="275"/>
      <c r="P40" s="286"/>
      <c r="Q40" s="286"/>
      <c r="R40" s="254"/>
      <c r="S40" s="390"/>
      <c r="T40" s="391"/>
      <c r="U40" s="390"/>
      <c r="V40" s="391"/>
      <c r="W40" s="390"/>
      <c r="X40" s="254"/>
      <c r="Y40" s="298"/>
      <c r="Z40" s="298"/>
      <c r="AA40" s="298"/>
      <c r="AB40" s="298"/>
      <c r="AC40" s="298"/>
      <c r="AD40" s="298"/>
      <c r="AE40" s="254"/>
    </row>
    <row r="41" spans="1:31" ht="15.75" customHeight="1">
      <c r="A41" s="254"/>
      <c r="B41" s="447">
        <v>2019</v>
      </c>
      <c r="C41" s="1004" t="s">
        <v>1283</v>
      </c>
      <c r="D41" s="959"/>
      <c r="E41" s="447">
        <v>2.63</v>
      </c>
      <c r="F41" s="254"/>
      <c r="G41" s="299" t="s">
        <v>1284</v>
      </c>
      <c r="H41" s="278"/>
      <c r="I41" s="278"/>
      <c r="J41" s="278"/>
      <c r="K41" s="278"/>
      <c r="L41" s="278"/>
      <c r="M41" s="275"/>
      <c r="N41" s="286"/>
      <c r="O41" s="275"/>
      <c r="P41" s="286"/>
      <c r="Q41" s="286"/>
      <c r="R41" s="254"/>
      <c r="S41" s="390"/>
      <c r="T41" s="391"/>
      <c r="U41" s="390"/>
      <c r="V41" s="391"/>
      <c r="W41" s="390"/>
      <c r="X41" s="254"/>
      <c r="Y41" s="298"/>
      <c r="Z41" s="298"/>
      <c r="AA41" s="298"/>
      <c r="AB41" s="298"/>
      <c r="AC41" s="298"/>
      <c r="AD41" s="298"/>
      <c r="AE41" s="254"/>
    </row>
    <row r="42" spans="1:31" ht="15.75" customHeight="1">
      <c r="A42" s="254"/>
      <c r="B42" s="399">
        <v>2020</v>
      </c>
      <c r="C42" s="997" t="s">
        <v>1285</v>
      </c>
      <c r="D42" s="959"/>
      <c r="E42" s="399">
        <v>1.26</v>
      </c>
      <c r="F42" s="254"/>
      <c r="G42" s="292" t="s">
        <v>1286</v>
      </c>
      <c r="H42" s="290">
        <v>0.5</v>
      </c>
      <c r="I42" s="290" t="s">
        <v>376</v>
      </c>
      <c r="J42" s="274" t="s">
        <v>377</v>
      </c>
      <c r="K42" s="286"/>
      <c r="L42" s="286"/>
      <c r="M42" s="275"/>
      <c r="N42" s="286"/>
      <c r="O42" s="275"/>
      <c r="P42" s="286"/>
      <c r="Q42" s="286"/>
      <c r="R42" s="254"/>
      <c r="S42" s="390"/>
      <c r="T42" s="391"/>
      <c r="U42" s="390"/>
      <c r="V42" s="391"/>
      <c r="W42" s="390"/>
      <c r="X42" s="254"/>
      <c r="Y42" s="298"/>
      <c r="Z42" s="298"/>
      <c r="AA42" s="298"/>
      <c r="AB42" s="298"/>
      <c r="AC42" s="298"/>
      <c r="AD42" s="298"/>
      <c r="AE42" s="254"/>
    </row>
    <row r="43" spans="1:31" ht="15.75" customHeight="1">
      <c r="A43" s="254"/>
      <c r="B43" s="573">
        <v>2021</v>
      </c>
      <c r="C43" s="995" t="s">
        <v>1287</v>
      </c>
      <c r="D43" s="959"/>
      <c r="E43" s="574">
        <v>1.3</v>
      </c>
      <c r="F43" s="254"/>
      <c r="G43" s="299" t="s">
        <v>1288</v>
      </c>
      <c r="H43" s="342">
        <v>1</v>
      </c>
      <c r="I43" s="275"/>
      <c r="J43" s="286"/>
      <c r="K43" s="286"/>
      <c r="L43" s="286"/>
      <c r="M43" s="275"/>
      <c r="N43" s="286"/>
      <c r="O43" s="275"/>
      <c r="P43" s="286"/>
      <c r="Q43" s="286"/>
      <c r="R43" s="254"/>
      <c r="S43" s="390"/>
      <c r="T43" s="391"/>
      <c r="U43" s="390"/>
      <c r="V43" s="391"/>
      <c r="W43" s="390"/>
      <c r="X43" s="254"/>
      <c r="Y43" s="298"/>
      <c r="Z43" s="298"/>
      <c r="AA43" s="298"/>
      <c r="AB43" s="298"/>
      <c r="AC43" s="298"/>
      <c r="AD43" s="298"/>
      <c r="AE43" s="254"/>
    </row>
    <row r="44" spans="1:31" ht="15.75" customHeight="1">
      <c r="A44" s="254"/>
      <c r="B44" s="398">
        <v>2022</v>
      </c>
      <c r="C44" s="996" t="s">
        <v>1289</v>
      </c>
      <c r="D44" s="959"/>
      <c r="E44" s="398">
        <v>0.82</v>
      </c>
      <c r="F44" s="254"/>
      <c r="G44" s="296" t="s">
        <v>1290</v>
      </c>
      <c r="H44" s="290">
        <v>7.47</v>
      </c>
      <c r="I44" s="286"/>
      <c r="J44" s="286"/>
      <c r="K44" s="286"/>
      <c r="L44" s="286"/>
      <c r="M44" s="275"/>
      <c r="N44" s="286"/>
      <c r="O44" s="275"/>
      <c r="P44" s="286"/>
      <c r="Q44" s="286"/>
      <c r="R44" s="254"/>
      <c r="S44" s="390"/>
      <c r="T44" s="391"/>
      <c r="U44" s="390"/>
      <c r="V44" s="391"/>
      <c r="W44" s="390"/>
      <c r="X44" s="254"/>
      <c r="Y44" s="298"/>
      <c r="Z44" s="298"/>
      <c r="AA44" s="298"/>
      <c r="AB44" s="298"/>
      <c r="AC44" s="298"/>
      <c r="AD44" s="298"/>
      <c r="AE44" s="254"/>
    </row>
    <row r="45" spans="1:31" ht="15.75" customHeight="1">
      <c r="A45" s="254"/>
      <c r="B45" s="403">
        <v>2023</v>
      </c>
      <c r="C45" s="995" t="s">
        <v>1291</v>
      </c>
      <c r="D45" s="959"/>
      <c r="E45" s="403">
        <v>3.28</v>
      </c>
      <c r="F45" s="254"/>
      <c r="G45" s="292" t="s">
        <v>1292</v>
      </c>
      <c r="H45" s="278">
        <v>0.5</v>
      </c>
      <c r="I45" s="278" t="s">
        <v>374</v>
      </c>
      <c r="J45" s="278" t="s">
        <v>375</v>
      </c>
      <c r="K45" s="278" t="s">
        <v>376</v>
      </c>
      <c r="L45" s="419" t="s">
        <v>377</v>
      </c>
      <c r="M45" s="275"/>
      <c r="N45" s="286"/>
      <c r="O45" s="275"/>
      <c r="P45" s="286"/>
      <c r="Q45" s="286"/>
      <c r="R45" s="254"/>
      <c r="S45" s="390"/>
      <c r="T45" s="391"/>
      <c r="U45" s="390"/>
      <c r="V45" s="391"/>
      <c r="W45" s="390"/>
      <c r="X45" s="254"/>
      <c r="Y45" s="298"/>
      <c r="Z45" s="298"/>
      <c r="AA45" s="298"/>
      <c r="AB45" s="298"/>
      <c r="AC45" s="298"/>
      <c r="AD45" s="298"/>
      <c r="AE45" s="254"/>
    </row>
    <row r="46" spans="1:31" ht="15.75" customHeight="1">
      <c r="A46" s="254"/>
      <c r="B46" s="401">
        <v>2024</v>
      </c>
      <c r="C46" s="996" t="s">
        <v>1293</v>
      </c>
      <c r="D46" s="959"/>
      <c r="E46" s="398"/>
      <c r="F46" s="254"/>
      <c r="G46" s="285" t="s">
        <v>1294</v>
      </c>
      <c r="H46" s="290">
        <v>2</v>
      </c>
      <c r="I46" s="290" t="s">
        <v>376</v>
      </c>
      <c r="J46" s="274" t="s">
        <v>377</v>
      </c>
      <c r="K46" s="286"/>
      <c r="L46" s="286"/>
      <c r="M46" s="275"/>
      <c r="N46" s="286"/>
      <c r="O46" s="275"/>
      <c r="P46" s="286"/>
      <c r="Q46" s="286"/>
      <c r="R46" s="254"/>
      <c r="S46" s="390"/>
      <c r="T46" s="391"/>
      <c r="U46" s="390"/>
      <c r="V46" s="391"/>
      <c r="W46" s="390"/>
      <c r="X46" s="254"/>
      <c r="Y46" s="298"/>
      <c r="Z46" s="298"/>
      <c r="AA46" s="298"/>
      <c r="AB46" s="298"/>
      <c r="AC46" s="298"/>
      <c r="AD46" s="298"/>
      <c r="AE46" s="254"/>
    </row>
    <row r="47" spans="1:31" ht="15.75" customHeight="1">
      <c r="A47" s="254"/>
      <c r="B47" s="338"/>
      <c r="C47" s="958"/>
      <c r="D47" s="959"/>
      <c r="E47" s="338"/>
      <c r="F47" s="254"/>
      <c r="G47" s="299" t="s">
        <v>1295</v>
      </c>
      <c r="H47" s="286"/>
      <c r="I47" s="286"/>
      <c r="J47" s="329"/>
      <c r="K47" s="286"/>
      <c r="L47" s="286"/>
      <c r="M47" s="275"/>
      <c r="N47" s="286"/>
      <c r="O47" s="275"/>
      <c r="P47" s="286"/>
      <c r="Q47" s="286"/>
      <c r="R47" s="254"/>
      <c r="S47" s="390"/>
      <c r="T47" s="391"/>
      <c r="U47" s="390"/>
      <c r="V47" s="391"/>
      <c r="W47" s="390"/>
      <c r="X47" s="254"/>
      <c r="Y47" s="298"/>
      <c r="Z47" s="298"/>
      <c r="AA47" s="298"/>
      <c r="AB47" s="298"/>
      <c r="AC47" s="298"/>
      <c r="AD47" s="298"/>
      <c r="AE47" s="254"/>
    </row>
    <row r="48" spans="1:31" ht="15.75" customHeight="1">
      <c r="A48" s="254"/>
      <c r="B48" s="338"/>
      <c r="C48" s="958"/>
      <c r="D48" s="959"/>
      <c r="E48" s="338"/>
      <c r="F48" s="254"/>
      <c r="G48" s="292" t="s">
        <v>1296</v>
      </c>
      <c r="H48" s="290">
        <v>0.3</v>
      </c>
      <c r="I48" s="294" t="s">
        <v>373</v>
      </c>
      <c r="J48" s="278" t="s">
        <v>374</v>
      </c>
      <c r="K48" s="278" t="s">
        <v>375</v>
      </c>
      <c r="L48" s="278" t="s">
        <v>376</v>
      </c>
      <c r="M48" s="419" t="s">
        <v>377</v>
      </c>
      <c r="N48" s="286"/>
      <c r="O48" s="275"/>
      <c r="P48" s="286"/>
      <c r="Q48" s="286"/>
      <c r="R48" s="254"/>
      <c r="S48" s="390"/>
      <c r="T48" s="391"/>
      <c r="U48" s="390"/>
      <c r="V48" s="391"/>
      <c r="W48" s="390"/>
      <c r="X48" s="254"/>
      <c r="Y48" s="298"/>
      <c r="Z48" s="298"/>
      <c r="AA48" s="298"/>
      <c r="AB48" s="298"/>
      <c r="AC48" s="298"/>
      <c r="AD48" s="298"/>
      <c r="AE48" s="254"/>
    </row>
    <row r="49" spans="1:31" ht="15.75" customHeight="1">
      <c r="A49" s="254"/>
      <c r="B49" s="338"/>
      <c r="C49" s="958"/>
      <c r="D49" s="959"/>
      <c r="E49" s="338"/>
      <c r="F49" s="254"/>
      <c r="G49" s="296" t="s">
        <v>1297</v>
      </c>
      <c r="H49" s="275"/>
      <c r="I49" s="286"/>
      <c r="J49" s="286"/>
      <c r="K49" s="286"/>
      <c r="L49" s="286"/>
      <c r="M49" s="275"/>
      <c r="N49" s="286"/>
      <c r="O49" s="275"/>
      <c r="P49" s="286"/>
      <c r="Q49" s="286"/>
      <c r="R49" s="254"/>
      <c r="S49" s="390"/>
      <c r="T49" s="391"/>
      <c r="U49" s="390"/>
      <c r="V49" s="391"/>
      <c r="W49" s="390"/>
      <c r="X49" s="254"/>
      <c r="Y49" s="298"/>
      <c r="Z49" s="298"/>
      <c r="AA49" s="341">
        <f>SUM(AA29:AA48)</f>
        <v>0</v>
      </c>
      <c r="AB49" s="322"/>
      <c r="AC49" s="322"/>
      <c r="AD49" s="322"/>
      <c r="AE49" s="254"/>
    </row>
    <row r="50" spans="1:31" ht="15.75" customHeight="1">
      <c r="A50" s="254"/>
      <c r="B50" s="339"/>
      <c r="C50" s="958"/>
      <c r="D50" s="959"/>
      <c r="E50" s="339"/>
      <c r="F50" s="254"/>
      <c r="G50" s="299" t="s">
        <v>1298</v>
      </c>
      <c r="H50" s="575"/>
      <c r="I50" s="286"/>
      <c r="J50" s="286"/>
      <c r="K50" s="286"/>
      <c r="L50" s="286"/>
      <c r="M50" s="275"/>
      <c r="N50" s="286"/>
      <c r="O50" s="275"/>
      <c r="P50" s="286"/>
      <c r="Q50" s="286"/>
      <c r="R50" s="254"/>
      <c r="S50" s="390"/>
      <c r="T50" s="391"/>
      <c r="U50" s="390"/>
      <c r="V50" s="391"/>
      <c r="W50" s="390"/>
      <c r="X50" s="254"/>
      <c r="Y50" s="372"/>
      <c r="Z50" s="254"/>
      <c r="AA50" s="254"/>
      <c r="AB50" s="254"/>
      <c r="AC50" s="254"/>
      <c r="AD50" s="254"/>
      <c r="AE50" s="254"/>
    </row>
    <row r="51" spans="1:31" ht="15.75" customHeight="1">
      <c r="A51" s="254"/>
      <c r="B51" s="339"/>
      <c r="C51" s="958"/>
      <c r="D51" s="959"/>
      <c r="E51" s="339"/>
      <c r="F51" s="254"/>
      <c r="G51" s="285" t="s">
        <v>1299</v>
      </c>
      <c r="H51" s="275"/>
      <c r="I51" s="275"/>
      <c r="J51" s="286"/>
      <c r="K51" s="286"/>
      <c r="L51" s="286"/>
      <c r="M51" s="275"/>
      <c r="N51" s="286"/>
      <c r="O51" s="275"/>
      <c r="P51" s="286"/>
      <c r="Q51" s="286"/>
      <c r="R51" s="254"/>
      <c r="S51" s="390"/>
      <c r="T51" s="391"/>
      <c r="U51" s="390"/>
      <c r="V51" s="391"/>
      <c r="W51" s="390"/>
      <c r="X51" s="254"/>
      <c r="Y51" s="957" t="s">
        <v>440</v>
      </c>
      <c r="Z51" s="888"/>
      <c r="AA51" s="888"/>
      <c r="AB51" s="888"/>
      <c r="AC51" s="888"/>
      <c r="AD51" s="892"/>
      <c r="AE51" s="254"/>
    </row>
    <row r="52" spans="1:31" ht="15.75" customHeight="1">
      <c r="A52" s="254"/>
      <c r="B52" s="339"/>
      <c r="C52" s="958"/>
      <c r="D52" s="959"/>
      <c r="E52" s="339"/>
      <c r="F52" s="254"/>
      <c r="G52" s="285" t="s">
        <v>1300</v>
      </c>
      <c r="H52" s="286"/>
      <c r="I52" s="286"/>
      <c r="J52" s="286"/>
      <c r="K52" s="286"/>
      <c r="L52" s="286"/>
      <c r="M52" s="275"/>
      <c r="N52" s="286"/>
      <c r="O52" s="275"/>
      <c r="P52" s="286"/>
      <c r="Q52" s="286"/>
      <c r="R52" s="254"/>
      <c r="S52" s="390"/>
      <c r="T52" s="391"/>
      <c r="U52" s="390"/>
      <c r="V52" s="391"/>
      <c r="W52" s="390"/>
      <c r="X52" s="254"/>
      <c r="Y52" s="269" t="s">
        <v>340</v>
      </c>
      <c r="Z52" s="270" t="s">
        <v>442</v>
      </c>
      <c r="AA52" s="271">
        <v>2024</v>
      </c>
      <c r="AB52" s="271">
        <v>2025</v>
      </c>
      <c r="AC52" s="271">
        <v>2026</v>
      </c>
      <c r="AD52" s="271">
        <v>2027</v>
      </c>
      <c r="AE52" s="254"/>
    </row>
    <row r="53" spans="1:31" ht="15.75" customHeight="1">
      <c r="A53" s="254"/>
      <c r="B53" s="339"/>
      <c r="C53" s="958"/>
      <c r="D53" s="959"/>
      <c r="E53" s="339"/>
      <c r="F53" s="254"/>
      <c r="G53" s="285" t="s">
        <v>1301</v>
      </c>
      <c r="H53" s="286"/>
      <c r="I53" s="286"/>
      <c r="J53" s="286"/>
      <c r="K53" s="286"/>
      <c r="L53" s="286"/>
      <c r="M53" s="275"/>
      <c r="N53" s="286"/>
      <c r="O53" s="275"/>
      <c r="P53" s="286"/>
      <c r="Q53" s="286"/>
      <c r="R53" s="254"/>
      <c r="S53" s="406"/>
      <c r="T53" s="391"/>
      <c r="U53" s="390"/>
      <c r="V53" s="391"/>
      <c r="W53" s="390"/>
      <c r="X53" s="254"/>
      <c r="Y53" s="324" t="s">
        <v>937</v>
      </c>
      <c r="Z53" s="289" t="s">
        <v>27</v>
      </c>
      <c r="AA53" s="289">
        <v>-0.5</v>
      </c>
      <c r="AB53" s="292"/>
      <c r="AC53" s="292"/>
      <c r="AD53" s="292"/>
      <c r="AE53" s="254"/>
    </row>
    <row r="54" spans="1:31" ht="15.75" customHeight="1">
      <c r="A54" s="254"/>
      <c r="B54" s="339"/>
      <c r="C54" s="958"/>
      <c r="D54" s="959"/>
      <c r="E54" s="339"/>
      <c r="F54" s="254"/>
      <c r="G54" s="299" t="s">
        <v>1302</v>
      </c>
      <c r="H54" s="290">
        <v>0.3</v>
      </c>
      <c r="I54" s="294" t="s">
        <v>373</v>
      </c>
      <c r="J54" s="278" t="s">
        <v>374</v>
      </c>
      <c r="K54" s="278" t="s">
        <v>375</v>
      </c>
      <c r="L54" s="278" t="s">
        <v>376</v>
      </c>
      <c r="M54" s="419" t="s">
        <v>377</v>
      </c>
      <c r="N54" s="286"/>
      <c r="O54" s="275"/>
      <c r="P54" s="286"/>
      <c r="Q54" s="286"/>
      <c r="R54" s="254"/>
      <c r="S54" s="406"/>
      <c r="T54" s="391"/>
      <c r="U54" s="390"/>
      <c r="V54" s="391"/>
      <c r="W54" s="390"/>
      <c r="X54" s="254"/>
      <c r="Y54" s="324"/>
      <c r="Z54" s="289"/>
      <c r="AA54" s="289"/>
      <c r="AB54" s="292"/>
      <c r="AC54" s="292"/>
      <c r="AD54" s="292"/>
      <c r="AE54" s="254"/>
    </row>
    <row r="55" spans="1:31" ht="15.75" customHeight="1">
      <c r="A55" s="254"/>
      <c r="B55" s="339"/>
      <c r="C55" s="958"/>
      <c r="D55" s="959"/>
      <c r="E55" s="339"/>
      <c r="F55" s="254"/>
      <c r="G55" s="285" t="s">
        <v>1303</v>
      </c>
      <c r="H55" s="275"/>
      <c r="I55" s="286"/>
      <c r="J55" s="286"/>
      <c r="K55" s="286"/>
      <c r="L55" s="286"/>
      <c r="M55" s="275"/>
      <c r="N55" s="286"/>
      <c r="O55" s="275"/>
      <c r="P55" s="286"/>
      <c r="Q55" s="286"/>
      <c r="R55" s="254"/>
      <c r="S55" s="406"/>
      <c r="T55" s="391"/>
      <c r="U55" s="406"/>
      <c r="V55" s="391"/>
      <c r="W55" s="406"/>
      <c r="X55" s="254"/>
      <c r="Y55" s="298"/>
      <c r="Z55" s="292"/>
      <c r="AA55" s="292"/>
      <c r="AB55" s="292"/>
      <c r="AC55" s="292"/>
      <c r="AD55" s="292"/>
      <c r="AE55" s="254"/>
    </row>
    <row r="56" spans="1:31" ht="15.75" customHeight="1">
      <c r="A56" s="254"/>
      <c r="B56" s="408"/>
      <c r="C56" s="990"/>
      <c r="D56" s="959"/>
      <c r="E56" s="408"/>
      <c r="F56" s="254"/>
      <c r="G56" s="285" t="s">
        <v>1304</v>
      </c>
      <c r="H56" s="286"/>
      <c r="I56" s="286"/>
      <c r="J56" s="286"/>
      <c r="K56" s="286"/>
      <c r="L56" s="286"/>
      <c r="M56" s="275"/>
      <c r="N56" s="286"/>
      <c r="O56" s="275"/>
      <c r="P56" s="286"/>
      <c r="Q56" s="286"/>
      <c r="R56" s="254"/>
      <c r="S56" s="406"/>
      <c r="T56" s="391"/>
      <c r="U56" s="406"/>
      <c r="V56" s="391"/>
      <c r="W56" s="406"/>
      <c r="X56" s="254"/>
      <c r="Y56" s="298"/>
      <c r="Z56" s="298"/>
      <c r="AA56" s="298"/>
      <c r="AB56" s="298"/>
      <c r="AC56" s="298"/>
      <c r="AD56" s="298"/>
      <c r="AE56" s="254"/>
    </row>
    <row r="57" spans="1:31" ht="15.75" customHeight="1">
      <c r="A57" s="254"/>
      <c r="B57" s="409"/>
      <c r="C57" s="991"/>
      <c r="D57" s="959"/>
      <c r="E57" s="409"/>
      <c r="F57" s="254"/>
      <c r="G57" s="296" t="s">
        <v>1305</v>
      </c>
      <c r="H57" s="275"/>
      <c r="I57" s="286"/>
      <c r="J57" s="286"/>
      <c r="K57" s="286"/>
      <c r="L57" s="286"/>
      <c r="M57" s="275"/>
      <c r="N57" s="286"/>
      <c r="O57" s="275"/>
      <c r="P57" s="286"/>
      <c r="Q57" s="286"/>
      <c r="R57" s="254"/>
      <c r="S57" s="406"/>
      <c r="T57" s="391"/>
      <c r="U57" s="406"/>
      <c r="V57" s="391"/>
      <c r="W57" s="406"/>
      <c r="X57" s="254"/>
      <c r="Y57" s="298"/>
      <c r="Z57" s="298"/>
      <c r="AA57" s="298"/>
      <c r="AB57" s="298"/>
      <c r="AC57" s="298"/>
      <c r="AD57" s="298"/>
      <c r="AE57" s="254"/>
    </row>
    <row r="58" spans="1:31" ht="15.75" customHeight="1">
      <c r="A58" s="254"/>
      <c r="B58" s="409"/>
      <c r="C58" s="992"/>
      <c r="D58" s="959"/>
      <c r="E58" s="409"/>
      <c r="F58" s="254"/>
      <c r="G58" s="285" t="s">
        <v>1306</v>
      </c>
      <c r="H58" s="278">
        <v>0.5</v>
      </c>
      <c r="I58" s="278" t="s">
        <v>374</v>
      </c>
      <c r="J58" s="278" t="s">
        <v>375</v>
      </c>
      <c r="K58" s="278" t="s">
        <v>376</v>
      </c>
      <c r="L58" s="419" t="s">
        <v>377</v>
      </c>
      <c r="M58" s="275"/>
      <c r="N58" s="286"/>
      <c r="O58" s="275"/>
      <c r="P58" s="286"/>
      <c r="Q58" s="286"/>
      <c r="R58" s="254"/>
      <c r="S58" s="406"/>
      <c r="T58" s="391"/>
      <c r="U58" s="406"/>
      <c r="V58" s="391"/>
      <c r="W58" s="406"/>
      <c r="X58" s="254"/>
      <c r="Y58" s="298"/>
      <c r="Z58" s="298"/>
      <c r="AA58" s="298"/>
      <c r="AB58" s="298"/>
      <c r="AC58" s="298"/>
      <c r="AD58" s="298"/>
      <c r="AE58" s="254"/>
    </row>
    <row r="59" spans="1:31" ht="15.75" customHeight="1">
      <c r="A59" s="254"/>
      <c r="B59" s="254"/>
      <c r="C59" s="410"/>
      <c r="D59" s="410"/>
      <c r="E59" s="254"/>
      <c r="F59" s="254"/>
      <c r="G59" s="285" t="s">
        <v>1307</v>
      </c>
      <c r="H59" s="286"/>
      <c r="I59" s="286"/>
      <c r="J59" s="286"/>
      <c r="K59" s="286"/>
      <c r="L59" s="286"/>
      <c r="M59" s="275"/>
      <c r="N59" s="286"/>
      <c r="O59" s="275"/>
      <c r="P59" s="286"/>
      <c r="Q59" s="286"/>
      <c r="R59" s="254"/>
      <c r="S59" s="406"/>
      <c r="T59" s="391"/>
      <c r="U59" s="406"/>
      <c r="V59" s="391"/>
      <c r="W59" s="406"/>
      <c r="X59" s="254"/>
      <c r="Y59" s="298"/>
      <c r="Z59" s="298"/>
      <c r="AA59" s="298"/>
      <c r="AB59" s="298"/>
      <c r="AC59" s="298"/>
      <c r="AD59" s="298"/>
      <c r="AE59" s="254"/>
    </row>
    <row r="60" spans="1:31" ht="15.75" customHeight="1">
      <c r="A60" s="254"/>
      <c r="B60" s="254"/>
      <c r="C60" s="254"/>
      <c r="D60" s="254"/>
      <c r="E60" s="254"/>
      <c r="F60" s="254"/>
      <c r="G60" s="285" t="s">
        <v>1308</v>
      </c>
      <c r="H60" s="275"/>
      <c r="I60" s="275"/>
      <c r="J60" s="286"/>
      <c r="K60" s="286"/>
      <c r="L60" s="286"/>
      <c r="M60" s="275"/>
      <c r="N60" s="286"/>
      <c r="O60" s="275"/>
      <c r="P60" s="286"/>
      <c r="Q60" s="286"/>
      <c r="R60" s="254"/>
      <c r="S60" s="406"/>
      <c r="T60" s="391"/>
      <c r="U60" s="406"/>
      <c r="V60" s="391"/>
      <c r="W60" s="406"/>
      <c r="X60" s="254"/>
      <c r="Y60" s="298"/>
      <c r="Z60" s="298"/>
      <c r="AA60" s="298"/>
      <c r="AB60" s="298"/>
      <c r="AC60" s="298"/>
      <c r="AD60" s="298"/>
      <c r="AE60" s="254"/>
    </row>
    <row r="61" spans="1:31" ht="15.75" customHeight="1">
      <c r="A61" s="254"/>
      <c r="B61" s="254"/>
      <c r="C61" s="254"/>
      <c r="D61" s="254"/>
      <c r="E61" s="254"/>
      <c r="F61" s="254"/>
      <c r="G61" s="299" t="s">
        <v>1309</v>
      </c>
      <c r="H61" s="286"/>
      <c r="I61" s="286"/>
      <c r="J61" s="286"/>
      <c r="K61" s="286"/>
      <c r="L61" s="286"/>
      <c r="M61" s="275"/>
      <c r="N61" s="286"/>
      <c r="O61" s="275"/>
      <c r="P61" s="286"/>
      <c r="Q61" s="286"/>
      <c r="R61" s="254"/>
      <c r="S61" s="406"/>
      <c r="T61" s="391"/>
      <c r="U61" s="406"/>
      <c r="V61" s="391"/>
      <c r="W61" s="406"/>
      <c r="X61" s="254"/>
      <c r="Y61" s="298"/>
      <c r="Z61" s="298"/>
      <c r="AA61" s="298"/>
      <c r="AB61" s="298"/>
      <c r="AC61" s="298"/>
      <c r="AD61" s="298"/>
      <c r="AE61" s="254"/>
    </row>
    <row r="62" spans="1:31" ht="15.75" customHeight="1">
      <c r="A62" s="254"/>
      <c r="B62" s="254"/>
      <c r="C62" s="254"/>
      <c r="D62" s="254"/>
      <c r="E62" s="254"/>
      <c r="F62" s="254"/>
      <c r="G62" s="296" t="s">
        <v>1310</v>
      </c>
      <c r="H62" s="275"/>
      <c r="I62" s="286"/>
      <c r="J62" s="286"/>
      <c r="K62" s="286"/>
      <c r="L62" s="286"/>
      <c r="M62" s="275"/>
      <c r="N62" s="286"/>
      <c r="O62" s="275"/>
      <c r="P62" s="286"/>
      <c r="Q62" s="286"/>
      <c r="R62" s="254"/>
      <c r="S62" s="406"/>
      <c r="T62" s="391"/>
      <c r="U62" s="406"/>
      <c r="V62" s="391"/>
      <c r="W62" s="406"/>
      <c r="X62" s="254"/>
      <c r="Y62" s="298"/>
      <c r="Z62" s="298"/>
      <c r="AA62" s="298"/>
      <c r="AB62" s="298"/>
      <c r="AC62" s="298"/>
      <c r="AD62" s="298"/>
      <c r="AE62" s="254"/>
    </row>
    <row r="63" spans="1:31" ht="15.75" customHeight="1">
      <c r="A63" s="254"/>
      <c r="B63" s="254"/>
      <c r="C63" s="254"/>
      <c r="D63" s="254"/>
      <c r="E63" s="254"/>
      <c r="F63" s="254"/>
      <c r="G63" s="292" t="s">
        <v>1311</v>
      </c>
      <c r="H63" s="278">
        <v>0.5</v>
      </c>
      <c r="I63" s="278" t="s">
        <v>374</v>
      </c>
      <c r="J63" s="278" t="s">
        <v>375</v>
      </c>
      <c r="K63" s="278" t="s">
        <v>376</v>
      </c>
      <c r="L63" s="419" t="s">
        <v>377</v>
      </c>
      <c r="M63" s="275"/>
      <c r="N63" s="286"/>
      <c r="O63" s="275"/>
      <c r="P63" s="286"/>
      <c r="Q63" s="286"/>
      <c r="R63" s="254"/>
      <c r="S63" s="372"/>
      <c r="T63" s="254"/>
      <c r="U63" s="372"/>
      <c r="V63" s="254"/>
      <c r="W63" s="372"/>
      <c r="X63" s="254"/>
      <c r="Y63" s="298"/>
      <c r="Z63" s="298"/>
      <c r="AA63" s="298"/>
      <c r="AB63" s="298"/>
      <c r="AC63" s="298"/>
      <c r="AD63" s="298"/>
      <c r="AE63" s="254"/>
    </row>
    <row r="64" spans="1:31" ht="15.75" customHeight="1">
      <c r="A64" s="254"/>
      <c r="B64" s="254"/>
      <c r="C64" s="254"/>
      <c r="D64" s="254"/>
      <c r="E64" s="254"/>
      <c r="F64" s="254"/>
      <c r="G64" s="285" t="s">
        <v>1312</v>
      </c>
      <c r="H64" s="290">
        <v>0.3</v>
      </c>
      <c r="I64" s="294" t="s">
        <v>373</v>
      </c>
      <c r="J64" s="278" t="s">
        <v>374</v>
      </c>
      <c r="K64" s="278" t="s">
        <v>375</v>
      </c>
      <c r="L64" s="278" t="s">
        <v>376</v>
      </c>
      <c r="M64" s="419" t="s">
        <v>377</v>
      </c>
      <c r="N64" s="286"/>
      <c r="O64" s="275"/>
      <c r="P64" s="286"/>
      <c r="Q64" s="286"/>
      <c r="R64" s="254"/>
      <c r="S64" s="372"/>
      <c r="T64" s="254"/>
      <c r="U64" s="372"/>
      <c r="V64" s="254"/>
      <c r="W64" s="372"/>
      <c r="X64" s="254"/>
      <c r="Y64" s="298"/>
      <c r="Z64" s="298"/>
      <c r="AA64" s="298"/>
      <c r="AB64" s="298"/>
      <c r="AC64" s="298"/>
      <c r="AD64" s="298"/>
      <c r="AE64" s="254"/>
    </row>
    <row r="65" spans="1:31" ht="15.75" customHeight="1">
      <c r="A65" s="254"/>
      <c r="B65" s="254"/>
      <c r="C65" s="254"/>
      <c r="D65" s="254"/>
      <c r="E65" s="254"/>
      <c r="F65" s="254"/>
      <c r="G65" s="296" t="s">
        <v>1313</v>
      </c>
      <c r="H65" s="290">
        <v>13.8</v>
      </c>
      <c r="I65" s="290">
        <v>13.8</v>
      </c>
      <c r="J65" s="286"/>
      <c r="K65" s="286"/>
      <c r="L65" s="286"/>
      <c r="M65" s="275"/>
      <c r="N65" s="286"/>
      <c r="O65" s="275"/>
      <c r="P65" s="286"/>
      <c r="Q65" s="286"/>
      <c r="R65" s="254"/>
      <c r="S65" s="372"/>
      <c r="T65" s="254"/>
      <c r="U65" s="372"/>
      <c r="V65" s="254"/>
      <c r="W65" s="372"/>
      <c r="X65" s="254"/>
      <c r="Y65" s="298"/>
      <c r="Z65" s="298"/>
      <c r="AA65" s="298"/>
      <c r="AB65" s="298"/>
      <c r="AC65" s="298"/>
      <c r="AD65" s="298"/>
      <c r="AE65" s="254"/>
    </row>
    <row r="66" spans="1:31" ht="15.75" customHeight="1">
      <c r="A66" s="254"/>
      <c r="B66" s="254"/>
      <c r="C66" s="254"/>
      <c r="D66" s="254"/>
      <c r="E66" s="254"/>
      <c r="F66" s="254"/>
      <c r="G66" s="285" t="s">
        <v>1314</v>
      </c>
      <c r="H66" s="290">
        <v>1.1599999999999999</v>
      </c>
      <c r="I66" s="290" t="s">
        <v>375</v>
      </c>
      <c r="J66" s="290" t="s">
        <v>376</v>
      </c>
      <c r="K66" s="274" t="s">
        <v>377</v>
      </c>
      <c r="L66" s="286"/>
      <c r="M66" s="275"/>
      <c r="N66" s="286"/>
      <c r="O66" s="275"/>
      <c r="P66" s="286"/>
      <c r="Q66" s="286"/>
      <c r="R66" s="254"/>
      <c r="S66" s="372"/>
      <c r="T66" s="254"/>
      <c r="U66" s="372"/>
      <c r="V66" s="254"/>
      <c r="W66" s="372"/>
      <c r="X66" s="254"/>
      <c r="Y66" s="298"/>
      <c r="Z66" s="298"/>
      <c r="AA66" s="298"/>
      <c r="AB66" s="298"/>
      <c r="AC66" s="298"/>
      <c r="AD66" s="298"/>
      <c r="AE66" s="254"/>
    </row>
    <row r="67" spans="1:31" ht="15.75" customHeight="1">
      <c r="A67" s="254"/>
      <c r="B67" s="254"/>
      <c r="C67" s="254"/>
      <c r="D67" s="254"/>
      <c r="E67" s="254"/>
      <c r="F67" s="254"/>
      <c r="G67" s="299" t="s">
        <v>1315</v>
      </c>
      <c r="H67" s="290">
        <v>5.72</v>
      </c>
      <c r="I67" s="275"/>
      <c r="J67" s="275"/>
      <c r="K67" s="275"/>
      <c r="L67" s="286"/>
      <c r="M67" s="275"/>
      <c r="N67" s="286"/>
      <c r="O67" s="275"/>
      <c r="P67" s="286"/>
      <c r="Q67" s="286"/>
      <c r="R67" s="254"/>
      <c r="S67" s="372"/>
      <c r="T67" s="254"/>
      <c r="U67" s="372"/>
      <c r="V67" s="254"/>
      <c r="W67" s="372"/>
      <c r="X67" s="254"/>
      <c r="Y67" s="298"/>
      <c r="Z67" s="298"/>
      <c r="AA67" s="298"/>
      <c r="AB67" s="298"/>
      <c r="AC67" s="298"/>
      <c r="AD67" s="298"/>
      <c r="AE67" s="254"/>
    </row>
    <row r="68" spans="1:31" ht="15.75" customHeight="1">
      <c r="A68" s="254"/>
      <c r="B68" s="254"/>
      <c r="C68" s="254"/>
      <c r="D68" s="254"/>
      <c r="E68" s="254"/>
      <c r="F68" s="254"/>
      <c r="G68" s="299" t="s">
        <v>1316</v>
      </c>
      <c r="H68" s="342">
        <v>1.45</v>
      </c>
      <c r="I68" s="286"/>
      <c r="J68" s="286"/>
      <c r="K68" s="286"/>
      <c r="L68" s="286"/>
      <c r="M68" s="275"/>
      <c r="N68" s="286"/>
      <c r="O68" s="275"/>
      <c r="P68" s="286"/>
      <c r="Q68" s="286"/>
      <c r="R68" s="254"/>
      <c r="S68" s="372"/>
      <c r="T68" s="254"/>
      <c r="U68" s="372"/>
      <c r="V68" s="254"/>
      <c r="W68" s="372"/>
      <c r="X68" s="254"/>
      <c r="Y68" s="298"/>
      <c r="Z68" s="298"/>
      <c r="AA68" s="298"/>
      <c r="AB68" s="298"/>
      <c r="AC68" s="298"/>
      <c r="AD68" s="298"/>
      <c r="AE68" s="254"/>
    </row>
    <row r="69" spans="1:31" ht="15.75" customHeight="1">
      <c r="A69" s="254"/>
      <c r="B69" s="254"/>
      <c r="C69" s="254"/>
      <c r="D69" s="254"/>
      <c r="E69" s="254"/>
      <c r="F69" s="254"/>
      <c r="G69" s="299" t="s">
        <v>1317</v>
      </c>
      <c r="H69" s="342">
        <v>0.9</v>
      </c>
      <c r="I69" s="290"/>
      <c r="J69" s="274"/>
      <c r="K69" s="286"/>
      <c r="L69" s="286"/>
      <c r="M69" s="275"/>
      <c r="N69" s="286"/>
      <c r="O69" s="275"/>
      <c r="P69" s="286"/>
      <c r="Q69" s="286"/>
      <c r="R69" s="254"/>
      <c r="S69" s="372"/>
      <c r="T69" s="254"/>
      <c r="U69" s="372"/>
      <c r="V69" s="254"/>
      <c r="W69" s="372"/>
      <c r="X69" s="254"/>
      <c r="Y69" s="298"/>
      <c r="Z69" s="298"/>
      <c r="AA69" s="298"/>
      <c r="AB69" s="298"/>
      <c r="AC69" s="298"/>
      <c r="AD69" s="298"/>
      <c r="AE69" s="254"/>
    </row>
    <row r="70" spans="1:31" ht="15.75" customHeight="1">
      <c r="A70" s="254"/>
      <c r="B70" s="254"/>
      <c r="C70" s="254"/>
      <c r="D70" s="254"/>
      <c r="E70" s="254"/>
      <c r="F70" s="254"/>
      <c r="G70" s="296" t="s">
        <v>1318</v>
      </c>
      <c r="H70" s="275"/>
      <c r="I70" s="286"/>
      <c r="J70" s="286"/>
      <c r="K70" s="286"/>
      <c r="L70" s="286"/>
      <c r="M70" s="275"/>
      <c r="N70" s="286"/>
      <c r="O70" s="275"/>
      <c r="P70" s="286"/>
      <c r="Q70" s="286"/>
      <c r="R70" s="254"/>
      <c r="S70" s="372"/>
      <c r="T70" s="254"/>
      <c r="U70" s="372"/>
      <c r="V70" s="254"/>
      <c r="W70" s="372"/>
      <c r="X70" s="254"/>
      <c r="Y70" s="298"/>
      <c r="Z70" s="292"/>
      <c r="AA70" s="292"/>
      <c r="AB70" s="292"/>
      <c r="AC70" s="292"/>
      <c r="AD70" s="292"/>
      <c r="AE70" s="254"/>
    </row>
    <row r="71" spans="1:31" ht="15.75" customHeight="1">
      <c r="A71" s="254"/>
      <c r="B71" s="254"/>
      <c r="C71" s="254"/>
      <c r="D71" s="254"/>
      <c r="E71" s="254"/>
      <c r="F71" s="254"/>
      <c r="G71" s="413" t="s">
        <v>1319</v>
      </c>
      <c r="H71" s="576">
        <v>1.6</v>
      </c>
      <c r="I71" s="286"/>
      <c r="J71" s="286"/>
      <c r="K71" s="286"/>
      <c r="L71" s="286"/>
      <c r="M71" s="275"/>
      <c r="N71" s="286"/>
      <c r="O71" s="275"/>
      <c r="P71" s="286"/>
      <c r="Q71" s="286"/>
      <c r="R71" s="254"/>
      <c r="S71" s="372"/>
      <c r="T71" s="254"/>
      <c r="U71" s="372"/>
      <c r="V71" s="254"/>
      <c r="W71" s="372"/>
      <c r="X71" s="254"/>
      <c r="Y71" s="298"/>
      <c r="Z71" s="292"/>
      <c r="AA71" s="292"/>
      <c r="AB71" s="292"/>
      <c r="AC71" s="292"/>
      <c r="AD71" s="292"/>
      <c r="AE71" s="254"/>
    </row>
    <row r="72" spans="1:31" ht="15.75" customHeight="1">
      <c r="A72" s="254"/>
      <c r="B72" s="254"/>
      <c r="C72" s="254"/>
      <c r="D72" s="254"/>
      <c r="E72" s="254"/>
      <c r="F72" s="254"/>
      <c r="G72" s="296" t="s">
        <v>1320</v>
      </c>
      <c r="H72" s="290"/>
      <c r="I72" s="290"/>
      <c r="J72" s="274"/>
      <c r="K72" s="286"/>
      <c r="L72" s="286"/>
      <c r="M72" s="275"/>
      <c r="N72" s="286"/>
      <c r="O72" s="275"/>
      <c r="P72" s="286"/>
      <c r="Q72" s="286"/>
      <c r="R72" s="254"/>
      <c r="S72" s="372"/>
      <c r="T72" s="254"/>
      <c r="U72" s="372"/>
      <c r="V72" s="254"/>
      <c r="W72" s="372"/>
      <c r="X72" s="254"/>
      <c r="Y72" s="298"/>
      <c r="Z72" s="292"/>
      <c r="AA72" s="292"/>
      <c r="AB72" s="292"/>
      <c r="AC72" s="292"/>
      <c r="AD72" s="292"/>
      <c r="AE72" s="254"/>
    </row>
    <row r="73" spans="1:31" ht="15.75" customHeight="1">
      <c r="A73" s="254"/>
      <c r="B73" s="254"/>
      <c r="C73" s="254"/>
      <c r="D73" s="254"/>
      <c r="E73" s="254"/>
      <c r="F73" s="254"/>
      <c r="G73" s="285" t="s">
        <v>1321</v>
      </c>
      <c r="H73" s="286"/>
      <c r="I73" s="286"/>
      <c r="J73" s="286"/>
      <c r="K73" s="286"/>
      <c r="L73" s="286"/>
      <c r="M73" s="275"/>
      <c r="N73" s="286"/>
      <c r="O73" s="275"/>
      <c r="P73" s="286"/>
      <c r="Q73" s="286"/>
      <c r="R73" s="254"/>
      <c r="S73" s="372"/>
      <c r="T73" s="254"/>
      <c r="U73" s="372"/>
      <c r="V73" s="254"/>
      <c r="W73" s="372"/>
      <c r="X73" s="254"/>
      <c r="Y73" s="298"/>
      <c r="Z73" s="292"/>
      <c r="AA73" s="416">
        <f>SUM(AA53:AA72)</f>
        <v>-0.5</v>
      </c>
      <c r="AB73" s="417"/>
      <c r="AC73" s="417"/>
      <c r="AD73" s="417"/>
      <c r="AE73" s="254"/>
    </row>
    <row r="74" spans="1:31" ht="15.75" customHeight="1">
      <c r="A74" s="254"/>
      <c r="B74" s="254"/>
      <c r="C74" s="254"/>
      <c r="D74" s="254"/>
      <c r="E74" s="254"/>
      <c r="F74" s="254"/>
      <c r="G74" s="292" t="s">
        <v>1322</v>
      </c>
      <c r="H74" s="286"/>
      <c r="I74" s="286"/>
      <c r="J74" s="286"/>
      <c r="K74" s="286"/>
      <c r="L74" s="286"/>
      <c r="M74" s="275"/>
      <c r="N74" s="286"/>
      <c r="O74" s="275"/>
      <c r="P74" s="286"/>
      <c r="Q74" s="286"/>
      <c r="R74" s="254"/>
      <c r="S74" s="372"/>
      <c r="T74" s="254"/>
      <c r="U74" s="372"/>
      <c r="V74" s="254"/>
      <c r="W74" s="372"/>
      <c r="X74" s="254"/>
      <c r="Y74" s="372"/>
      <c r="Z74" s="254"/>
      <c r="AA74" s="254"/>
      <c r="AB74" s="254"/>
      <c r="AC74" s="254"/>
      <c r="AD74" s="254"/>
      <c r="AE74" s="254"/>
    </row>
    <row r="75" spans="1:31" ht="15.75" customHeight="1">
      <c r="A75" s="254"/>
      <c r="B75" s="254"/>
      <c r="C75" s="254"/>
      <c r="D75" s="254"/>
      <c r="E75" s="254"/>
      <c r="F75" s="254"/>
      <c r="G75" s="292" t="s">
        <v>1323</v>
      </c>
      <c r="H75" s="302">
        <v>3.06</v>
      </c>
      <c r="I75" s="275"/>
      <c r="J75" s="275"/>
      <c r="K75" s="286"/>
      <c r="L75" s="286"/>
      <c r="M75" s="275"/>
      <c r="N75" s="286"/>
      <c r="O75" s="275"/>
      <c r="P75" s="286"/>
      <c r="Q75" s="286"/>
      <c r="R75" s="254"/>
      <c r="S75" s="372"/>
      <c r="T75" s="254"/>
      <c r="U75" s="372"/>
      <c r="V75" s="254"/>
      <c r="W75" s="372"/>
      <c r="X75" s="254"/>
      <c r="Y75" s="957" t="s">
        <v>353</v>
      </c>
      <c r="Z75" s="888"/>
      <c r="AA75" s="888"/>
      <c r="AB75" s="888"/>
      <c r="AC75" s="888"/>
      <c r="AD75" s="892"/>
      <c r="AE75" s="254"/>
    </row>
    <row r="76" spans="1:31" ht="15.75" customHeight="1">
      <c r="A76" s="254"/>
      <c r="B76" s="254"/>
      <c r="C76" s="254"/>
      <c r="D76" s="254"/>
      <c r="E76" s="254"/>
      <c r="F76" s="254"/>
      <c r="G76" s="292" t="s">
        <v>1324</v>
      </c>
      <c r="H76" s="286"/>
      <c r="I76" s="286"/>
      <c r="J76" s="286"/>
      <c r="K76" s="286"/>
      <c r="L76" s="286"/>
      <c r="M76" s="275"/>
      <c r="N76" s="286"/>
      <c r="O76" s="275"/>
      <c r="P76" s="286"/>
      <c r="Q76" s="286"/>
      <c r="R76" s="254"/>
      <c r="S76" s="372"/>
      <c r="T76" s="254"/>
      <c r="U76" s="372"/>
      <c r="V76" s="254"/>
      <c r="W76" s="372"/>
      <c r="X76" s="254"/>
      <c r="Y76" s="993"/>
      <c r="Z76" s="892"/>
      <c r="AA76" s="271">
        <v>2024</v>
      </c>
      <c r="AB76" s="271">
        <v>2025</v>
      </c>
      <c r="AC76" s="271">
        <v>2026</v>
      </c>
      <c r="AD76" s="271">
        <v>2027</v>
      </c>
      <c r="AE76" s="254"/>
    </row>
    <row r="77" spans="1:31" ht="15.75" customHeight="1">
      <c r="A77" s="254"/>
      <c r="B77" s="254"/>
      <c r="C77" s="254"/>
      <c r="D77" s="254"/>
      <c r="E77" s="254"/>
      <c r="F77" s="254"/>
      <c r="G77" s="299" t="s">
        <v>1325</v>
      </c>
      <c r="H77" s="275"/>
      <c r="I77" s="275"/>
      <c r="J77" s="275"/>
      <c r="K77" s="275"/>
      <c r="L77" s="286"/>
      <c r="M77" s="275"/>
      <c r="N77" s="286"/>
      <c r="O77" s="275"/>
      <c r="P77" s="286"/>
      <c r="Q77" s="286"/>
      <c r="R77" s="254"/>
      <c r="S77" s="372"/>
      <c r="T77" s="254"/>
      <c r="U77" s="372"/>
      <c r="V77" s="254"/>
      <c r="W77" s="372"/>
      <c r="X77" s="254"/>
      <c r="Y77" s="993" t="s">
        <v>469</v>
      </c>
      <c r="Z77" s="892"/>
      <c r="AA77" s="298" t="s">
        <v>470</v>
      </c>
      <c r="AB77" s="298" t="s">
        <v>471</v>
      </c>
      <c r="AC77" s="298" t="s">
        <v>472</v>
      </c>
      <c r="AD77" s="298" t="s">
        <v>472</v>
      </c>
      <c r="AE77" s="254"/>
    </row>
    <row r="78" spans="1:31" ht="15.75" customHeight="1">
      <c r="A78" s="254"/>
      <c r="B78" s="254"/>
      <c r="C78" s="254"/>
      <c r="D78" s="254"/>
      <c r="E78" s="254"/>
      <c r="F78" s="254"/>
      <c r="G78" s="292" t="s">
        <v>1326</v>
      </c>
      <c r="H78" s="286"/>
      <c r="I78" s="286"/>
      <c r="J78" s="286"/>
      <c r="K78" s="286"/>
      <c r="L78" s="286"/>
      <c r="M78" s="275"/>
      <c r="N78" s="286"/>
      <c r="O78" s="275"/>
      <c r="P78" s="286"/>
      <c r="Q78" s="286"/>
      <c r="R78" s="254"/>
      <c r="S78" s="372"/>
      <c r="T78" s="254"/>
      <c r="U78" s="372"/>
      <c r="V78" s="254"/>
      <c r="W78" s="372"/>
      <c r="X78" s="254"/>
      <c r="Y78" s="993" t="s">
        <v>474</v>
      </c>
      <c r="Z78" s="892"/>
      <c r="AA78" s="292">
        <f t="shared" ref="AA78:AD78" si="0">AA49</f>
        <v>0</v>
      </c>
      <c r="AB78" s="292">
        <f t="shared" si="0"/>
        <v>0</v>
      </c>
      <c r="AC78" s="292">
        <f t="shared" si="0"/>
        <v>0</v>
      </c>
      <c r="AD78" s="292">
        <f t="shared" si="0"/>
        <v>0</v>
      </c>
      <c r="AE78" s="254"/>
    </row>
    <row r="79" spans="1:31" ht="15.75" customHeight="1">
      <c r="A79" s="254"/>
      <c r="B79" s="254"/>
      <c r="C79" s="254"/>
      <c r="D79" s="254"/>
      <c r="E79" s="254"/>
      <c r="F79" s="254"/>
      <c r="G79" s="296" t="s">
        <v>1327</v>
      </c>
      <c r="H79" s="290">
        <v>17.5</v>
      </c>
      <c r="I79" s="290">
        <v>17.5</v>
      </c>
      <c r="J79" s="290">
        <v>17.5</v>
      </c>
      <c r="K79" s="290">
        <v>17.5</v>
      </c>
      <c r="L79" s="290">
        <v>17.5</v>
      </c>
      <c r="M79" s="275"/>
      <c r="N79" s="286"/>
      <c r="O79" s="275"/>
      <c r="P79" s="286"/>
      <c r="Q79" s="286"/>
      <c r="R79" s="254"/>
      <c r="S79" s="372"/>
      <c r="T79" s="254"/>
      <c r="U79" s="372"/>
      <c r="V79" s="254"/>
      <c r="W79" s="372"/>
      <c r="X79" s="254"/>
      <c r="Y79" s="993" t="s">
        <v>476</v>
      </c>
      <c r="Z79" s="892"/>
      <c r="AA79" s="292">
        <f t="shared" ref="AA79:AD79" si="1">AA73</f>
        <v>-0.5</v>
      </c>
      <c r="AB79" s="292">
        <f t="shared" si="1"/>
        <v>0</v>
      </c>
      <c r="AC79" s="292">
        <f t="shared" si="1"/>
        <v>0</v>
      </c>
      <c r="AD79" s="292">
        <f t="shared" si="1"/>
        <v>0</v>
      </c>
      <c r="AE79" s="254"/>
    </row>
    <row r="80" spans="1:31" ht="15.75" customHeight="1">
      <c r="A80" s="254"/>
      <c r="B80" s="254"/>
      <c r="C80" s="254"/>
      <c r="D80" s="254"/>
      <c r="E80" s="254"/>
      <c r="F80" s="254"/>
      <c r="G80" s="285" t="s">
        <v>1328</v>
      </c>
      <c r="H80" s="286"/>
      <c r="I80" s="286"/>
      <c r="J80" s="286"/>
      <c r="K80" s="286"/>
      <c r="L80" s="286"/>
      <c r="M80" s="275"/>
      <c r="N80" s="286"/>
      <c r="O80" s="275"/>
      <c r="P80" s="286"/>
      <c r="Q80" s="286"/>
      <c r="R80" s="254"/>
      <c r="S80" s="372"/>
      <c r="T80" s="254"/>
      <c r="U80" s="372"/>
      <c r="V80" s="254"/>
      <c r="W80" s="372"/>
      <c r="X80" s="254"/>
      <c r="Y80" s="993" t="s">
        <v>478</v>
      </c>
      <c r="Z80" s="892"/>
      <c r="AA80" s="416">
        <f t="shared" ref="AA80:AD80" si="2">SUM(AA78:AA79)</f>
        <v>-0.5</v>
      </c>
      <c r="AB80" s="416">
        <f t="shared" si="2"/>
        <v>0</v>
      </c>
      <c r="AC80" s="416">
        <f t="shared" si="2"/>
        <v>0</v>
      </c>
      <c r="AD80" s="416">
        <f t="shared" si="2"/>
        <v>0</v>
      </c>
      <c r="AE80" s="254"/>
    </row>
    <row r="81" spans="1:31" ht="15.75" customHeight="1">
      <c r="A81" s="254"/>
      <c r="B81" s="254"/>
      <c r="C81" s="254"/>
      <c r="D81" s="254"/>
      <c r="E81" s="254"/>
      <c r="F81" s="254"/>
      <c r="G81" s="285" t="s">
        <v>1329</v>
      </c>
      <c r="H81" s="286"/>
      <c r="I81" s="286"/>
      <c r="J81" s="286"/>
      <c r="K81" s="286"/>
      <c r="L81" s="286"/>
      <c r="M81" s="275"/>
      <c r="N81" s="286"/>
      <c r="O81" s="275"/>
      <c r="P81" s="286"/>
      <c r="Q81" s="286"/>
      <c r="R81" s="254"/>
      <c r="S81" s="372"/>
      <c r="T81" s="254"/>
      <c r="U81" s="372"/>
      <c r="V81" s="254"/>
      <c r="W81" s="372"/>
      <c r="X81" s="254"/>
      <c r="Y81" s="372"/>
      <c r="Z81" s="254"/>
      <c r="AA81" s="254"/>
      <c r="AB81" s="254"/>
      <c r="AC81" s="254"/>
      <c r="AD81" s="254"/>
      <c r="AE81" s="254"/>
    </row>
    <row r="82" spans="1:31" ht="15.75" customHeight="1">
      <c r="A82" s="254"/>
      <c r="B82" s="254"/>
      <c r="C82" s="254"/>
      <c r="D82" s="254"/>
      <c r="E82" s="254"/>
      <c r="F82" s="254"/>
      <c r="G82" s="285" t="s">
        <v>1330</v>
      </c>
      <c r="H82" s="286"/>
      <c r="I82" s="286"/>
      <c r="J82" s="286"/>
      <c r="K82" s="286"/>
      <c r="L82" s="286"/>
      <c r="M82" s="275"/>
      <c r="N82" s="286"/>
      <c r="O82" s="275"/>
      <c r="P82" s="286"/>
      <c r="Q82" s="286"/>
      <c r="R82" s="254"/>
      <c r="S82" s="372"/>
      <c r="T82" s="254"/>
      <c r="U82" s="372"/>
      <c r="V82" s="254"/>
      <c r="W82" s="372"/>
      <c r="X82" s="254"/>
      <c r="Y82" s="372"/>
      <c r="Z82" s="254"/>
      <c r="AA82" s="254"/>
      <c r="AB82" s="254"/>
      <c r="AC82" s="254"/>
      <c r="AD82" s="254"/>
      <c r="AE82" s="254"/>
    </row>
    <row r="83" spans="1:31" ht="15.75" customHeight="1">
      <c r="A83" s="254"/>
      <c r="B83" s="254"/>
      <c r="C83" s="254"/>
      <c r="D83" s="254"/>
      <c r="E83" s="254"/>
      <c r="F83" s="254"/>
      <c r="G83" s="499" t="s">
        <v>1331</v>
      </c>
      <c r="H83" s="275"/>
      <c r="I83" s="286"/>
      <c r="J83" s="286"/>
      <c r="K83" s="286"/>
      <c r="L83" s="286"/>
      <c r="M83" s="275"/>
      <c r="N83" s="286"/>
      <c r="O83" s="275"/>
      <c r="P83" s="286"/>
      <c r="Q83" s="286"/>
      <c r="R83" s="254"/>
      <c r="S83" s="372"/>
      <c r="T83" s="254"/>
      <c r="U83" s="372"/>
      <c r="V83" s="254"/>
      <c r="W83" s="372"/>
      <c r="X83" s="254"/>
      <c r="Y83" s="372"/>
      <c r="Z83" s="254"/>
      <c r="AA83" s="254"/>
      <c r="AB83" s="254"/>
      <c r="AC83" s="254"/>
      <c r="AD83" s="254"/>
      <c r="AE83" s="254"/>
    </row>
    <row r="84" spans="1:31" ht="15.75" customHeight="1">
      <c r="A84" s="254"/>
      <c r="B84" s="254"/>
      <c r="C84" s="254"/>
      <c r="D84" s="254"/>
      <c r="E84" s="254"/>
      <c r="F84" s="254"/>
      <c r="G84" s="296" t="s">
        <v>1332</v>
      </c>
      <c r="H84" s="286"/>
      <c r="I84" s="275"/>
      <c r="J84" s="286"/>
      <c r="K84" s="286"/>
      <c r="L84" s="286"/>
      <c r="M84" s="275"/>
      <c r="N84" s="286"/>
      <c r="O84" s="275"/>
      <c r="P84" s="286"/>
      <c r="Q84" s="286"/>
      <c r="R84" s="254"/>
      <c r="S84" s="372"/>
      <c r="T84" s="254"/>
      <c r="U84" s="372"/>
      <c r="V84" s="254"/>
      <c r="W84" s="372"/>
      <c r="X84" s="254"/>
      <c r="Y84" s="372"/>
      <c r="Z84" s="254"/>
      <c r="AA84" s="254"/>
      <c r="AB84" s="254"/>
      <c r="AC84" s="254"/>
      <c r="AD84" s="254"/>
      <c r="AE84" s="254"/>
    </row>
    <row r="85" spans="1:31" ht="15.75" customHeight="1">
      <c r="A85" s="254"/>
      <c r="B85" s="254"/>
      <c r="C85" s="254"/>
      <c r="D85" s="254"/>
      <c r="E85" s="254"/>
      <c r="F85" s="254"/>
      <c r="G85" s="299" t="s">
        <v>1333</v>
      </c>
      <c r="H85" s="286"/>
      <c r="I85" s="286"/>
      <c r="J85" s="286"/>
      <c r="K85" s="286"/>
      <c r="L85" s="286"/>
      <c r="M85" s="275"/>
      <c r="N85" s="286"/>
      <c r="O85" s="275"/>
      <c r="P85" s="286"/>
      <c r="Q85" s="286"/>
      <c r="R85" s="254"/>
      <c r="S85" s="372"/>
      <c r="T85" s="254"/>
      <c r="U85" s="372"/>
      <c r="V85" s="254"/>
      <c r="W85" s="372"/>
      <c r="X85" s="254"/>
      <c r="Y85" s="372"/>
      <c r="Z85" s="254"/>
      <c r="AA85" s="254"/>
      <c r="AB85" s="254"/>
      <c r="AC85" s="254"/>
      <c r="AD85" s="254"/>
      <c r="AE85" s="254"/>
    </row>
    <row r="86" spans="1:31" ht="15.75" customHeight="1">
      <c r="A86" s="254"/>
      <c r="B86" s="254"/>
      <c r="C86" s="254"/>
      <c r="D86" s="254"/>
      <c r="E86" s="254"/>
      <c r="F86" s="254"/>
      <c r="G86" s="292" t="s">
        <v>1334</v>
      </c>
      <c r="H86" s="286"/>
      <c r="I86" s="286"/>
      <c r="J86" s="286"/>
      <c r="K86" s="286"/>
      <c r="L86" s="286"/>
      <c r="M86" s="275"/>
      <c r="N86" s="286"/>
      <c r="O86" s="275"/>
      <c r="P86" s="286"/>
      <c r="Q86" s="286"/>
      <c r="R86" s="254"/>
      <c r="S86" s="372"/>
      <c r="T86" s="254"/>
      <c r="U86" s="372"/>
      <c r="V86" s="254"/>
      <c r="W86" s="372"/>
      <c r="X86" s="254"/>
      <c r="Y86" s="372"/>
      <c r="Z86" s="254"/>
      <c r="AA86" s="254"/>
      <c r="AB86" s="254"/>
      <c r="AC86" s="254"/>
      <c r="AD86" s="254"/>
      <c r="AE86" s="254"/>
    </row>
    <row r="87" spans="1:31" ht="15.75" customHeight="1">
      <c r="A87" s="254"/>
      <c r="B87" s="254"/>
      <c r="C87" s="254"/>
      <c r="D87" s="254"/>
      <c r="E87" s="254"/>
      <c r="F87" s="254"/>
      <c r="G87" s="285" t="s">
        <v>1335</v>
      </c>
      <c r="H87" s="290">
        <v>0.68</v>
      </c>
      <c r="I87" s="290" t="s">
        <v>376</v>
      </c>
      <c r="J87" s="274" t="s">
        <v>377</v>
      </c>
      <c r="K87" s="286"/>
      <c r="L87" s="286"/>
      <c r="M87" s="275"/>
      <c r="N87" s="286"/>
      <c r="O87" s="275"/>
      <c r="P87" s="286"/>
      <c r="Q87" s="286"/>
      <c r="R87" s="254"/>
      <c r="S87" s="372"/>
      <c r="T87" s="254"/>
      <c r="U87" s="372"/>
      <c r="V87" s="254"/>
      <c r="W87" s="372"/>
      <c r="X87" s="254"/>
      <c r="Y87" s="372"/>
      <c r="Z87" s="254"/>
      <c r="AA87" s="254"/>
      <c r="AB87" s="254"/>
      <c r="AC87" s="254"/>
      <c r="AD87" s="254"/>
      <c r="AE87" s="254"/>
    </row>
    <row r="88" spans="1:31" ht="15.75" customHeight="1">
      <c r="A88" s="254"/>
      <c r="B88" s="254"/>
      <c r="C88" s="254"/>
      <c r="D88" s="254"/>
      <c r="E88" s="254"/>
      <c r="F88" s="254"/>
      <c r="G88" s="285" t="s">
        <v>1336</v>
      </c>
      <c r="H88" s="286"/>
      <c r="I88" s="286"/>
      <c r="J88" s="286"/>
      <c r="K88" s="286"/>
      <c r="L88" s="286"/>
      <c r="M88" s="275"/>
      <c r="N88" s="286"/>
      <c r="O88" s="275"/>
      <c r="P88" s="286"/>
      <c r="Q88" s="286"/>
      <c r="R88" s="254"/>
      <c r="S88" s="372"/>
      <c r="T88" s="254"/>
      <c r="U88" s="372"/>
      <c r="V88" s="254"/>
      <c r="W88" s="372"/>
      <c r="X88" s="254"/>
      <c r="Y88" s="372"/>
      <c r="Z88" s="254"/>
      <c r="AA88" s="254"/>
      <c r="AB88" s="254"/>
      <c r="AC88" s="254"/>
      <c r="AD88" s="254"/>
      <c r="AE88" s="254"/>
    </row>
    <row r="89" spans="1:31" ht="15.75" customHeight="1">
      <c r="A89" s="254"/>
      <c r="B89" s="254"/>
      <c r="C89" s="254"/>
      <c r="D89" s="254"/>
      <c r="E89" s="254"/>
      <c r="F89" s="254"/>
      <c r="G89" s="285" t="s">
        <v>1337</v>
      </c>
      <c r="H89" s="290">
        <v>1.02</v>
      </c>
      <c r="I89" s="290" t="s">
        <v>375</v>
      </c>
      <c r="J89" s="290" t="s">
        <v>376</v>
      </c>
      <c r="K89" s="274" t="s">
        <v>377</v>
      </c>
      <c r="L89" s="286"/>
      <c r="M89" s="275"/>
      <c r="N89" s="286"/>
      <c r="O89" s="275"/>
      <c r="P89" s="286"/>
      <c r="Q89" s="286"/>
      <c r="R89" s="254"/>
      <c r="S89" s="372"/>
      <c r="T89" s="254"/>
      <c r="U89" s="372"/>
      <c r="V89" s="254"/>
      <c r="W89" s="372"/>
      <c r="X89" s="254"/>
      <c r="Y89" s="372"/>
      <c r="Z89" s="254"/>
      <c r="AA89" s="254"/>
      <c r="AB89" s="254"/>
      <c r="AC89" s="254"/>
      <c r="AD89" s="254"/>
      <c r="AE89" s="254"/>
    </row>
    <row r="90" spans="1:31" ht="15.75" customHeight="1">
      <c r="A90" s="254"/>
      <c r="B90" s="254"/>
      <c r="C90" s="254"/>
      <c r="D90" s="254"/>
      <c r="E90" s="254"/>
      <c r="F90" s="254"/>
      <c r="G90" s="285" t="s">
        <v>1338</v>
      </c>
      <c r="H90" s="290">
        <v>0.5</v>
      </c>
      <c r="I90" s="290" t="s">
        <v>374</v>
      </c>
      <c r="J90" s="290" t="s">
        <v>375</v>
      </c>
      <c r="K90" s="290" t="s">
        <v>376</v>
      </c>
      <c r="L90" s="274" t="s">
        <v>377</v>
      </c>
      <c r="M90" s="275"/>
      <c r="N90" s="286"/>
      <c r="O90" s="275"/>
      <c r="P90" s="286"/>
      <c r="Q90" s="286"/>
      <c r="R90" s="254"/>
      <c r="S90" s="372"/>
      <c r="T90" s="254"/>
      <c r="U90" s="372"/>
      <c r="V90" s="254"/>
      <c r="W90" s="372"/>
      <c r="X90" s="254"/>
      <c r="Y90" s="372"/>
      <c r="Z90" s="254"/>
      <c r="AA90" s="254"/>
      <c r="AB90" s="254"/>
      <c r="AC90" s="254"/>
      <c r="AD90" s="254"/>
      <c r="AE90" s="254"/>
    </row>
    <row r="91" spans="1:31" ht="15.75" customHeight="1">
      <c r="A91" s="254"/>
      <c r="B91" s="254"/>
      <c r="C91" s="254"/>
      <c r="D91" s="254"/>
      <c r="E91" s="254"/>
      <c r="F91" s="254"/>
      <c r="G91" s="285" t="s">
        <v>1339</v>
      </c>
      <c r="H91" s="286"/>
      <c r="I91" s="286"/>
      <c r="J91" s="329"/>
      <c r="K91" s="286"/>
      <c r="L91" s="286"/>
      <c r="M91" s="275"/>
      <c r="N91" s="286"/>
      <c r="O91" s="275"/>
      <c r="P91" s="286"/>
      <c r="Q91" s="286"/>
      <c r="R91" s="254"/>
      <c r="S91" s="372"/>
      <c r="T91" s="254"/>
      <c r="U91" s="372"/>
      <c r="V91" s="254"/>
      <c r="W91" s="372"/>
      <c r="X91" s="254"/>
      <c r="Y91" s="372"/>
      <c r="Z91" s="254"/>
      <c r="AA91" s="254"/>
      <c r="AB91" s="254"/>
      <c r="AC91" s="254"/>
      <c r="AD91" s="254"/>
      <c r="AE91" s="254"/>
    </row>
    <row r="92" spans="1:31" ht="15.75" customHeight="1">
      <c r="A92" s="254"/>
      <c r="B92" s="254"/>
      <c r="C92" s="254"/>
      <c r="D92" s="254"/>
      <c r="E92" s="254"/>
      <c r="F92" s="254"/>
      <c r="G92" s="296" t="s">
        <v>1340</v>
      </c>
      <c r="H92" s="286"/>
      <c r="I92" s="286"/>
      <c r="J92" s="286"/>
      <c r="K92" s="286"/>
      <c r="L92" s="286"/>
      <c r="M92" s="275"/>
      <c r="N92" s="286"/>
      <c r="O92" s="275"/>
      <c r="P92" s="286"/>
      <c r="Q92" s="286"/>
      <c r="R92" s="254"/>
      <c r="S92" s="372"/>
      <c r="T92" s="254"/>
      <c r="U92" s="372"/>
      <c r="V92" s="254"/>
      <c r="W92" s="372"/>
      <c r="X92" s="254"/>
      <c r="Y92" s="372"/>
      <c r="Z92" s="254"/>
      <c r="AA92" s="254"/>
      <c r="AB92" s="254"/>
      <c r="AC92" s="254"/>
      <c r="AD92" s="254"/>
      <c r="AE92" s="254"/>
    </row>
    <row r="93" spans="1:31" ht="15.75" customHeight="1">
      <c r="A93" s="254"/>
      <c r="B93" s="254"/>
      <c r="C93" s="254"/>
      <c r="D93" s="254"/>
      <c r="E93" s="254"/>
      <c r="F93" s="254"/>
      <c r="G93" s="285" t="s">
        <v>1341</v>
      </c>
      <c r="H93" s="290">
        <v>0.91</v>
      </c>
      <c r="I93" s="290" t="s">
        <v>376</v>
      </c>
      <c r="J93" s="274" t="s">
        <v>377</v>
      </c>
      <c r="K93" s="286"/>
      <c r="L93" s="286"/>
      <c r="M93" s="275"/>
      <c r="N93" s="286"/>
      <c r="O93" s="275"/>
      <c r="P93" s="286"/>
      <c r="Q93" s="286"/>
      <c r="R93" s="254"/>
      <c r="S93" s="372"/>
      <c r="T93" s="254"/>
      <c r="U93" s="372"/>
      <c r="V93" s="254"/>
      <c r="W93" s="372"/>
      <c r="X93" s="254"/>
      <c r="Y93" s="372"/>
      <c r="Z93" s="254"/>
      <c r="AA93" s="254"/>
      <c r="AB93" s="254"/>
      <c r="AC93" s="254"/>
      <c r="AD93" s="254"/>
      <c r="AE93" s="254"/>
    </row>
    <row r="94" spans="1:31" ht="15.75" customHeight="1">
      <c r="A94" s="254"/>
      <c r="B94" s="254"/>
      <c r="C94" s="254"/>
      <c r="D94" s="254"/>
      <c r="E94" s="254"/>
      <c r="F94" s="254"/>
      <c r="G94" s="413" t="s">
        <v>1342</v>
      </c>
      <c r="H94" s="543"/>
      <c r="I94" s="286"/>
      <c r="J94" s="286"/>
      <c r="K94" s="286"/>
      <c r="L94" s="286"/>
      <c r="M94" s="286"/>
      <c r="N94" s="286"/>
      <c r="O94" s="275"/>
      <c r="P94" s="286"/>
      <c r="Q94" s="286"/>
      <c r="R94" s="254"/>
      <c r="S94" s="372"/>
      <c r="T94" s="254"/>
      <c r="U94" s="372"/>
      <c r="V94" s="254"/>
      <c r="W94" s="372"/>
      <c r="X94" s="254"/>
      <c r="Y94" s="372"/>
      <c r="Z94" s="254"/>
      <c r="AA94" s="254"/>
      <c r="AB94" s="254"/>
      <c r="AC94" s="254"/>
      <c r="AD94" s="254"/>
      <c r="AE94" s="254"/>
    </row>
    <row r="95" spans="1:31" ht="15.75" customHeight="1">
      <c r="A95" s="254"/>
      <c r="B95" s="254"/>
      <c r="C95" s="254"/>
      <c r="D95" s="254"/>
      <c r="E95" s="254"/>
      <c r="F95" s="254"/>
      <c r="G95" s="292" t="s">
        <v>1343</v>
      </c>
      <c r="H95" s="302">
        <v>0.56000000000000005</v>
      </c>
      <c r="I95" s="286"/>
      <c r="J95" s="286"/>
      <c r="K95" s="286"/>
      <c r="L95" s="286"/>
      <c r="M95" s="275"/>
      <c r="N95" s="286"/>
      <c r="O95" s="275"/>
      <c r="P95" s="286"/>
      <c r="Q95" s="286"/>
      <c r="R95" s="254"/>
      <c r="S95" s="372"/>
      <c r="T95" s="254"/>
      <c r="U95" s="372"/>
      <c r="V95" s="254"/>
      <c r="W95" s="372"/>
      <c r="X95" s="254"/>
      <c r="Y95" s="372"/>
      <c r="Z95" s="254"/>
      <c r="AA95" s="254"/>
      <c r="AB95" s="254"/>
      <c r="AC95" s="254"/>
      <c r="AD95" s="254"/>
      <c r="AE95" s="254"/>
    </row>
    <row r="96" spans="1:31" ht="15.75" customHeight="1">
      <c r="A96" s="254"/>
      <c r="B96" s="254"/>
      <c r="C96" s="254"/>
      <c r="D96" s="254"/>
      <c r="E96" s="254"/>
      <c r="F96" s="254"/>
      <c r="G96" s="292" t="s">
        <v>1344</v>
      </c>
      <c r="H96" s="286"/>
      <c r="I96" s="286"/>
      <c r="J96" s="286"/>
      <c r="K96" s="286"/>
      <c r="L96" s="286"/>
      <c r="M96" s="275"/>
      <c r="N96" s="286"/>
      <c r="O96" s="275"/>
      <c r="P96" s="286"/>
      <c r="Q96" s="286"/>
      <c r="R96" s="254"/>
      <c r="S96" s="372"/>
      <c r="T96" s="254"/>
      <c r="U96" s="372"/>
      <c r="V96" s="254"/>
      <c r="W96" s="372"/>
      <c r="X96" s="254"/>
      <c r="Y96" s="372"/>
      <c r="Z96" s="254"/>
      <c r="AA96" s="254"/>
      <c r="AB96" s="254"/>
      <c r="AC96" s="254"/>
      <c r="AD96" s="254"/>
      <c r="AE96" s="254"/>
    </row>
    <row r="97" spans="1:31" ht="15.75" customHeight="1">
      <c r="A97" s="254"/>
      <c r="B97" s="254"/>
      <c r="C97" s="254"/>
      <c r="D97" s="254"/>
      <c r="E97" s="254"/>
      <c r="F97" s="254"/>
      <c r="G97" s="285" t="s">
        <v>1345</v>
      </c>
      <c r="H97" s="286"/>
      <c r="I97" s="286"/>
      <c r="J97" s="286"/>
      <c r="K97" s="286"/>
      <c r="L97" s="286"/>
      <c r="M97" s="275"/>
      <c r="N97" s="286"/>
      <c r="O97" s="275"/>
      <c r="P97" s="286"/>
      <c r="Q97" s="286"/>
      <c r="R97" s="254"/>
      <c r="S97" s="372"/>
      <c r="T97" s="254"/>
      <c r="U97" s="372"/>
      <c r="V97" s="254"/>
      <c r="W97" s="372"/>
      <c r="X97" s="254"/>
      <c r="Y97" s="372"/>
      <c r="Z97" s="254"/>
      <c r="AA97" s="254"/>
      <c r="AB97" s="254"/>
      <c r="AC97" s="254"/>
      <c r="AD97" s="254"/>
      <c r="AE97" s="254"/>
    </row>
    <row r="98" spans="1:31" ht="15.75" customHeight="1">
      <c r="A98" s="254"/>
      <c r="B98" s="254"/>
      <c r="C98" s="254"/>
      <c r="D98" s="387"/>
      <c r="E98" s="387"/>
      <c r="F98" s="387"/>
      <c r="G98" s="292" t="s">
        <v>1346</v>
      </c>
      <c r="H98" s="286"/>
      <c r="I98" s="286"/>
      <c r="J98" s="286"/>
      <c r="K98" s="286"/>
      <c r="L98" s="286"/>
      <c r="M98" s="275"/>
      <c r="N98" s="286"/>
      <c r="O98" s="275"/>
      <c r="P98" s="286"/>
      <c r="Q98" s="286"/>
      <c r="R98" s="254"/>
      <c r="S98" s="372"/>
      <c r="T98" s="254"/>
      <c r="U98" s="372"/>
      <c r="V98" s="254"/>
      <c r="W98" s="372"/>
      <c r="X98" s="254"/>
      <c r="Y98" s="372"/>
      <c r="Z98" s="254"/>
      <c r="AA98" s="254"/>
      <c r="AB98" s="254"/>
      <c r="AC98" s="254"/>
      <c r="AD98" s="254"/>
      <c r="AE98" s="254"/>
    </row>
    <row r="99" spans="1:31" ht="15.75" customHeight="1">
      <c r="A99" s="254"/>
      <c r="B99" s="254"/>
      <c r="C99" s="383"/>
      <c r="D99" s="420"/>
      <c r="E99" s="420"/>
      <c r="F99" s="420"/>
      <c r="G99" s="349" t="s">
        <v>1347</v>
      </c>
      <c r="H99" s="275"/>
      <c r="I99" s="286"/>
      <c r="J99" s="286"/>
      <c r="K99" s="286"/>
      <c r="L99" s="286"/>
      <c r="M99" s="275"/>
      <c r="N99" s="286"/>
      <c r="O99" s="275"/>
      <c r="P99" s="286"/>
      <c r="Q99" s="286"/>
      <c r="R99" s="254"/>
      <c r="S99" s="372"/>
      <c r="T99" s="254"/>
      <c r="U99" s="372"/>
      <c r="V99" s="254"/>
      <c r="W99" s="372"/>
      <c r="X99" s="254"/>
      <c r="Y99" s="372"/>
      <c r="Z99" s="254"/>
      <c r="AA99" s="254"/>
      <c r="AB99" s="254"/>
      <c r="AC99" s="254"/>
      <c r="AD99" s="254"/>
      <c r="AE99" s="254"/>
    </row>
    <row r="100" spans="1:31" ht="15.75" customHeight="1">
      <c r="A100" s="254"/>
      <c r="B100" s="254"/>
      <c r="C100" s="383"/>
      <c r="D100" s="420"/>
      <c r="E100" s="420"/>
      <c r="F100" s="420"/>
      <c r="G100" s="296" t="s">
        <v>1348</v>
      </c>
      <c r="H100" s="290">
        <v>32</v>
      </c>
      <c r="I100" s="290">
        <v>32</v>
      </c>
      <c r="J100" s="290">
        <v>32</v>
      </c>
      <c r="K100" s="451">
        <v>32</v>
      </c>
      <c r="L100" s="290">
        <v>32</v>
      </c>
      <c r="M100" s="275"/>
      <c r="N100" s="286"/>
      <c r="O100" s="275"/>
      <c r="P100" s="286"/>
      <c r="Q100" s="286"/>
      <c r="R100" s="254"/>
      <c r="S100" s="372"/>
      <c r="T100" s="254"/>
      <c r="U100" s="372"/>
      <c r="V100" s="254"/>
      <c r="W100" s="372"/>
      <c r="X100" s="254"/>
      <c r="Y100" s="372"/>
      <c r="Z100" s="254"/>
      <c r="AA100" s="254"/>
      <c r="AB100" s="254"/>
      <c r="AC100" s="254"/>
      <c r="AD100" s="254"/>
      <c r="AE100" s="254"/>
    </row>
    <row r="101" spans="1:31" ht="15.75" customHeight="1">
      <c r="A101" s="254"/>
      <c r="B101" s="254"/>
      <c r="C101" s="383"/>
      <c r="D101" s="420"/>
      <c r="E101" s="420"/>
      <c r="F101" s="577"/>
      <c r="G101" s="285" t="s">
        <v>1349</v>
      </c>
      <c r="H101" s="290">
        <v>0.5</v>
      </c>
      <c r="I101" s="290" t="s">
        <v>374</v>
      </c>
      <c r="J101" s="290" t="s">
        <v>375</v>
      </c>
      <c r="K101" s="290" t="s">
        <v>376</v>
      </c>
      <c r="L101" s="274" t="s">
        <v>377</v>
      </c>
      <c r="M101" s="275"/>
      <c r="N101" s="286"/>
      <c r="O101" s="275"/>
      <c r="P101" s="286"/>
      <c r="Q101" s="286"/>
      <c r="R101" s="254"/>
      <c r="S101" s="372"/>
      <c r="T101" s="254"/>
      <c r="U101" s="372"/>
      <c r="V101" s="254"/>
      <c r="W101" s="372"/>
      <c r="X101" s="254"/>
      <c r="Y101" s="372"/>
      <c r="Z101" s="254"/>
      <c r="AA101" s="254"/>
      <c r="AB101" s="254"/>
      <c r="AC101" s="254"/>
      <c r="AD101" s="254"/>
      <c r="AE101" s="254"/>
    </row>
    <row r="102" spans="1:31" ht="15.75" customHeight="1">
      <c r="A102" s="254"/>
      <c r="B102" s="254"/>
      <c r="C102" s="383"/>
      <c r="D102" s="420"/>
      <c r="E102" s="420"/>
      <c r="F102" s="420"/>
      <c r="G102" s="285" t="s">
        <v>1350</v>
      </c>
      <c r="H102" s="286"/>
      <c r="I102" s="286"/>
      <c r="J102" s="286"/>
      <c r="K102" s="286"/>
      <c r="L102" s="286"/>
      <c r="M102" s="275"/>
      <c r="N102" s="286"/>
      <c r="O102" s="275"/>
      <c r="P102" s="286"/>
      <c r="Q102" s="286"/>
      <c r="R102" s="254"/>
      <c r="S102" s="372"/>
      <c r="T102" s="254"/>
      <c r="U102" s="372"/>
      <c r="V102" s="254"/>
      <c r="W102" s="372"/>
      <c r="X102" s="254"/>
      <c r="Y102" s="372"/>
      <c r="Z102" s="254"/>
      <c r="AA102" s="254"/>
      <c r="AB102" s="254"/>
      <c r="AC102" s="254"/>
      <c r="AD102" s="254"/>
      <c r="AE102" s="254"/>
    </row>
    <row r="103" spans="1:31" ht="15.75" customHeight="1">
      <c r="A103" s="97"/>
      <c r="B103" s="343"/>
      <c r="C103" s="343"/>
      <c r="D103" s="421">
        <f>COUNTA(G4:G160)</f>
        <v>99</v>
      </c>
      <c r="E103" s="422"/>
      <c r="F103" s="423">
        <v>100</v>
      </c>
      <c r="I103" s="275"/>
      <c r="J103" s="275"/>
      <c r="K103" s="275"/>
      <c r="L103" s="286"/>
      <c r="M103" s="275"/>
      <c r="N103" s="286"/>
      <c r="O103" s="275"/>
      <c r="P103" s="286"/>
      <c r="Q103" s="286"/>
      <c r="R103" s="254"/>
      <c r="S103" s="372"/>
      <c r="T103" s="254"/>
      <c r="U103" s="372"/>
      <c r="V103" s="254"/>
      <c r="W103" s="372"/>
      <c r="X103" s="254"/>
      <c r="Y103" s="372"/>
      <c r="Z103" s="254"/>
      <c r="AA103" s="254"/>
      <c r="AB103" s="254"/>
      <c r="AC103" s="254"/>
      <c r="AD103" s="254"/>
      <c r="AE103" s="254"/>
    </row>
    <row r="104" spans="1:31" ht="15.75" customHeight="1">
      <c r="A104" s="315"/>
      <c r="B104" s="315"/>
      <c r="C104" s="315"/>
      <c r="D104" s="323"/>
      <c r="E104" s="323"/>
      <c r="F104" s="315"/>
      <c r="G104" s="285"/>
      <c r="H104" s="290"/>
      <c r="I104" s="290"/>
      <c r="J104" s="274"/>
      <c r="K104" s="286"/>
      <c r="L104" s="286"/>
      <c r="M104" s="275"/>
      <c r="N104" s="286"/>
      <c r="O104" s="275"/>
      <c r="P104" s="286"/>
      <c r="Q104" s="286"/>
      <c r="R104" s="254"/>
      <c r="S104" s="372"/>
      <c r="T104" s="254"/>
      <c r="U104" s="372"/>
      <c r="V104" s="254"/>
      <c r="W104" s="372"/>
      <c r="X104" s="254"/>
      <c r="Y104" s="372"/>
      <c r="Z104" s="254"/>
      <c r="AA104" s="254"/>
      <c r="AB104" s="254"/>
      <c r="AC104" s="254"/>
      <c r="AD104" s="254"/>
      <c r="AE104" s="254"/>
    </row>
    <row r="105" spans="1:31" ht="15.75" customHeight="1">
      <c r="A105" s="98"/>
      <c r="B105" s="98"/>
      <c r="C105" s="98"/>
      <c r="D105" s="98"/>
      <c r="E105" s="98"/>
      <c r="F105" s="98"/>
      <c r="G105" s="353"/>
      <c r="H105" s="275"/>
      <c r="I105" s="286"/>
      <c r="J105" s="286"/>
      <c r="K105" s="286"/>
      <c r="L105" s="286"/>
      <c r="M105" s="275"/>
      <c r="N105" s="286"/>
      <c r="O105" s="275"/>
      <c r="P105" s="286"/>
      <c r="Q105" s="286"/>
      <c r="R105" s="254"/>
      <c r="S105" s="372"/>
      <c r="T105" s="254"/>
      <c r="U105" s="372"/>
      <c r="V105" s="254"/>
      <c r="W105" s="372"/>
      <c r="X105" s="254"/>
      <c r="Y105" s="372"/>
      <c r="Z105" s="254"/>
      <c r="AA105" s="254"/>
      <c r="AB105" s="254"/>
      <c r="AC105" s="254"/>
      <c r="AD105" s="254"/>
      <c r="AE105" s="254"/>
    </row>
    <row r="106" spans="1:31" ht="15.75" customHeight="1">
      <c r="A106" s="98"/>
      <c r="B106" s="98"/>
      <c r="C106" s="98"/>
      <c r="D106" s="98"/>
      <c r="E106" s="98"/>
      <c r="F106" s="98"/>
      <c r="G106" s="353"/>
      <c r="H106" s="275"/>
      <c r="I106" s="275"/>
      <c r="J106" s="275"/>
      <c r="K106" s="286"/>
      <c r="L106" s="286"/>
      <c r="M106" s="275"/>
      <c r="N106" s="286"/>
      <c r="O106" s="275"/>
      <c r="P106" s="286"/>
      <c r="Q106" s="286"/>
      <c r="R106" s="254"/>
      <c r="S106" s="372"/>
      <c r="T106" s="254"/>
      <c r="U106" s="372"/>
      <c r="V106" s="254"/>
      <c r="W106" s="372"/>
      <c r="X106" s="254"/>
      <c r="Y106" s="372"/>
      <c r="Z106" s="254"/>
      <c r="AA106" s="254"/>
      <c r="AB106" s="254"/>
      <c r="AC106" s="254"/>
      <c r="AD106" s="254"/>
      <c r="AE106" s="254"/>
    </row>
    <row r="107" spans="1:31" ht="15.75" customHeight="1">
      <c r="A107" s="98"/>
      <c r="B107" s="98"/>
      <c r="C107" s="98"/>
      <c r="D107" s="98"/>
      <c r="E107" s="98"/>
      <c r="F107" s="98"/>
      <c r="G107" s="353"/>
      <c r="H107" s="275"/>
      <c r="I107" s="275"/>
      <c r="J107" s="275"/>
      <c r="K107" s="275"/>
      <c r="L107" s="286"/>
      <c r="M107" s="275"/>
      <c r="N107" s="286"/>
      <c r="O107" s="275"/>
      <c r="P107" s="286"/>
      <c r="Q107" s="286"/>
      <c r="R107" s="254"/>
      <c r="S107" s="372"/>
      <c r="T107" s="254"/>
      <c r="U107" s="372"/>
      <c r="V107" s="254"/>
      <c r="W107" s="372"/>
      <c r="X107" s="254"/>
      <c r="Y107" s="372"/>
      <c r="Z107" s="254"/>
      <c r="AA107" s="254"/>
      <c r="AB107" s="254"/>
      <c r="AC107" s="254"/>
      <c r="AD107" s="254"/>
      <c r="AE107" s="254"/>
    </row>
    <row r="108" spans="1:31" ht="15.75" customHeight="1">
      <c r="A108" s="98"/>
      <c r="B108" s="98"/>
      <c r="C108" s="98"/>
      <c r="D108" s="98"/>
      <c r="E108" s="98"/>
      <c r="F108" s="98"/>
      <c r="G108" s="353"/>
      <c r="H108" s="275"/>
      <c r="I108" s="275"/>
      <c r="J108" s="275"/>
      <c r="K108" s="286"/>
      <c r="L108" s="286"/>
      <c r="M108" s="275"/>
      <c r="N108" s="286"/>
      <c r="O108" s="275"/>
      <c r="P108" s="286"/>
      <c r="Q108" s="286"/>
      <c r="R108" s="254"/>
      <c r="S108" s="372"/>
      <c r="T108" s="254"/>
      <c r="U108" s="372"/>
      <c r="V108" s="254"/>
      <c r="W108" s="372"/>
      <c r="X108" s="254"/>
      <c r="Y108" s="372"/>
      <c r="Z108" s="254"/>
      <c r="AA108" s="254"/>
      <c r="AB108" s="254"/>
      <c r="AC108" s="254"/>
      <c r="AD108" s="254"/>
      <c r="AE108" s="254"/>
    </row>
    <row r="109" spans="1:31" ht="15.75" customHeight="1">
      <c r="A109" s="98"/>
      <c r="B109" s="98"/>
      <c r="C109" s="98"/>
      <c r="D109" s="98"/>
      <c r="E109" s="98"/>
      <c r="F109" s="98"/>
      <c r="G109" s="285"/>
      <c r="H109" s="286"/>
      <c r="I109" s="286"/>
      <c r="J109" s="286"/>
      <c r="K109" s="286"/>
      <c r="L109" s="286"/>
      <c r="M109" s="275"/>
      <c r="N109" s="286"/>
      <c r="O109" s="275"/>
      <c r="P109" s="286"/>
      <c r="Q109" s="286"/>
      <c r="R109" s="254"/>
      <c r="S109" s="372"/>
      <c r="T109" s="254"/>
      <c r="U109" s="372"/>
      <c r="V109" s="254"/>
      <c r="W109" s="372"/>
      <c r="X109" s="254"/>
      <c r="Y109" s="372"/>
      <c r="Z109" s="254"/>
      <c r="AA109" s="254"/>
      <c r="AB109" s="254"/>
      <c r="AC109" s="254"/>
      <c r="AD109" s="254"/>
      <c r="AE109" s="254"/>
    </row>
    <row r="110" spans="1:31" ht="15.75" customHeight="1">
      <c r="A110" s="98"/>
      <c r="B110" s="98"/>
      <c r="C110" s="98"/>
      <c r="D110" s="98"/>
      <c r="E110" s="98"/>
      <c r="F110" s="98"/>
      <c r="G110" s="353"/>
      <c r="H110" s="543"/>
      <c r="I110" s="286"/>
      <c r="J110" s="286"/>
      <c r="K110" s="286"/>
      <c r="L110" s="286"/>
      <c r="M110" s="286"/>
      <c r="N110" s="286"/>
      <c r="O110" s="275"/>
      <c r="P110" s="286"/>
      <c r="Q110" s="286"/>
      <c r="R110" s="254"/>
      <c r="S110" s="372"/>
      <c r="T110" s="254"/>
      <c r="U110" s="372"/>
      <c r="V110" s="254"/>
      <c r="W110" s="372"/>
      <c r="X110" s="254"/>
      <c r="Y110" s="254"/>
      <c r="Z110" s="254"/>
      <c r="AA110" s="254"/>
      <c r="AB110" s="254"/>
      <c r="AC110" s="254"/>
      <c r="AD110" s="254"/>
      <c r="AE110" s="254"/>
    </row>
    <row r="111" spans="1:31" ht="15.75" customHeight="1">
      <c r="A111" s="98"/>
      <c r="B111" s="98"/>
      <c r="C111" s="98"/>
      <c r="D111" s="98"/>
      <c r="E111" s="98"/>
      <c r="F111" s="98"/>
      <c r="G111" s="298"/>
      <c r="H111" s="543"/>
      <c r="I111" s="286"/>
      <c r="J111" s="286"/>
      <c r="K111" s="286"/>
      <c r="L111" s="286"/>
      <c r="M111" s="286"/>
      <c r="N111" s="286"/>
      <c r="O111" s="275"/>
      <c r="P111" s="286"/>
      <c r="Q111" s="286"/>
      <c r="R111" s="254"/>
      <c r="S111" s="372"/>
      <c r="T111" s="254"/>
      <c r="U111" s="372"/>
      <c r="V111" s="254"/>
      <c r="W111" s="372"/>
      <c r="X111" s="254"/>
      <c r="Y111" s="254"/>
      <c r="Z111" s="254"/>
      <c r="AA111" s="254"/>
      <c r="AB111" s="254"/>
      <c r="AC111" s="254"/>
      <c r="AD111" s="254"/>
      <c r="AE111" s="254"/>
    </row>
    <row r="112" spans="1:31" ht="15.75" customHeight="1">
      <c r="A112" s="98"/>
      <c r="B112" s="98"/>
      <c r="C112" s="98"/>
      <c r="D112" s="98"/>
      <c r="E112" s="98"/>
      <c r="F112" s="98"/>
      <c r="G112" s="285"/>
      <c r="H112" s="543"/>
      <c r="I112" s="286"/>
      <c r="J112" s="286"/>
      <c r="K112" s="286"/>
      <c r="L112" s="286"/>
      <c r="M112" s="286"/>
      <c r="N112" s="286"/>
      <c r="O112" s="275"/>
      <c r="P112" s="286"/>
      <c r="Q112" s="286"/>
      <c r="R112" s="254"/>
      <c r="S112" s="372"/>
      <c r="T112" s="254"/>
      <c r="U112" s="372"/>
      <c r="V112" s="254"/>
      <c r="W112" s="372"/>
      <c r="X112" s="254"/>
      <c r="Y112" s="254"/>
      <c r="Z112" s="254"/>
      <c r="AA112" s="254"/>
      <c r="AB112" s="254"/>
      <c r="AC112" s="254"/>
      <c r="AD112" s="254"/>
      <c r="AE112" s="254"/>
    </row>
    <row r="113" spans="1:31" ht="15.75" customHeight="1">
      <c r="A113" s="98"/>
      <c r="B113" s="98"/>
      <c r="C113" s="98"/>
      <c r="D113" s="98"/>
      <c r="E113" s="98"/>
      <c r="F113" s="98"/>
      <c r="G113" s="285"/>
      <c r="H113" s="286"/>
      <c r="I113" s="286"/>
      <c r="J113" s="286"/>
      <c r="K113" s="286"/>
      <c r="L113" s="286"/>
      <c r="M113" s="286"/>
      <c r="N113" s="286"/>
      <c r="O113" s="286"/>
      <c r="P113" s="286"/>
      <c r="Q113" s="286"/>
      <c r="R113" s="254"/>
      <c r="S113" s="372"/>
      <c r="T113" s="254"/>
      <c r="U113" s="372"/>
      <c r="V113" s="254"/>
      <c r="W113" s="372"/>
      <c r="X113" s="254"/>
      <c r="Y113" s="254"/>
      <c r="Z113" s="254"/>
      <c r="AA113" s="254"/>
      <c r="AB113" s="254"/>
      <c r="AC113" s="254"/>
      <c r="AD113" s="254"/>
      <c r="AE113" s="254"/>
    </row>
    <row r="114" spans="1:31" ht="15.75" customHeight="1">
      <c r="A114" s="98"/>
      <c r="B114" s="98"/>
      <c r="C114" s="98"/>
      <c r="D114" s="98"/>
      <c r="E114" s="98"/>
      <c r="F114" s="98"/>
      <c r="G114" s="285"/>
      <c r="H114" s="286"/>
      <c r="I114" s="286"/>
      <c r="J114" s="286"/>
      <c r="K114" s="286"/>
      <c r="L114" s="286"/>
      <c r="M114" s="286"/>
      <c r="N114" s="286"/>
      <c r="O114" s="286"/>
      <c r="P114" s="286"/>
      <c r="Q114" s="286"/>
      <c r="R114" s="254"/>
      <c r="S114" s="372"/>
      <c r="T114" s="254"/>
      <c r="U114" s="372"/>
      <c r="V114" s="254"/>
      <c r="W114" s="372"/>
      <c r="X114" s="254"/>
      <c r="Y114" s="254"/>
      <c r="Z114" s="254"/>
      <c r="AA114" s="254"/>
      <c r="AB114" s="254"/>
      <c r="AC114" s="254"/>
      <c r="AD114" s="254"/>
      <c r="AE114" s="254"/>
    </row>
    <row r="115" spans="1:31" ht="15.75" customHeight="1">
      <c r="A115" s="98"/>
      <c r="B115" s="98"/>
      <c r="C115" s="98"/>
      <c r="D115" s="98"/>
      <c r="E115" s="98"/>
      <c r="F115" s="98"/>
      <c r="G115" s="285"/>
      <c r="H115" s="286"/>
      <c r="I115" s="286"/>
      <c r="J115" s="286"/>
      <c r="K115" s="286"/>
      <c r="L115" s="286"/>
      <c r="M115" s="286"/>
      <c r="N115" s="286"/>
      <c r="O115" s="286"/>
      <c r="P115" s="286"/>
      <c r="Q115" s="286"/>
      <c r="R115" s="254"/>
      <c r="S115" s="372"/>
      <c r="T115" s="254"/>
      <c r="U115" s="372"/>
      <c r="V115" s="254"/>
      <c r="W115" s="372"/>
      <c r="X115" s="254"/>
      <c r="Y115" s="254"/>
      <c r="Z115" s="254"/>
      <c r="AA115" s="254"/>
      <c r="AB115" s="254"/>
      <c r="AC115" s="254"/>
      <c r="AD115" s="254"/>
      <c r="AE115" s="254"/>
    </row>
    <row r="116" spans="1:31" ht="15.75" customHeight="1">
      <c r="A116" s="98"/>
      <c r="B116" s="98"/>
      <c r="C116" s="98"/>
      <c r="D116" s="98"/>
      <c r="E116" s="98"/>
      <c r="F116" s="98"/>
      <c r="G116" s="285"/>
      <c r="H116" s="286"/>
      <c r="I116" s="286"/>
      <c r="J116" s="286"/>
      <c r="K116" s="286"/>
      <c r="L116" s="286"/>
      <c r="M116" s="286"/>
      <c r="N116" s="286"/>
      <c r="O116" s="286"/>
      <c r="P116" s="286"/>
      <c r="Q116" s="286"/>
      <c r="R116" s="254"/>
      <c r="S116" s="372"/>
      <c r="T116" s="254"/>
      <c r="U116" s="372"/>
      <c r="V116" s="254"/>
      <c r="W116" s="372"/>
      <c r="X116" s="254"/>
      <c r="Y116" s="254"/>
      <c r="Z116" s="254"/>
      <c r="AA116" s="254"/>
      <c r="AB116" s="254"/>
      <c r="AC116" s="254"/>
      <c r="AD116" s="254"/>
      <c r="AE116" s="254"/>
    </row>
    <row r="117" spans="1:31" ht="15.75" customHeight="1">
      <c r="A117" s="98"/>
      <c r="B117" s="98"/>
      <c r="C117" s="98"/>
      <c r="D117" s="98"/>
      <c r="E117" s="98"/>
      <c r="F117" s="98"/>
      <c r="G117" s="285"/>
      <c r="H117" s="286"/>
      <c r="I117" s="286"/>
      <c r="J117" s="286"/>
      <c r="K117" s="286"/>
      <c r="L117" s="286"/>
      <c r="M117" s="286"/>
      <c r="N117" s="286"/>
      <c r="O117" s="286"/>
      <c r="P117" s="286"/>
      <c r="Q117" s="286"/>
      <c r="R117" s="254"/>
      <c r="S117" s="372"/>
      <c r="T117" s="254"/>
      <c r="U117" s="372"/>
      <c r="V117" s="254"/>
      <c r="W117" s="372"/>
      <c r="X117" s="254"/>
      <c r="Y117" s="254"/>
      <c r="Z117" s="254"/>
      <c r="AA117" s="254"/>
      <c r="AB117" s="254"/>
      <c r="AC117" s="254"/>
      <c r="AD117" s="254"/>
      <c r="AE117" s="254"/>
    </row>
    <row r="118" spans="1:31" ht="15.75" customHeight="1">
      <c r="A118" s="98"/>
      <c r="B118" s="98"/>
      <c r="C118" s="98"/>
      <c r="D118" s="98"/>
      <c r="E118" s="98"/>
      <c r="F118" s="98"/>
      <c r="G118" s="285"/>
      <c r="H118" s="286"/>
      <c r="I118" s="286"/>
      <c r="J118" s="286"/>
      <c r="K118" s="286"/>
      <c r="L118" s="286"/>
      <c r="M118" s="286"/>
      <c r="N118" s="286"/>
      <c r="O118" s="286"/>
      <c r="P118" s="286"/>
      <c r="Q118" s="286"/>
      <c r="R118" s="254"/>
      <c r="S118" s="372"/>
      <c r="T118" s="254"/>
      <c r="U118" s="372"/>
      <c r="V118" s="254"/>
      <c r="W118" s="372"/>
      <c r="X118" s="254"/>
      <c r="Y118" s="254"/>
      <c r="Z118" s="254"/>
      <c r="AA118" s="254"/>
      <c r="AB118" s="254"/>
      <c r="AC118" s="254"/>
      <c r="AD118" s="254"/>
      <c r="AE118" s="254"/>
    </row>
    <row r="119" spans="1:31" ht="15.75" customHeight="1">
      <c r="A119" s="98"/>
      <c r="B119" s="98"/>
      <c r="C119" s="98"/>
      <c r="D119" s="98"/>
      <c r="E119" s="98"/>
      <c r="F119" s="98"/>
      <c r="G119" s="285"/>
      <c r="H119" s="286"/>
      <c r="I119" s="286"/>
      <c r="J119" s="286"/>
      <c r="K119" s="286"/>
      <c r="L119" s="286"/>
      <c r="M119" s="286"/>
      <c r="N119" s="286"/>
      <c r="O119" s="286"/>
      <c r="P119" s="286"/>
      <c r="Q119" s="286"/>
      <c r="R119" s="254"/>
      <c r="S119" s="372"/>
      <c r="T119" s="254"/>
      <c r="U119" s="372"/>
      <c r="V119" s="254"/>
      <c r="W119" s="372"/>
      <c r="X119" s="254"/>
      <c r="Y119" s="254"/>
      <c r="Z119" s="254"/>
      <c r="AA119" s="254"/>
      <c r="AB119" s="254"/>
      <c r="AC119" s="254"/>
      <c r="AD119" s="254"/>
      <c r="AE119" s="254"/>
    </row>
    <row r="120" spans="1:31" ht="15.75" customHeight="1">
      <c r="A120" s="98"/>
      <c r="B120" s="98"/>
      <c r="C120" s="98"/>
      <c r="D120" s="98"/>
      <c r="E120" s="98"/>
      <c r="F120" s="98"/>
      <c r="G120" s="285"/>
      <c r="H120" s="286"/>
      <c r="I120" s="286"/>
      <c r="J120" s="286"/>
      <c r="K120" s="286"/>
      <c r="L120" s="286"/>
      <c r="M120" s="286"/>
      <c r="N120" s="286"/>
      <c r="O120" s="286"/>
      <c r="P120" s="286"/>
      <c r="Q120" s="286"/>
      <c r="R120" s="254"/>
      <c r="S120" s="372"/>
      <c r="T120" s="254"/>
      <c r="U120" s="372"/>
      <c r="V120" s="254"/>
      <c r="W120" s="372"/>
      <c r="X120" s="254"/>
      <c r="Y120" s="254"/>
      <c r="Z120" s="254"/>
      <c r="AA120" s="254"/>
      <c r="AB120" s="254"/>
      <c r="AC120" s="254"/>
      <c r="AD120" s="254"/>
      <c r="AE120" s="254"/>
    </row>
    <row r="121" spans="1:31" ht="15.75" customHeight="1">
      <c r="A121" s="98"/>
      <c r="B121" s="98"/>
      <c r="C121" s="98"/>
      <c r="D121" s="98"/>
      <c r="E121" s="98"/>
      <c r="F121" s="98"/>
      <c r="G121" s="285"/>
      <c r="H121" s="286"/>
      <c r="I121" s="286"/>
      <c r="J121" s="286"/>
      <c r="K121" s="286"/>
      <c r="L121" s="286"/>
      <c r="M121" s="286"/>
      <c r="N121" s="286"/>
      <c r="O121" s="286"/>
      <c r="P121" s="286"/>
      <c r="Q121" s="286"/>
      <c r="R121" s="254"/>
      <c r="S121" s="372"/>
      <c r="T121" s="254"/>
      <c r="U121" s="372"/>
      <c r="V121" s="254"/>
      <c r="W121" s="372"/>
      <c r="X121" s="254"/>
      <c r="Y121" s="254"/>
      <c r="Z121" s="254"/>
      <c r="AA121" s="254"/>
      <c r="AB121" s="254"/>
      <c r="AC121" s="254"/>
      <c r="AD121" s="254"/>
      <c r="AE121" s="254"/>
    </row>
    <row r="122" spans="1:31" ht="15.75" customHeight="1">
      <c r="A122" s="98"/>
      <c r="B122" s="98"/>
      <c r="C122" s="98"/>
      <c r="D122" s="98"/>
      <c r="E122" s="98"/>
      <c r="F122" s="98"/>
      <c r="G122" s="285"/>
      <c r="H122" s="286"/>
      <c r="I122" s="286"/>
      <c r="J122" s="286"/>
      <c r="K122" s="286"/>
      <c r="L122" s="286"/>
      <c r="M122" s="286"/>
      <c r="N122" s="286"/>
      <c r="O122" s="286"/>
      <c r="P122" s="286"/>
      <c r="Q122" s="286"/>
      <c r="R122" s="254"/>
      <c r="S122" s="372"/>
      <c r="T122" s="254"/>
      <c r="U122" s="372"/>
      <c r="V122" s="254"/>
      <c r="W122" s="372"/>
      <c r="X122" s="254"/>
      <c r="Y122" s="254"/>
      <c r="Z122" s="254"/>
      <c r="AA122" s="254"/>
      <c r="AB122" s="254"/>
      <c r="AC122" s="254"/>
      <c r="AD122" s="254"/>
      <c r="AE122" s="254"/>
    </row>
    <row r="123" spans="1:31" ht="15.75" customHeight="1">
      <c r="A123" s="98"/>
      <c r="B123" s="98"/>
      <c r="C123" s="98"/>
      <c r="D123" s="98"/>
      <c r="E123" s="98"/>
      <c r="F123" s="98"/>
      <c r="G123" s="285"/>
      <c r="H123" s="286"/>
      <c r="I123" s="286"/>
      <c r="J123" s="286"/>
      <c r="K123" s="286"/>
      <c r="L123" s="286"/>
      <c r="M123" s="286"/>
      <c r="N123" s="286"/>
      <c r="O123" s="286"/>
      <c r="P123" s="286"/>
      <c r="Q123" s="286"/>
      <c r="R123" s="254"/>
      <c r="S123" s="372"/>
      <c r="T123" s="254"/>
      <c r="U123" s="372"/>
      <c r="V123" s="254"/>
      <c r="W123" s="372"/>
      <c r="X123" s="254"/>
      <c r="Y123" s="254"/>
      <c r="Z123" s="254"/>
      <c r="AA123" s="254"/>
      <c r="AB123" s="254"/>
      <c r="AC123" s="254"/>
      <c r="AD123" s="254"/>
      <c r="AE123" s="254"/>
    </row>
    <row r="124" spans="1:31" ht="15.75" customHeight="1">
      <c r="A124" s="98"/>
      <c r="B124" s="98"/>
      <c r="C124" s="98"/>
      <c r="D124" s="98"/>
      <c r="E124" s="98"/>
      <c r="F124" s="98"/>
      <c r="G124" s="285"/>
      <c r="H124" s="286"/>
      <c r="I124" s="286"/>
      <c r="J124" s="286"/>
      <c r="K124" s="286"/>
      <c r="L124" s="286"/>
      <c r="M124" s="286"/>
      <c r="N124" s="286"/>
      <c r="O124" s="286"/>
      <c r="P124" s="286"/>
      <c r="Q124" s="286"/>
      <c r="R124" s="254"/>
      <c r="S124" s="372"/>
      <c r="T124" s="254"/>
      <c r="U124" s="372"/>
      <c r="V124" s="254"/>
      <c r="W124" s="372"/>
      <c r="X124" s="254"/>
      <c r="Y124" s="254"/>
      <c r="Z124" s="254"/>
      <c r="AA124" s="254"/>
      <c r="AB124" s="254"/>
      <c r="AC124" s="254"/>
      <c r="AD124" s="254"/>
      <c r="AE124" s="254"/>
    </row>
    <row r="125" spans="1:31" ht="15.75" customHeight="1">
      <c r="A125" s="98"/>
      <c r="B125" s="98"/>
      <c r="C125" s="98"/>
      <c r="D125" s="98"/>
      <c r="E125" s="98"/>
      <c r="F125" s="98"/>
      <c r="G125" s="285"/>
      <c r="H125" s="286"/>
      <c r="I125" s="286"/>
      <c r="J125" s="286"/>
      <c r="K125" s="286"/>
      <c r="L125" s="286"/>
      <c r="M125" s="286"/>
      <c r="N125" s="286"/>
      <c r="O125" s="286"/>
      <c r="P125" s="286"/>
      <c r="Q125" s="286"/>
      <c r="R125" s="254"/>
      <c r="S125" s="372"/>
      <c r="T125" s="254"/>
      <c r="U125" s="372"/>
      <c r="V125" s="254"/>
      <c r="W125" s="372"/>
      <c r="X125" s="254"/>
      <c r="Y125" s="254"/>
      <c r="Z125" s="254"/>
      <c r="AA125" s="254"/>
      <c r="AB125" s="254"/>
      <c r="AC125" s="254"/>
      <c r="AD125" s="254"/>
      <c r="AE125" s="254"/>
    </row>
    <row r="126" spans="1:31" ht="15.75" customHeight="1">
      <c r="A126" s="98"/>
      <c r="B126" s="98"/>
      <c r="C126" s="98"/>
      <c r="D126" s="98"/>
      <c r="E126" s="98"/>
      <c r="F126" s="98"/>
      <c r="G126" s="285"/>
      <c r="H126" s="286"/>
      <c r="I126" s="286"/>
      <c r="J126" s="286"/>
      <c r="K126" s="286"/>
      <c r="L126" s="286"/>
      <c r="M126" s="286"/>
      <c r="N126" s="286"/>
      <c r="O126" s="286"/>
      <c r="P126" s="286"/>
      <c r="Q126" s="286"/>
      <c r="R126" s="254"/>
      <c r="S126" s="372"/>
      <c r="T126" s="254"/>
      <c r="U126" s="372"/>
      <c r="V126" s="254"/>
      <c r="W126" s="372"/>
      <c r="X126" s="254"/>
      <c r="Y126" s="254"/>
      <c r="Z126" s="254"/>
      <c r="AA126" s="254"/>
      <c r="AB126" s="254"/>
      <c r="AC126" s="254"/>
      <c r="AD126" s="254"/>
      <c r="AE126" s="254"/>
    </row>
    <row r="127" spans="1:31" ht="15.75" customHeight="1">
      <c r="A127" s="98"/>
      <c r="B127" s="98"/>
      <c r="C127" s="98"/>
      <c r="D127" s="98"/>
      <c r="E127" s="98"/>
      <c r="F127" s="98"/>
      <c r="G127" s="285"/>
      <c r="H127" s="286"/>
      <c r="I127" s="286"/>
      <c r="J127" s="286"/>
      <c r="K127" s="286"/>
      <c r="L127" s="286"/>
      <c r="M127" s="286"/>
      <c r="N127" s="286"/>
      <c r="O127" s="286"/>
      <c r="P127" s="286"/>
      <c r="Q127" s="286"/>
      <c r="R127" s="254"/>
      <c r="S127" s="372"/>
      <c r="T127" s="254"/>
      <c r="U127" s="372"/>
      <c r="V127" s="254"/>
      <c r="W127" s="372"/>
      <c r="X127" s="254"/>
      <c r="Y127" s="254"/>
      <c r="Z127" s="254"/>
      <c r="AA127" s="254"/>
      <c r="AB127" s="254"/>
      <c r="AC127" s="254"/>
      <c r="AD127" s="254"/>
      <c r="AE127" s="254"/>
    </row>
    <row r="128" spans="1:31" ht="15.75" customHeight="1">
      <c r="A128" s="98"/>
      <c r="B128" s="98"/>
      <c r="C128" s="98"/>
      <c r="D128" s="361"/>
      <c r="E128" s="362"/>
      <c r="F128" s="363"/>
      <c r="G128" s="285"/>
      <c r="H128" s="286"/>
      <c r="I128" s="286"/>
      <c r="J128" s="286"/>
      <c r="K128" s="286"/>
      <c r="L128" s="286"/>
      <c r="M128" s="286"/>
      <c r="N128" s="286"/>
      <c r="O128" s="286"/>
      <c r="P128" s="286"/>
      <c r="Q128" s="286"/>
      <c r="R128" s="254"/>
      <c r="S128" s="248"/>
      <c r="T128" s="254"/>
      <c r="U128" s="372"/>
      <c r="V128" s="254"/>
      <c r="W128" s="372"/>
      <c r="X128" s="254"/>
      <c r="Y128" s="254"/>
      <c r="Z128" s="254"/>
      <c r="AA128" s="254"/>
      <c r="AB128" s="254"/>
      <c r="AC128" s="254"/>
      <c r="AD128" s="254"/>
      <c r="AE128" s="254"/>
    </row>
    <row r="129" spans="1:31" ht="15.75" customHeight="1">
      <c r="A129" s="98"/>
      <c r="B129" s="98"/>
      <c r="C129" s="98"/>
      <c r="D129" s="98"/>
      <c r="E129" s="98"/>
      <c r="F129" s="98"/>
      <c r="G129" s="559"/>
      <c r="H129" s="578"/>
      <c r="I129" s="578"/>
      <c r="J129" s="578"/>
      <c r="K129" s="578"/>
      <c r="L129" s="578"/>
      <c r="M129" s="578"/>
      <c r="N129" s="578"/>
      <c r="O129" s="578"/>
      <c r="P129" s="578"/>
      <c r="Q129" s="578"/>
      <c r="R129" s="254"/>
      <c r="S129" s="248"/>
      <c r="T129" s="254"/>
      <c r="U129" s="372"/>
      <c r="V129" s="254"/>
      <c r="W129" s="372"/>
      <c r="X129" s="254"/>
      <c r="Y129" s="254"/>
      <c r="Z129" s="254"/>
      <c r="AA129" s="254"/>
      <c r="AB129" s="254"/>
      <c r="AC129" s="254"/>
      <c r="AD129" s="254"/>
      <c r="AE129" s="254"/>
    </row>
    <row r="130" spans="1:31" ht="15.75" customHeight="1">
      <c r="A130" s="98"/>
      <c r="B130" s="98"/>
      <c r="C130" s="98"/>
      <c r="D130" s="98"/>
      <c r="E130" s="98"/>
      <c r="F130" s="98"/>
      <c r="G130" s="285"/>
      <c r="H130" s="286"/>
      <c r="I130" s="286"/>
      <c r="J130" s="286"/>
      <c r="K130" s="286"/>
      <c r="L130" s="286"/>
      <c r="M130" s="286"/>
      <c r="N130" s="286"/>
      <c r="O130" s="286"/>
      <c r="P130" s="286"/>
      <c r="Q130" s="286"/>
      <c r="R130" s="362"/>
      <c r="S130" s="248"/>
      <c r="T130" s="362"/>
      <c r="U130" s="428"/>
      <c r="V130" s="362"/>
      <c r="W130" s="428"/>
      <c r="X130" s="362"/>
      <c r="Y130" s="362"/>
      <c r="Z130" s="362"/>
      <c r="AA130" s="362"/>
      <c r="AB130" s="362"/>
      <c r="AC130" s="362"/>
      <c r="AD130" s="362"/>
      <c r="AE130" s="362"/>
    </row>
    <row r="131" spans="1:31" ht="15.75" customHeight="1">
      <c r="A131" s="98"/>
      <c r="B131" s="98"/>
      <c r="C131" s="98"/>
      <c r="D131" s="98"/>
      <c r="E131" s="98"/>
      <c r="F131" s="98"/>
      <c r="G131" s="285"/>
      <c r="H131" s="286"/>
      <c r="I131" s="286"/>
      <c r="J131" s="286"/>
      <c r="K131" s="286"/>
      <c r="L131" s="286"/>
      <c r="M131" s="286"/>
      <c r="N131" s="286"/>
      <c r="O131" s="286"/>
      <c r="P131" s="286"/>
      <c r="Q131" s="286"/>
      <c r="R131" s="362"/>
      <c r="S131" s="248"/>
      <c r="T131" s="362"/>
      <c r="U131" s="428"/>
      <c r="V131" s="362"/>
      <c r="W131" s="428"/>
      <c r="X131" s="362"/>
      <c r="Y131" s="362"/>
      <c r="Z131" s="362"/>
      <c r="AA131" s="362"/>
      <c r="AB131" s="362"/>
      <c r="AC131" s="362"/>
      <c r="AD131" s="362"/>
      <c r="AE131" s="362"/>
    </row>
    <row r="132" spans="1:31" ht="15.75" customHeight="1">
      <c r="A132" s="98"/>
      <c r="B132" s="98"/>
      <c r="C132" s="98"/>
      <c r="D132" s="98"/>
      <c r="E132" s="98"/>
      <c r="F132" s="98"/>
      <c r="G132" s="285"/>
      <c r="H132" s="286"/>
      <c r="I132" s="286"/>
      <c r="J132" s="286"/>
      <c r="K132" s="286"/>
      <c r="L132" s="286"/>
      <c r="M132" s="286"/>
      <c r="N132" s="286"/>
      <c r="O132" s="286"/>
      <c r="P132" s="286"/>
      <c r="Q132" s="286"/>
      <c r="R132" s="362"/>
      <c r="S132" s="248"/>
      <c r="T132" s="362"/>
      <c r="U132" s="428"/>
      <c r="V132" s="362"/>
      <c r="W132" s="428"/>
      <c r="X132" s="362"/>
      <c r="Y132" s="362"/>
      <c r="Z132" s="362"/>
      <c r="AA132" s="362"/>
      <c r="AB132" s="362"/>
      <c r="AC132" s="362"/>
      <c r="AD132" s="362"/>
      <c r="AE132" s="362"/>
    </row>
    <row r="133" spans="1:31" ht="15.75" customHeight="1">
      <c r="A133" s="98"/>
      <c r="B133" s="98"/>
      <c r="C133" s="98"/>
      <c r="D133" s="98"/>
      <c r="E133" s="98"/>
      <c r="F133" s="98"/>
      <c r="G133" s="285"/>
      <c r="H133" s="286"/>
      <c r="I133" s="286"/>
      <c r="J133" s="286"/>
      <c r="K133" s="286"/>
      <c r="L133" s="286"/>
      <c r="M133" s="286"/>
      <c r="N133" s="286"/>
      <c r="O133" s="286"/>
      <c r="P133" s="286"/>
      <c r="Q133" s="286"/>
      <c r="R133" s="362"/>
      <c r="S133" s="248"/>
      <c r="T133" s="362"/>
      <c r="U133" s="428"/>
      <c r="V133" s="362"/>
      <c r="W133" s="428"/>
      <c r="X133" s="362"/>
      <c r="Y133" s="362"/>
      <c r="Z133" s="362"/>
      <c r="AA133" s="362"/>
      <c r="AB133" s="362"/>
      <c r="AC133" s="362"/>
      <c r="AD133" s="362"/>
      <c r="AE133" s="362"/>
    </row>
    <row r="134" spans="1:31" ht="15.75" customHeight="1">
      <c r="A134" s="98"/>
      <c r="B134" s="98"/>
      <c r="C134" s="98"/>
      <c r="D134" s="98"/>
      <c r="E134" s="98"/>
      <c r="F134" s="98"/>
      <c r="G134" s="285"/>
      <c r="H134" s="286"/>
      <c r="I134" s="286"/>
      <c r="J134" s="286"/>
      <c r="K134" s="286"/>
      <c r="L134" s="286"/>
      <c r="M134" s="286"/>
      <c r="N134" s="286"/>
      <c r="O134" s="286"/>
      <c r="P134" s="286"/>
      <c r="Q134" s="286"/>
      <c r="R134" s="362"/>
      <c r="S134" s="248"/>
      <c r="T134" s="362"/>
      <c r="U134" s="428"/>
      <c r="V134" s="362"/>
      <c r="W134" s="428"/>
      <c r="X134" s="362"/>
      <c r="Y134" s="362"/>
      <c r="Z134" s="362"/>
      <c r="AA134" s="362"/>
      <c r="AB134" s="362"/>
      <c r="AC134" s="362"/>
      <c r="AD134" s="362"/>
      <c r="AE134" s="362"/>
    </row>
    <row r="135" spans="1:31" ht="15.75" customHeight="1">
      <c r="A135" s="98"/>
      <c r="B135" s="98"/>
      <c r="C135" s="98"/>
      <c r="D135" s="98"/>
      <c r="E135" s="98"/>
      <c r="F135" s="98"/>
      <c r="G135" s="285"/>
      <c r="H135" s="286"/>
      <c r="I135" s="286"/>
      <c r="J135" s="286"/>
      <c r="K135" s="286"/>
      <c r="L135" s="286"/>
      <c r="M135" s="286"/>
      <c r="N135" s="286"/>
      <c r="O135" s="286"/>
      <c r="P135" s="286"/>
      <c r="Q135" s="286"/>
      <c r="R135" s="362"/>
      <c r="S135" s="248"/>
      <c r="T135" s="362"/>
      <c r="U135" s="428"/>
      <c r="V135" s="362"/>
      <c r="W135" s="428"/>
      <c r="X135" s="362"/>
      <c r="Y135" s="362"/>
      <c r="Z135" s="362"/>
      <c r="AA135" s="362"/>
      <c r="AB135" s="362"/>
      <c r="AC135" s="362"/>
      <c r="AD135" s="362"/>
      <c r="AE135" s="362"/>
    </row>
    <row r="136" spans="1:31" ht="15.75" customHeight="1">
      <c r="A136" s="98"/>
      <c r="B136" s="98"/>
      <c r="C136" s="98"/>
      <c r="D136" s="98"/>
      <c r="E136" s="98"/>
      <c r="F136" s="98"/>
      <c r="G136" s="285"/>
      <c r="H136" s="286"/>
      <c r="I136" s="286"/>
      <c r="J136" s="286"/>
      <c r="K136" s="286"/>
      <c r="L136" s="286"/>
      <c r="M136" s="286"/>
      <c r="N136" s="286"/>
      <c r="O136" s="286"/>
      <c r="P136" s="286"/>
      <c r="Q136" s="286"/>
      <c r="R136" s="362"/>
      <c r="S136" s="248"/>
      <c r="T136" s="362"/>
      <c r="U136" s="428"/>
      <c r="V136" s="362"/>
      <c r="W136" s="428"/>
      <c r="X136" s="362"/>
      <c r="Y136" s="362"/>
      <c r="Z136" s="362"/>
      <c r="AA136" s="362"/>
      <c r="AB136" s="362"/>
      <c r="AC136" s="362"/>
      <c r="AD136" s="362"/>
      <c r="AE136" s="362"/>
    </row>
    <row r="137" spans="1:31" ht="15.75" customHeight="1">
      <c r="A137" s="98"/>
      <c r="B137" s="98"/>
      <c r="C137" s="98"/>
      <c r="D137" s="98"/>
      <c r="E137" s="98"/>
      <c r="F137" s="98"/>
      <c r="G137" s="285"/>
      <c r="H137" s="286"/>
      <c r="I137" s="286"/>
      <c r="J137" s="286"/>
      <c r="K137" s="286"/>
      <c r="L137" s="286"/>
      <c r="M137" s="286"/>
      <c r="N137" s="286"/>
      <c r="O137" s="286"/>
      <c r="P137" s="286"/>
      <c r="Q137" s="286"/>
      <c r="R137" s="362"/>
      <c r="S137" s="248"/>
      <c r="T137" s="362"/>
      <c r="U137" s="428"/>
      <c r="V137" s="362"/>
      <c r="W137" s="428"/>
      <c r="X137" s="362"/>
      <c r="Y137" s="362"/>
      <c r="Z137" s="362"/>
      <c r="AA137" s="362"/>
      <c r="AB137" s="362"/>
      <c r="AC137" s="362"/>
      <c r="AD137" s="362"/>
      <c r="AE137" s="362"/>
    </row>
    <row r="138" spans="1:31" ht="15.75" customHeight="1">
      <c r="A138" s="98"/>
      <c r="B138" s="98"/>
      <c r="C138" s="98"/>
      <c r="D138" s="98"/>
      <c r="E138" s="98"/>
      <c r="F138" s="98"/>
      <c r="G138" s="285"/>
      <c r="H138" s="286"/>
      <c r="I138" s="286"/>
      <c r="J138" s="286"/>
      <c r="K138" s="286"/>
      <c r="L138" s="286"/>
      <c r="M138" s="286"/>
      <c r="N138" s="286"/>
      <c r="O138" s="286"/>
      <c r="P138" s="286"/>
      <c r="Q138" s="286"/>
      <c r="R138" s="362"/>
      <c r="S138" s="248"/>
      <c r="T138" s="362"/>
      <c r="U138" s="428"/>
      <c r="V138" s="362"/>
      <c r="W138" s="428"/>
      <c r="X138" s="362"/>
      <c r="Y138" s="362"/>
      <c r="Z138" s="362"/>
      <c r="AA138" s="362"/>
      <c r="AB138" s="362"/>
      <c r="AC138" s="362"/>
      <c r="AD138" s="362"/>
      <c r="AE138" s="362"/>
    </row>
    <row r="139" spans="1:31" ht="15.75" customHeight="1">
      <c r="A139" s="98"/>
      <c r="B139" s="98"/>
      <c r="C139" s="98"/>
      <c r="D139" s="98"/>
      <c r="E139" s="98"/>
      <c r="F139" s="98"/>
      <c r="G139" s="285"/>
      <c r="H139" s="286"/>
      <c r="I139" s="286"/>
      <c r="J139" s="286"/>
      <c r="K139" s="286"/>
      <c r="L139" s="286"/>
      <c r="M139" s="286"/>
      <c r="N139" s="286"/>
      <c r="O139" s="286"/>
      <c r="P139" s="286"/>
      <c r="Q139" s="286"/>
      <c r="R139" s="362"/>
      <c r="S139" s="248"/>
      <c r="T139" s="362"/>
      <c r="U139" s="428"/>
      <c r="V139" s="362"/>
      <c r="W139" s="428"/>
      <c r="X139" s="362"/>
      <c r="Y139" s="362"/>
      <c r="Z139" s="362"/>
      <c r="AA139" s="362"/>
      <c r="AB139" s="362"/>
      <c r="AC139" s="362"/>
      <c r="AD139" s="362"/>
      <c r="AE139" s="362"/>
    </row>
    <row r="140" spans="1:31" ht="15.75" customHeight="1">
      <c r="A140" s="98"/>
      <c r="B140" s="98"/>
      <c r="C140" s="98"/>
      <c r="D140" s="98"/>
      <c r="E140" s="98"/>
      <c r="F140" s="98"/>
      <c r="G140" s="285"/>
      <c r="H140" s="286"/>
      <c r="I140" s="286"/>
      <c r="J140" s="286"/>
      <c r="K140" s="286"/>
      <c r="L140" s="286"/>
      <c r="M140" s="286"/>
      <c r="N140" s="286"/>
      <c r="O140" s="286"/>
      <c r="P140" s="286"/>
      <c r="Q140" s="286"/>
      <c r="R140" s="362"/>
      <c r="S140" s="248"/>
      <c r="T140" s="362"/>
      <c r="U140" s="428"/>
      <c r="V140" s="362"/>
      <c r="W140" s="428"/>
      <c r="X140" s="362"/>
      <c r="Y140" s="362"/>
      <c r="Z140" s="362"/>
      <c r="AA140" s="362"/>
      <c r="AB140" s="362"/>
      <c r="AC140" s="362"/>
      <c r="AD140" s="362"/>
      <c r="AE140" s="362"/>
    </row>
    <row r="141" spans="1:31" ht="15.75" customHeight="1">
      <c r="A141" s="98"/>
      <c r="B141" s="98"/>
      <c r="C141" s="98"/>
      <c r="D141" s="98"/>
      <c r="E141" s="98"/>
      <c r="F141" s="98"/>
      <c r="G141" s="285"/>
      <c r="H141" s="286"/>
      <c r="I141" s="286"/>
      <c r="J141" s="286"/>
      <c r="K141" s="286"/>
      <c r="L141" s="286"/>
      <c r="M141" s="286"/>
      <c r="N141" s="286"/>
      <c r="O141" s="286"/>
      <c r="P141" s="286"/>
      <c r="Q141" s="286"/>
      <c r="R141" s="362"/>
      <c r="S141" s="248"/>
      <c r="T141" s="362"/>
      <c r="U141" s="428"/>
      <c r="V141" s="362"/>
      <c r="W141" s="428"/>
      <c r="X141" s="362"/>
      <c r="Y141" s="362"/>
      <c r="Z141" s="362"/>
      <c r="AA141" s="362"/>
      <c r="AB141" s="362"/>
      <c r="AC141" s="362"/>
      <c r="AD141" s="362"/>
      <c r="AE141" s="362"/>
    </row>
    <row r="142" spans="1:31" ht="15.75" customHeight="1">
      <c r="A142" s="98"/>
      <c r="B142" s="98"/>
      <c r="C142" s="98"/>
      <c r="D142" s="98"/>
      <c r="E142" s="98"/>
      <c r="F142" s="98"/>
      <c r="G142" s="285"/>
      <c r="H142" s="286"/>
      <c r="I142" s="286"/>
      <c r="J142" s="286"/>
      <c r="K142" s="286"/>
      <c r="L142" s="286"/>
      <c r="M142" s="286"/>
      <c r="N142" s="286"/>
      <c r="O142" s="286"/>
      <c r="P142" s="286"/>
      <c r="Q142" s="286"/>
      <c r="R142" s="362"/>
      <c r="S142" s="248"/>
      <c r="T142" s="362"/>
      <c r="U142" s="428"/>
      <c r="V142" s="362"/>
      <c r="W142" s="428"/>
      <c r="X142" s="362"/>
      <c r="Y142" s="362"/>
      <c r="Z142" s="362"/>
      <c r="AA142" s="362"/>
      <c r="AB142" s="362"/>
      <c r="AC142" s="362"/>
      <c r="AD142" s="362"/>
      <c r="AE142" s="362"/>
    </row>
    <row r="143" spans="1:31" ht="15.75" customHeight="1">
      <c r="A143" s="98"/>
      <c r="B143" s="98"/>
      <c r="C143" s="98"/>
      <c r="D143" s="98"/>
      <c r="E143" s="98"/>
      <c r="F143" s="98"/>
      <c r="G143" s="285"/>
      <c r="H143" s="286"/>
      <c r="I143" s="286"/>
      <c r="J143" s="286"/>
      <c r="K143" s="286"/>
      <c r="L143" s="286"/>
      <c r="M143" s="286"/>
      <c r="N143" s="286"/>
      <c r="O143" s="286"/>
      <c r="P143" s="286"/>
      <c r="Q143" s="286"/>
      <c r="R143" s="362"/>
      <c r="S143" s="248"/>
      <c r="T143" s="362"/>
      <c r="U143" s="428"/>
      <c r="V143" s="362"/>
      <c r="W143" s="428"/>
      <c r="X143" s="362"/>
      <c r="Y143" s="362"/>
      <c r="Z143" s="362"/>
      <c r="AA143" s="362"/>
      <c r="AB143" s="362"/>
      <c r="AC143" s="362"/>
      <c r="AD143" s="362"/>
      <c r="AE143" s="362"/>
    </row>
    <row r="144" spans="1:31" ht="15.75" customHeight="1">
      <c r="A144" s="98"/>
      <c r="B144" s="98"/>
      <c r="C144" s="98"/>
      <c r="D144" s="98"/>
      <c r="E144" s="98"/>
      <c r="F144" s="98"/>
      <c r="G144" s="285"/>
      <c r="H144" s="286"/>
      <c r="I144" s="286"/>
      <c r="J144" s="286"/>
      <c r="K144" s="286"/>
      <c r="L144" s="286"/>
      <c r="M144" s="286"/>
      <c r="N144" s="286"/>
      <c r="O144" s="286"/>
      <c r="P144" s="286"/>
      <c r="Q144" s="286"/>
      <c r="R144" s="362"/>
      <c r="S144" s="248"/>
      <c r="T144" s="362"/>
      <c r="U144" s="428"/>
      <c r="V144" s="362"/>
      <c r="W144" s="428"/>
      <c r="X144" s="362"/>
      <c r="Y144" s="362"/>
      <c r="Z144" s="362"/>
      <c r="AA144" s="362"/>
      <c r="AB144" s="362"/>
      <c r="AC144" s="362"/>
      <c r="AD144" s="362"/>
      <c r="AE144" s="362"/>
    </row>
    <row r="145" spans="1:31" ht="15.75" customHeight="1">
      <c r="A145" s="98"/>
      <c r="B145" s="98"/>
      <c r="C145" s="98"/>
      <c r="D145" s="98"/>
      <c r="E145" s="98"/>
      <c r="F145" s="98"/>
      <c r="G145" s="285"/>
      <c r="H145" s="286"/>
      <c r="I145" s="286"/>
      <c r="J145" s="286"/>
      <c r="K145" s="286"/>
      <c r="L145" s="286"/>
      <c r="M145" s="286"/>
      <c r="N145" s="286"/>
      <c r="O145" s="286"/>
      <c r="P145" s="286"/>
      <c r="Q145" s="286"/>
      <c r="R145" s="362"/>
      <c r="S145" s="248"/>
      <c r="T145" s="362"/>
      <c r="U145" s="428"/>
      <c r="V145" s="362"/>
      <c r="W145" s="428"/>
      <c r="X145" s="362"/>
      <c r="Y145" s="362"/>
      <c r="Z145" s="362"/>
      <c r="AA145" s="362"/>
      <c r="AB145" s="362"/>
      <c r="AC145" s="362"/>
      <c r="AD145" s="362"/>
      <c r="AE145" s="362"/>
    </row>
    <row r="146" spans="1:31" ht="15.75" customHeight="1">
      <c r="A146" s="98"/>
      <c r="B146" s="98"/>
      <c r="C146" s="98"/>
      <c r="D146" s="98"/>
      <c r="E146" s="98"/>
      <c r="F146" s="98"/>
      <c r="G146" s="285"/>
      <c r="H146" s="286"/>
      <c r="I146" s="286"/>
      <c r="J146" s="286"/>
      <c r="K146" s="286"/>
      <c r="L146" s="286"/>
      <c r="M146" s="286"/>
      <c r="N146" s="286"/>
      <c r="O146" s="286"/>
      <c r="P146" s="286"/>
      <c r="Q146" s="286"/>
      <c r="R146" s="362"/>
      <c r="S146" s="248"/>
      <c r="T146" s="362"/>
      <c r="U146" s="428"/>
      <c r="V146" s="362"/>
      <c r="W146" s="428"/>
      <c r="X146" s="362"/>
      <c r="Y146" s="362"/>
      <c r="Z146" s="362"/>
      <c r="AA146" s="362"/>
      <c r="AB146" s="362"/>
      <c r="AC146" s="362"/>
      <c r="AD146" s="362"/>
      <c r="AE146" s="362"/>
    </row>
    <row r="147" spans="1:31" ht="15.75" customHeight="1">
      <c r="A147" s="98"/>
      <c r="B147" s="98"/>
      <c r="C147" s="98"/>
      <c r="D147" s="98"/>
      <c r="E147" s="98"/>
      <c r="F147" s="98"/>
      <c r="G147" s="285"/>
      <c r="H147" s="286"/>
      <c r="I147" s="286"/>
      <c r="J147" s="286"/>
      <c r="K147" s="286"/>
      <c r="L147" s="286"/>
      <c r="M147" s="286"/>
      <c r="N147" s="286"/>
      <c r="O147" s="286"/>
      <c r="P147" s="286"/>
      <c r="Q147" s="286"/>
      <c r="R147" s="362"/>
      <c r="S147" s="248"/>
      <c r="T147" s="362"/>
      <c r="U147" s="428"/>
      <c r="V147" s="362"/>
      <c r="W147" s="428"/>
      <c r="X147" s="362"/>
      <c r="Y147" s="362"/>
      <c r="Z147" s="362"/>
      <c r="AA147" s="362"/>
      <c r="AB147" s="362"/>
      <c r="AC147" s="362"/>
      <c r="AD147" s="362"/>
      <c r="AE147" s="362"/>
    </row>
    <row r="148" spans="1:31" ht="15.75" customHeight="1">
      <c r="A148" s="98"/>
      <c r="B148" s="98"/>
      <c r="C148" s="98"/>
      <c r="D148" s="98"/>
      <c r="E148" s="98"/>
      <c r="F148" s="98"/>
      <c r="G148" s="285"/>
      <c r="H148" s="286"/>
      <c r="I148" s="286"/>
      <c r="J148" s="286"/>
      <c r="K148" s="286"/>
      <c r="L148" s="286"/>
      <c r="M148" s="286"/>
      <c r="N148" s="286"/>
      <c r="O148" s="286"/>
      <c r="P148" s="286"/>
      <c r="Q148" s="286"/>
      <c r="R148" s="362"/>
      <c r="S148" s="248"/>
      <c r="T148" s="362"/>
      <c r="U148" s="428"/>
      <c r="V148" s="362"/>
      <c r="W148" s="428"/>
      <c r="X148" s="362"/>
      <c r="Y148" s="362"/>
      <c r="Z148" s="362"/>
      <c r="AA148" s="362"/>
      <c r="AB148" s="362"/>
      <c r="AC148" s="362"/>
      <c r="AD148" s="362"/>
      <c r="AE148" s="362"/>
    </row>
    <row r="149" spans="1:31" ht="15.75" customHeight="1">
      <c r="A149" s="98"/>
      <c r="B149" s="98"/>
      <c r="C149" s="98"/>
      <c r="D149" s="98"/>
      <c r="E149" s="98"/>
      <c r="F149" s="98"/>
      <c r="G149" s="285"/>
      <c r="H149" s="286"/>
      <c r="I149" s="286"/>
      <c r="J149" s="286"/>
      <c r="K149" s="286"/>
      <c r="L149" s="286"/>
      <c r="M149" s="286"/>
      <c r="N149" s="286"/>
      <c r="O149" s="286"/>
      <c r="P149" s="286"/>
      <c r="Q149" s="286"/>
      <c r="R149" s="362"/>
      <c r="S149" s="248"/>
      <c r="T149" s="362"/>
      <c r="U149" s="428"/>
      <c r="V149" s="362"/>
      <c r="W149" s="428"/>
      <c r="X149" s="362"/>
      <c r="Y149" s="362"/>
      <c r="Z149" s="362"/>
      <c r="AA149" s="362"/>
      <c r="AB149" s="362"/>
      <c r="AC149" s="362"/>
      <c r="AD149" s="362"/>
      <c r="AE149" s="362"/>
    </row>
    <row r="150" spans="1:31" ht="15.75" customHeight="1">
      <c r="A150" s="98"/>
      <c r="B150" s="98"/>
      <c r="C150" s="98"/>
      <c r="D150" s="98"/>
      <c r="E150" s="98"/>
      <c r="F150" s="98"/>
      <c r="G150" s="285"/>
      <c r="H150" s="286"/>
      <c r="I150" s="286"/>
      <c r="J150" s="286"/>
      <c r="K150" s="286"/>
      <c r="L150" s="286"/>
      <c r="M150" s="286"/>
      <c r="N150" s="286"/>
      <c r="O150" s="286"/>
      <c r="P150" s="286"/>
      <c r="Q150" s="286"/>
      <c r="R150" s="362"/>
      <c r="S150" s="248"/>
      <c r="T150" s="362"/>
      <c r="U150" s="428"/>
      <c r="V150" s="362"/>
      <c r="W150" s="428"/>
      <c r="X150" s="362"/>
      <c r="Y150" s="362"/>
      <c r="Z150" s="362"/>
      <c r="AA150" s="362"/>
      <c r="AB150" s="362"/>
      <c r="AC150" s="362"/>
      <c r="AD150" s="362"/>
      <c r="AE150" s="362"/>
    </row>
    <row r="151" spans="1:31" ht="15.75" customHeight="1">
      <c r="A151" s="98"/>
      <c r="B151" s="98"/>
      <c r="C151" s="98"/>
      <c r="D151" s="98"/>
      <c r="E151" s="98"/>
      <c r="F151" s="98"/>
      <c r="G151" s="285"/>
      <c r="H151" s="286"/>
      <c r="I151" s="286"/>
      <c r="J151" s="286"/>
      <c r="K151" s="286"/>
      <c r="L151" s="286"/>
      <c r="M151" s="286"/>
      <c r="N151" s="286"/>
      <c r="O151" s="286"/>
      <c r="P151" s="286"/>
      <c r="Q151" s="286"/>
      <c r="R151" s="362"/>
      <c r="S151" s="248"/>
      <c r="T151" s="362"/>
      <c r="U151" s="428"/>
      <c r="V151" s="362"/>
      <c r="W151" s="428"/>
      <c r="X151" s="362"/>
      <c r="Y151" s="362"/>
      <c r="Z151" s="362"/>
      <c r="AA151" s="362"/>
      <c r="AB151" s="362"/>
      <c r="AC151" s="362"/>
      <c r="AD151" s="362"/>
      <c r="AE151" s="362"/>
    </row>
    <row r="152" spans="1:31" ht="15.75" customHeight="1">
      <c r="A152" s="98"/>
      <c r="B152" s="98"/>
      <c r="C152" s="98"/>
      <c r="D152" s="98"/>
      <c r="E152" s="98"/>
      <c r="F152" s="98"/>
      <c r="G152" s="285"/>
      <c r="H152" s="286"/>
      <c r="I152" s="286"/>
      <c r="J152" s="286"/>
      <c r="K152" s="286"/>
      <c r="L152" s="286"/>
      <c r="M152" s="286"/>
      <c r="N152" s="286"/>
      <c r="O152" s="286"/>
      <c r="P152" s="286"/>
      <c r="Q152" s="286"/>
      <c r="R152" s="362"/>
      <c r="S152" s="248"/>
      <c r="T152" s="362"/>
      <c r="U152" s="428"/>
      <c r="V152" s="362"/>
      <c r="W152" s="428"/>
      <c r="X152" s="362"/>
      <c r="Y152" s="362"/>
      <c r="Z152" s="362"/>
      <c r="AA152" s="362"/>
      <c r="AB152" s="362"/>
      <c r="AC152" s="362"/>
      <c r="AD152" s="362"/>
      <c r="AE152" s="362"/>
    </row>
    <row r="153" spans="1:31" ht="15.75" customHeight="1">
      <c r="A153" s="144"/>
      <c r="B153" s="144"/>
      <c r="C153" s="144"/>
      <c r="D153" s="366"/>
      <c r="E153" s="367"/>
      <c r="F153" s="363"/>
      <c r="G153" s="285"/>
      <c r="H153" s="286"/>
      <c r="I153" s="286"/>
      <c r="J153" s="286"/>
      <c r="K153" s="286"/>
      <c r="L153" s="286"/>
      <c r="M153" s="286"/>
      <c r="N153" s="286"/>
      <c r="O153" s="286"/>
      <c r="P153" s="286"/>
      <c r="Q153" s="286"/>
      <c r="R153" s="362"/>
      <c r="S153" s="248"/>
      <c r="T153" s="362"/>
      <c r="U153" s="428"/>
      <c r="V153" s="362"/>
      <c r="W153" s="428"/>
      <c r="X153" s="362"/>
      <c r="Y153" s="362"/>
      <c r="Z153" s="362"/>
      <c r="AA153" s="362"/>
      <c r="AB153" s="362"/>
      <c r="AC153" s="362"/>
      <c r="AD153" s="362"/>
      <c r="AE153" s="362"/>
    </row>
    <row r="154" spans="1:31" ht="15.75" customHeight="1">
      <c r="A154" s="144"/>
      <c r="B154" s="144"/>
      <c r="C154" s="144"/>
      <c r="D154" s="144"/>
      <c r="E154" s="144"/>
      <c r="F154" s="144"/>
      <c r="G154" s="285"/>
      <c r="H154" s="286"/>
      <c r="I154" s="286"/>
      <c r="J154" s="286"/>
      <c r="K154" s="286"/>
      <c r="L154" s="286"/>
      <c r="M154" s="286"/>
      <c r="N154" s="286"/>
      <c r="O154" s="286"/>
      <c r="P154" s="286"/>
      <c r="Q154" s="286"/>
      <c r="R154" s="362"/>
      <c r="S154" s="248"/>
      <c r="T154" s="362"/>
      <c r="U154" s="428"/>
      <c r="V154" s="362"/>
      <c r="W154" s="428"/>
      <c r="X154" s="362"/>
      <c r="Y154" s="362"/>
      <c r="Z154" s="362"/>
      <c r="AA154" s="362"/>
      <c r="AB154" s="362"/>
      <c r="AC154" s="362"/>
      <c r="AD154" s="362"/>
      <c r="AE154" s="362"/>
    </row>
    <row r="155" spans="1:31" ht="15.75" customHeight="1">
      <c r="A155" s="144"/>
      <c r="B155" s="144"/>
      <c r="C155" s="144"/>
      <c r="D155" s="144"/>
      <c r="E155" s="144"/>
      <c r="F155" s="144"/>
      <c r="G155" s="285"/>
      <c r="H155" s="286"/>
      <c r="I155" s="286"/>
      <c r="J155" s="286"/>
      <c r="K155" s="286"/>
      <c r="L155" s="286"/>
      <c r="M155" s="286"/>
      <c r="N155" s="286"/>
      <c r="O155" s="286"/>
      <c r="P155" s="286"/>
      <c r="Q155" s="286"/>
      <c r="R155" s="362"/>
      <c r="S155" s="248"/>
      <c r="T155" s="362"/>
      <c r="U155" s="428"/>
      <c r="V155" s="362"/>
      <c r="W155" s="428"/>
      <c r="X155" s="362"/>
      <c r="Y155" s="362"/>
      <c r="Z155" s="362"/>
      <c r="AA155" s="362"/>
      <c r="AB155" s="362"/>
      <c r="AC155" s="362"/>
      <c r="AD155" s="362"/>
      <c r="AE155" s="362"/>
    </row>
    <row r="156" spans="1:31" ht="15.75" customHeight="1">
      <c r="A156" s="144"/>
      <c r="B156" s="144"/>
      <c r="C156" s="144"/>
      <c r="D156" s="248"/>
      <c r="E156" s="248"/>
      <c r="F156" s="144"/>
      <c r="G156" s="285"/>
      <c r="H156" s="286"/>
      <c r="I156" s="286"/>
      <c r="J156" s="286"/>
      <c r="K156" s="286"/>
      <c r="L156" s="286"/>
      <c r="M156" s="286"/>
      <c r="N156" s="286"/>
      <c r="O156" s="286"/>
      <c r="P156" s="286"/>
      <c r="Q156" s="286"/>
      <c r="R156" s="362"/>
      <c r="S156" s="248"/>
      <c r="T156" s="362"/>
      <c r="U156" s="428"/>
      <c r="V156" s="362"/>
      <c r="W156" s="428"/>
      <c r="X156" s="362"/>
      <c r="Y156" s="362"/>
      <c r="Z156" s="362"/>
      <c r="AA156" s="362"/>
      <c r="AB156" s="362"/>
      <c r="AC156" s="362"/>
      <c r="AD156" s="362"/>
      <c r="AE156" s="362"/>
    </row>
    <row r="157" spans="1:31" ht="15.75" customHeight="1">
      <c r="A157" s="144"/>
      <c r="B157" s="144"/>
      <c r="C157" s="144"/>
      <c r="D157" s="248"/>
      <c r="E157" s="248"/>
      <c r="F157" s="144"/>
      <c r="G157" s="285"/>
      <c r="H157" s="286"/>
      <c r="I157" s="286"/>
      <c r="J157" s="286"/>
      <c r="K157" s="286"/>
      <c r="L157" s="286"/>
      <c r="M157" s="286"/>
      <c r="N157" s="286"/>
      <c r="O157" s="286"/>
      <c r="P157" s="286"/>
      <c r="Q157" s="286"/>
      <c r="R157" s="362"/>
      <c r="S157" s="248"/>
      <c r="T157" s="362"/>
      <c r="U157" s="428"/>
      <c r="V157" s="362"/>
      <c r="W157" s="428"/>
      <c r="X157" s="362"/>
      <c r="Y157" s="362"/>
      <c r="Z157" s="362"/>
      <c r="AA157" s="362"/>
      <c r="AB157" s="362"/>
      <c r="AC157" s="362"/>
      <c r="AD157" s="362"/>
      <c r="AE157" s="362"/>
    </row>
    <row r="158" spans="1:31" ht="15.75" customHeight="1">
      <c r="A158" s="144"/>
      <c r="B158" s="248"/>
      <c r="C158" s="248"/>
      <c r="D158" s="248"/>
      <c r="E158" s="248"/>
      <c r="F158" s="248"/>
      <c r="G158" s="285"/>
      <c r="H158" s="286"/>
      <c r="I158" s="286"/>
      <c r="J158" s="286"/>
      <c r="K158" s="286"/>
      <c r="L158" s="286"/>
      <c r="M158" s="286"/>
      <c r="N158" s="286"/>
      <c r="O158" s="286"/>
      <c r="P158" s="286"/>
      <c r="Q158" s="286"/>
      <c r="R158" s="362"/>
      <c r="S158" s="248"/>
      <c r="T158" s="362"/>
      <c r="U158" s="428"/>
      <c r="V158" s="362"/>
      <c r="W158" s="428"/>
      <c r="X158" s="362"/>
      <c r="Y158" s="362"/>
      <c r="Z158" s="362"/>
      <c r="AA158" s="362"/>
      <c r="AB158" s="362"/>
      <c r="AC158" s="362"/>
      <c r="AD158" s="362"/>
      <c r="AE158" s="362"/>
    </row>
    <row r="159" spans="1:31" ht="15.75" customHeight="1">
      <c r="A159" s="144"/>
      <c r="B159" s="248"/>
      <c r="C159" s="248"/>
      <c r="D159" s="248"/>
      <c r="E159" s="248"/>
      <c r="F159" s="248"/>
      <c r="G159" s="285"/>
      <c r="H159" s="286"/>
      <c r="I159" s="286"/>
      <c r="J159" s="286"/>
      <c r="K159" s="286"/>
      <c r="L159" s="286"/>
      <c r="M159" s="286"/>
      <c r="N159" s="286"/>
      <c r="O159" s="286"/>
      <c r="P159" s="286"/>
      <c r="Q159" s="286"/>
      <c r="R159" s="362"/>
      <c r="S159" s="248"/>
      <c r="T159" s="362"/>
      <c r="U159" s="428"/>
      <c r="V159" s="362"/>
      <c r="W159" s="428"/>
      <c r="X159" s="362"/>
      <c r="Y159" s="362"/>
      <c r="Z159" s="362"/>
      <c r="AA159" s="362"/>
      <c r="AB159" s="362"/>
      <c r="AC159" s="362"/>
      <c r="AD159" s="362"/>
      <c r="AE159" s="362"/>
    </row>
    <row r="160" spans="1:31" ht="15.75" customHeight="1">
      <c r="A160" s="144"/>
      <c r="B160" s="248"/>
      <c r="C160" s="248"/>
      <c r="D160" s="248"/>
      <c r="E160" s="248"/>
      <c r="F160" s="248"/>
      <c r="G160" s="285"/>
      <c r="H160" s="286"/>
      <c r="I160" s="286"/>
      <c r="J160" s="286"/>
      <c r="K160" s="286"/>
      <c r="L160" s="286"/>
      <c r="M160" s="286"/>
      <c r="N160" s="286"/>
      <c r="O160" s="286"/>
      <c r="P160" s="286"/>
      <c r="Q160" s="286"/>
      <c r="R160" s="362"/>
      <c r="S160" s="248"/>
      <c r="T160" s="362"/>
      <c r="U160" s="428"/>
      <c r="V160" s="362"/>
      <c r="W160" s="428"/>
      <c r="X160" s="362"/>
      <c r="Y160" s="362"/>
      <c r="Z160" s="362"/>
      <c r="AA160" s="362"/>
      <c r="AB160" s="362"/>
      <c r="AC160" s="362"/>
      <c r="AD160" s="362"/>
      <c r="AE160" s="362"/>
    </row>
  </sheetData>
  <mergeCells count="55">
    <mergeCell ref="Y2:AD2"/>
    <mergeCell ref="B4:D4"/>
    <mergeCell ref="B5:D5"/>
    <mergeCell ref="B6:D6"/>
    <mergeCell ref="B7:D7"/>
    <mergeCell ref="B2:E3"/>
    <mergeCell ref="G2:L2"/>
    <mergeCell ref="S2:S3"/>
    <mergeCell ref="U2:U3"/>
    <mergeCell ref="W2:W3"/>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38:D38"/>
    <mergeCell ref="C46:D46"/>
    <mergeCell ref="C47:D47"/>
    <mergeCell ref="C39:D39"/>
    <mergeCell ref="C40:D40"/>
    <mergeCell ref="C41:D41"/>
    <mergeCell ref="C42:D42"/>
    <mergeCell ref="C43:D43"/>
    <mergeCell ref="C44:D44"/>
    <mergeCell ref="C45:D45"/>
    <mergeCell ref="C48:D48"/>
    <mergeCell ref="C49:D49"/>
    <mergeCell ref="C50:D50"/>
    <mergeCell ref="C51:D51"/>
    <mergeCell ref="Y51:AD51"/>
    <mergeCell ref="Y80:Z80"/>
    <mergeCell ref="C52:D52"/>
    <mergeCell ref="C53:D53"/>
    <mergeCell ref="C54:D54"/>
    <mergeCell ref="C55:D55"/>
    <mergeCell ref="C56:D56"/>
    <mergeCell ref="C57:D57"/>
    <mergeCell ref="C58:D58"/>
    <mergeCell ref="Y75:AD75"/>
    <mergeCell ref="Y76:Z76"/>
    <mergeCell ref="Y77:Z77"/>
    <mergeCell ref="Y78:Z78"/>
    <mergeCell ref="Y79:Z79"/>
  </mergeCells>
  <conditionalFormatting sqref="E4:E11">
    <cfRule type="cellIs" dxfId="47" priority="1" operator="lessThan">
      <formula>0</formula>
    </cfRule>
  </conditionalFormatting>
  <conditionalFormatting sqref="E11">
    <cfRule type="cellIs" dxfId="46" priority="2" operator="lessThan">
      <formula>0</formula>
    </cfRule>
  </conditionalFormatting>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heetViews>
  <sheetFormatPr defaultColWidth="14.42578125" defaultRowHeight="15" customHeight="1"/>
  <cols>
    <col min="1" max="1" width="2.7109375" customWidth="1"/>
    <col min="2" max="4" width="9.140625" customWidth="1"/>
    <col min="5" max="5" width="10.7109375" customWidth="1"/>
    <col min="6" max="6" width="5.5703125" customWidth="1"/>
    <col min="7" max="7" width="35.710937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9.140625" customWidth="1"/>
    <col min="31" max="31" width="2.7109375" customWidth="1"/>
  </cols>
  <sheetData>
    <row r="1" spans="1:31" ht="14.25" customHeight="1">
      <c r="A1" s="579"/>
      <c r="B1" s="580"/>
      <c r="C1" s="580"/>
      <c r="D1" s="580"/>
      <c r="E1" s="581"/>
      <c r="F1" s="254"/>
      <c r="G1" s="254"/>
      <c r="H1" s="370"/>
      <c r="I1" s="370"/>
      <c r="J1" s="370"/>
      <c r="K1" s="370"/>
      <c r="L1" s="370"/>
      <c r="M1" s="370"/>
      <c r="N1" s="370"/>
      <c r="O1" s="370"/>
      <c r="P1" s="370"/>
      <c r="Q1" s="370"/>
      <c r="R1" s="254"/>
      <c r="S1" s="371"/>
      <c r="T1" s="254"/>
      <c r="U1" s="372"/>
      <c r="V1" s="254"/>
      <c r="W1" s="372"/>
      <c r="X1" s="254"/>
      <c r="Y1" s="254"/>
      <c r="Z1" s="254"/>
      <c r="AA1" s="254"/>
      <c r="AB1" s="254"/>
      <c r="AC1" s="254"/>
      <c r="AD1" s="254"/>
      <c r="AE1" s="254"/>
    </row>
    <row r="2" spans="1:31" ht="14.25" customHeight="1">
      <c r="A2" s="254"/>
      <c r="B2" s="1024" t="s">
        <v>1351</v>
      </c>
      <c r="C2" s="983"/>
      <c r="D2" s="983"/>
      <c r="E2" s="984"/>
      <c r="F2" s="254"/>
      <c r="G2" s="985" t="s">
        <v>335</v>
      </c>
      <c r="H2" s="968"/>
      <c r="I2" s="968"/>
      <c r="J2" s="981"/>
      <c r="K2" s="582"/>
      <c r="L2" s="582"/>
      <c r="M2" s="583"/>
      <c r="N2" s="583"/>
      <c r="O2" s="583"/>
      <c r="P2" s="583"/>
      <c r="Q2" s="584"/>
      <c r="R2" s="1025"/>
      <c r="S2" s="1020" t="s">
        <v>336</v>
      </c>
      <c r="T2" s="376"/>
      <c r="U2" s="1020" t="s">
        <v>337</v>
      </c>
      <c r="V2" s="254"/>
      <c r="W2" s="1020" t="s">
        <v>338</v>
      </c>
      <c r="X2" s="254"/>
      <c r="Y2" s="957" t="s">
        <v>339</v>
      </c>
      <c r="Z2" s="888"/>
      <c r="AA2" s="888"/>
      <c r="AB2" s="888"/>
      <c r="AC2" s="888"/>
      <c r="AD2" s="892"/>
      <c r="AE2" s="254"/>
    </row>
    <row r="3" spans="1:31" ht="14.25" customHeight="1">
      <c r="A3" s="254"/>
      <c r="B3" s="973"/>
      <c r="C3" s="974"/>
      <c r="D3" s="974"/>
      <c r="E3" s="975"/>
      <c r="F3" s="254"/>
      <c r="G3" s="263" t="s">
        <v>340</v>
      </c>
      <c r="H3" s="377">
        <v>2024</v>
      </c>
      <c r="I3" s="377">
        <v>2025</v>
      </c>
      <c r="J3" s="377">
        <v>2026</v>
      </c>
      <c r="K3" s="377">
        <v>2027</v>
      </c>
      <c r="L3" s="377">
        <v>2028</v>
      </c>
      <c r="M3" s="377">
        <v>2029</v>
      </c>
      <c r="N3" s="377">
        <v>2030</v>
      </c>
      <c r="O3" s="377">
        <v>2031</v>
      </c>
      <c r="P3" s="378">
        <v>2032</v>
      </c>
      <c r="Q3" s="379">
        <v>2033</v>
      </c>
      <c r="R3" s="1026"/>
      <c r="S3" s="987"/>
      <c r="T3" s="376"/>
      <c r="U3" s="988"/>
      <c r="V3" s="254"/>
      <c r="W3" s="988"/>
      <c r="X3" s="254"/>
      <c r="Y3" s="269" t="s">
        <v>340</v>
      </c>
      <c r="Z3" s="271">
        <v>2024</v>
      </c>
      <c r="AA3" s="271">
        <v>2025</v>
      </c>
      <c r="AB3" s="271">
        <v>2026</v>
      </c>
      <c r="AC3" s="271">
        <v>2027</v>
      </c>
      <c r="AD3" s="271">
        <v>2028</v>
      </c>
      <c r="AE3" s="254"/>
    </row>
    <row r="4" spans="1:31" ht="15.75">
      <c r="A4" s="254"/>
      <c r="B4" s="976" t="s">
        <v>1</v>
      </c>
      <c r="C4" s="968"/>
      <c r="D4" s="981"/>
      <c r="E4" s="272">
        <v>149.47</v>
      </c>
      <c r="F4" s="254"/>
      <c r="G4" s="285" t="s">
        <v>1352</v>
      </c>
      <c r="H4" s="290">
        <v>0.5</v>
      </c>
      <c r="I4" s="290" t="s">
        <v>374</v>
      </c>
      <c r="J4" s="290" t="s">
        <v>375</v>
      </c>
      <c r="K4" s="290" t="s">
        <v>376</v>
      </c>
      <c r="L4" s="274" t="s">
        <v>377</v>
      </c>
      <c r="M4" s="286"/>
      <c r="N4" s="275"/>
      <c r="O4" s="275"/>
      <c r="P4" s="286"/>
      <c r="Q4" s="286"/>
      <c r="R4" s="254"/>
      <c r="S4" s="437" t="s">
        <v>1353</v>
      </c>
      <c r="T4" s="254"/>
      <c r="U4" s="585" t="s">
        <v>1354</v>
      </c>
      <c r="V4" s="254"/>
      <c r="X4" s="254"/>
      <c r="Y4" s="270"/>
      <c r="Z4" s="283">
        <v>1</v>
      </c>
      <c r="AA4" s="283">
        <v>0.75</v>
      </c>
      <c r="AB4" s="283">
        <v>0.5</v>
      </c>
      <c r="AC4" s="283">
        <v>0.25</v>
      </c>
      <c r="AD4" s="283">
        <v>0.25</v>
      </c>
      <c r="AE4" s="254"/>
    </row>
    <row r="5" spans="1:31" ht="15.75">
      <c r="A5" s="254"/>
      <c r="B5" s="977" t="s">
        <v>2</v>
      </c>
      <c r="C5" s="888"/>
      <c r="D5" s="892"/>
      <c r="E5" s="284">
        <f>SUM(H4:H160)</f>
        <v>202.57000000000002</v>
      </c>
      <c r="F5" s="254"/>
      <c r="G5" s="285" t="s">
        <v>1355</v>
      </c>
      <c r="H5" s="286"/>
      <c r="I5" s="286"/>
      <c r="J5" s="286"/>
      <c r="K5" s="286"/>
      <c r="L5" s="286"/>
      <c r="M5" s="286"/>
      <c r="N5" s="275"/>
      <c r="O5" s="275"/>
      <c r="P5" s="286"/>
      <c r="Q5" s="286"/>
      <c r="R5" s="254"/>
      <c r="S5" s="547" t="s">
        <v>1356</v>
      </c>
      <c r="T5" s="254"/>
      <c r="U5" s="586" t="s">
        <v>1357</v>
      </c>
      <c r="V5" s="254"/>
      <c r="X5" s="254"/>
      <c r="Y5" s="289" t="s">
        <v>1358</v>
      </c>
      <c r="Z5" s="290">
        <v>5</v>
      </c>
      <c r="AA5" s="298"/>
      <c r="AB5" s="298"/>
      <c r="AC5" s="298"/>
      <c r="AD5" s="298"/>
      <c r="AE5" s="254"/>
    </row>
    <row r="6" spans="1:31" ht="15.75">
      <c r="A6" s="254"/>
      <c r="B6" s="977" t="s">
        <v>348</v>
      </c>
      <c r="C6" s="888"/>
      <c r="D6" s="892"/>
      <c r="E6" s="291">
        <f>(COUNTA(G104:G160)*1)</f>
        <v>0</v>
      </c>
      <c r="F6" s="376"/>
      <c r="G6" s="292" t="s">
        <v>1359</v>
      </c>
      <c r="H6" s="278"/>
      <c r="I6" s="278"/>
      <c r="J6" s="286"/>
      <c r="K6" s="286"/>
      <c r="L6" s="286"/>
      <c r="M6" s="286"/>
      <c r="N6" s="275"/>
      <c r="O6" s="275"/>
      <c r="P6" s="286"/>
      <c r="Q6" s="286"/>
      <c r="R6" s="254"/>
      <c r="S6" s="587" t="s">
        <v>1360</v>
      </c>
      <c r="T6" s="254"/>
      <c r="U6" s="550" t="s">
        <v>1361</v>
      </c>
      <c r="V6" s="254"/>
      <c r="X6" s="254"/>
      <c r="Y6" s="298" t="s">
        <v>1362</v>
      </c>
      <c r="Z6" s="274">
        <v>3.77</v>
      </c>
      <c r="AA6" s="298"/>
      <c r="AB6" s="298"/>
      <c r="AC6" s="298"/>
      <c r="AD6" s="298"/>
      <c r="AE6" s="254"/>
    </row>
    <row r="7" spans="1:31" ht="15.75">
      <c r="A7" s="254"/>
      <c r="B7" s="977" t="s">
        <v>353</v>
      </c>
      <c r="C7" s="888"/>
      <c r="D7" s="892"/>
      <c r="E7" s="284">
        <f>AA80</f>
        <v>62.670000000000016</v>
      </c>
      <c r="F7" s="254"/>
      <c r="G7" s="413" t="s">
        <v>1363</v>
      </c>
      <c r="H7" s="290"/>
      <c r="I7" s="286"/>
      <c r="J7" s="286"/>
      <c r="K7" s="286"/>
      <c r="L7" s="286"/>
      <c r="M7" s="286"/>
      <c r="N7" s="275"/>
      <c r="O7" s="275"/>
      <c r="P7" s="286"/>
      <c r="Q7" s="286"/>
      <c r="R7" s="254"/>
      <c r="S7" s="588" t="s">
        <v>1364</v>
      </c>
      <c r="T7" s="254"/>
      <c r="U7" s="539" t="s">
        <v>1365</v>
      </c>
      <c r="V7" s="254"/>
      <c r="X7" s="254"/>
      <c r="Y7" s="298"/>
      <c r="Z7" s="298"/>
      <c r="AA7" s="298"/>
      <c r="AB7" s="298"/>
      <c r="AC7" s="298"/>
      <c r="AD7" s="298"/>
      <c r="AE7" s="254"/>
    </row>
    <row r="8" spans="1:31" ht="15.75">
      <c r="A8" s="254"/>
      <c r="B8" s="977" t="s">
        <v>339</v>
      </c>
      <c r="C8" s="888"/>
      <c r="D8" s="892"/>
      <c r="E8" s="284">
        <f>Z25</f>
        <v>8.77</v>
      </c>
      <c r="F8" s="254"/>
      <c r="G8" s="292" t="s">
        <v>1366</v>
      </c>
      <c r="H8" s="286"/>
      <c r="I8" s="286"/>
      <c r="J8" s="286"/>
      <c r="K8" s="286"/>
      <c r="L8" s="286"/>
      <c r="M8" s="286"/>
      <c r="N8" s="275"/>
      <c r="O8" s="275"/>
      <c r="P8" s="286"/>
      <c r="Q8" s="286"/>
      <c r="R8" s="254"/>
      <c r="S8" s="589" t="s">
        <v>1367</v>
      </c>
      <c r="T8" s="254"/>
      <c r="U8" s="510" t="s">
        <v>1368</v>
      </c>
      <c r="V8" s="254"/>
      <c r="X8" s="254"/>
      <c r="Y8" s="298"/>
      <c r="Z8" s="298"/>
      <c r="AA8" s="298"/>
      <c r="AB8" s="298"/>
      <c r="AC8" s="298"/>
      <c r="AD8" s="298"/>
      <c r="AE8" s="254"/>
    </row>
    <row r="9" spans="1:31" ht="15.75">
      <c r="A9" s="254"/>
      <c r="B9" s="977" t="s">
        <v>362</v>
      </c>
      <c r="C9" s="888"/>
      <c r="D9" s="892"/>
      <c r="E9" s="284">
        <f>B17</f>
        <v>0</v>
      </c>
      <c r="F9" s="254"/>
      <c r="G9" s="349" t="s">
        <v>1369</v>
      </c>
      <c r="H9" s="286"/>
      <c r="I9" s="286"/>
      <c r="J9" s="286"/>
      <c r="K9" s="286"/>
      <c r="L9" s="286"/>
      <c r="M9" s="286"/>
      <c r="N9" s="275"/>
      <c r="O9" s="275"/>
      <c r="P9" s="286"/>
      <c r="Q9" s="286"/>
      <c r="R9" s="254"/>
      <c r="S9" s="568" t="s">
        <v>1370</v>
      </c>
      <c r="T9" s="254"/>
      <c r="U9" s="590" t="s">
        <v>1371</v>
      </c>
      <c r="V9" s="254"/>
      <c r="X9" s="254"/>
      <c r="Y9" s="298"/>
      <c r="Z9" s="298"/>
      <c r="AA9" s="298"/>
      <c r="AB9" s="298"/>
      <c r="AC9" s="298"/>
      <c r="AD9" s="298"/>
      <c r="AE9" s="254"/>
    </row>
    <row r="10" spans="1:31" ht="15.75" customHeight="1">
      <c r="A10" s="254"/>
      <c r="B10" s="977" t="s">
        <v>366</v>
      </c>
      <c r="C10" s="888"/>
      <c r="D10" s="892"/>
      <c r="E10" s="301">
        <f>B23</f>
        <v>0</v>
      </c>
      <c r="F10" s="254"/>
      <c r="G10" s="299" t="s">
        <v>1372</v>
      </c>
      <c r="H10" s="286"/>
      <c r="I10" s="286"/>
      <c r="J10" s="286"/>
      <c r="K10" s="286"/>
      <c r="L10" s="286"/>
      <c r="M10" s="286"/>
      <c r="N10" s="275"/>
      <c r="O10" s="275"/>
      <c r="P10" s="286"/>
      <c r="Q10" s="286"/>
      <c r="R10" s="254"/>
      <c r="S10" s="293" t="s">
        <v>1373</v>
      </c>
      <c r="T10" s="254"/>
      <c r="U10" s="442"/>
      <c r="V10" s="254"/>
      <c r="X10" s="254"/>
      <c r="Y10" s="298"/>
      <c r="Z10" s="298"/>
      <c r="AA10" s="298"/>
      <c r="AB10" s="298"/>
      <c r="AC10" s="298"/>
      <c r="AD10" s="298"/>
      <c r="AE10" s="254"/>
    </row>
    <row r="11" spans="1:31" ht="15.75">
      <c r="A11" s="254"/>
      <c r="B11" s="978" t="s">
        <v>369</v>
      </c>
      <c r="C11" s="979"/>
      <c r="D11" s="980"/>
      <c r="E11" s="304">
        <f>(E4+E7+E10)-(E5+E6+E8+E9)</f>
        <v>0.79999999999998295</v>
      </c>
      <c r="F11" s="254"/>
      <c r="G11" s="292" t="s">
        <v>1374</v>
      </c>
      <c r="H11" s="286"/>
      <c r="I11" s="286"/>
      <c r="J11" s="286"/>
      <c r="K11" s="286"/>
      <c r="L11" s="286"/>
      <c r="M11" s="286"/>
      <c r="N11" s="275"/>
      <c r="O11" s="275"/>
      <c r="P11" s="286"/>
      <c r="Q11" s="286"/>
      <c r="R11" s="254"/>
      <c r="T11" s="254"/>
      <c r="V11" s="254"/>
      <c r="X11" s="254"/>
      <c r="Y11" s="298"/>
      <c r="Z11" s="298"/>
      <c r="AA11" s="298"/>
      <c r="AB11" s="298"/>
      <c r="AC11" s="298"/>
      <c r="AD11" s="298"/>
      <c r="AE11" s="254"/>
    </row>
    <row r="12" spans="1:31" ht="15.75">
      <c r="A12" s="254"/>
      <c r="B12" s="254"/>
      <c r="C12" s="254"/>
      <c r="D12" s="254"/>
      <c r="E12" s="254"/>
      <c r="F12" s="254"/>
      <c r="G12" s="285" t="s">
        <v>1375</v>
      </c>
      <c r="H12" s="290">
        <v>0.5</v>
      </c>
      <c r="I12" s="290" t="s">
        <v>374</v>
      </c>
      <c r="J12" s="290" t="s">
        <v>375</v>
      </c>
      <c r="K12" s="290" t="s">
        <v>376</v>
      </c>
      <c r="L12" s="274" t="s">
        <v>377</v>
      </c>
      <c r="M12" s="286"/>
      <c r="N12" s="275"/>
      <c r="O12" s="275"/>
      <c r="P12" s="286"/>
      <c r="Q12" s="286"/>
      <c r="R12" s="254"/>
      <c r="S12" s="442"/>
      <c r="T12" s="254"/>
      <c r="V12" s="254"/>
      <c r="X12" s="254"/>
      <c r="Y12" s="298"/>
      <c r="Z12" s="298"/>
      <c r="AA12" s="298"/>
      <c r="AB12" s="298"/>
      <c r="AC12" s="298"/>
      <c r="AD12" s="298"/>
      <c r="AE12" s="254"/>
    </row>
    <row r="13" spans="1:31" ht="15.75">
      <c r="A13" s="254"/>
      <c r="B13" s="985" t="s">
        <v>362</v>
      </c>
      <c r="C13" s="968"/>
      <c r="D13" s="968"/>
      <c r="E13" s="969"/>
      <c r="F13" s="254"/>
      <c r="G13" s="292" t="s">
        <v>1376</v>
      </c>
      <c r="H13" s="290">
        <v>0.5</v>
      </c>
      <c r="I13" s="290" t="s">
        <v>374</v>
      </c>
      <c r="J13" s="290" t="s">
        <v>375</v>
      </c>
      <c r="K13" s="290" t="s">
        <v>376</v>
      </c>
      <c r="L13" s="274" t="s">
        <v>377</v>
      </c>
      <c r="M13" s="286"/>
      <c r="N13" s="275"/>
      <c r="O13" s="275"/>
      <c r="P13" s="286"/>
      <c r="Q13" s="286"/>
      <c r="R13" s="254"/>
      <c r="T13" s="248"/>
      <c r="V13" s="254"/>
      <c r="X13" s="254"/>
      <c r="Y13" s="298"/>
      <c r="Z13" s="298"/>
      <c r="AA13" s="298"/>
      <c r="AB13" s="298"/>
      <c r="AC13" s="298"/>
      <c r="AD13" s="298"/>
      <c r="AE13" s="254"/>
    </row>
    <row r="14" spans="1:31" ht="15.75">
      <c r="A14" s="254"/>
      <c r="B14" s="305">
        <v>2024</v>
      </c>
      <c r="C14" s="271">
        <v>2025</v>
      </c>
      <c r="D14" s="271">
        <v>2026</v>
      </c>
      <c r="E14" s="306">
        <v>2027</v>
      </c>
      <c r="F14" s="254"/>
      <c r="G14" s="299" t="s">
        <v>1377</v>
      </c>
      <c r="H14" s="290">
        <v>0.5</v>
      </c>
      <c r="I14" s="290" t="s">
        <v>374</v>
      </c>
      <c r="J14" s="290" t="s">
        <v>375</v>
      </c>
      <c r="K14" s="290" t="s">
        <v>376</v>
      </c>
      <c r="L14" s="274" t="s">
        <v>377</v>
      </c>
      <c r="M14" s="286"/>
      <c r="N14" s="275"/>
      <c r="O14" s="275"/>
      <c r="P14" s="286"/>
      <c r="Q14" s="286"/>
      <c r="R14" s="254"/>
      <c r="S14" s="442"/>
      <c r="T14" s="254"/>
      <c r="V14" s="254"/>
      <c r="X14" s="254"/>
      <c r="Y14" s="298"/>
      <c r="Z14" s="298"/>
      <c r="AA14" s="298"/>
      <c r="AB14" s="298"/>
      <c r="AC14" s="298"/>
      <c r="AD14" s="298"/>
      <c r="AE14" s="254"/>
    </row>
    <row r="15" spans="1:31" ht="15.75">
      <c r="A15" s="254"/>
      <c r="B15" s="317"/>
      <c r="C15" s="298"/>
      <c r="D15" s="298"/>
      <c r="E15" s="308"/>
      <c r="F15" s="254"/>
      <c r="G15" s="296" t="s">
        <v>1378</v>
      </c>
      <c r="H15" s="290">
        <v>32</v>
      </c>
      <c r="I15" s="290">
        <v>32</v>
      </c>
      <c r="J15" s="290">
        <v>32</v>
      </c>
      <c r="K15" s="451">
        <v>32</v>
      </c>
      <c r="L15" s="290">
        <v>32</v>
      </c>
      <c r="M15" s="286"/>
      <c r="N15" s="275"/>
      <c r="O15" s="275"/>
      <c r="P15" s="286"/>
      <c r="Q15" s="286"/>
      <c r="R15" s="254"/>
      <c r="S15" s="467"/>
      <c r="T15" s="254"/>
      <c r="V15" s="254"/>
      <c r="X15" s="254"/>
      <c r="Y15" s="298"/>
      <c r="Z15" s="298"/>
      <c r="AA15" s="298"/>
      <c r="AB15" s="298"/>
      <c r="AC15" s="298"/>
      <c r="AD15" s="298"/>
      <c r="AE15" s="254"/>
    </row>
    <row r="16" spans="1:31" ht="15.75">
      <c r="A16" s="254"/>
      <c r="B16" s="309"/>
      <c r="C16" s="310"/>
      <c r="D16" s="310"/>
      <c r="E16" s="311"/>
      <c r="F16" s="254"/>
      <c r="G16" s="299" t="s">
        <v>1379</v>
      </c>
      <c r="H16" s="286"/>
      <c r="I16" s="286"/>
      <c r="J16" s="286"/>
      <c r="K16" s="286"/>
      <c r="L16" s="286"/>
      <c r="M16" s="286"/>
      <c r="N16" s="275"/>
      <c r="O16" s="275"/>
      <c r="P16" s="286"/>
      <c r="Q16" s="286"/>
      <c r="R16" s="254"/>
      <c r="T16" s="254"/>
      <c r="V16" s="254"/>
      <c r="X16" s="254"/>
      <c r="Y16" s="298"/>
      <c r="Z16" s="298"/>
      <c r="AA16" s="298"/>
      <c r="AB16" s="298"/>
      <c r="AC16" s="298"/>
      <c r="AD16" s="298"/>
      <c r="AE16" s="254"/>
    </row>
    <row r="17" spans="1:31" ht="15.75" customHeight="1">
      <c r="A17" s="254"/>
      <c r="B17" s="312">
        <f>SUM(B15:B16)</f>
        <v>0</v>
      </c>
      <c r="C17" s="313"/>
      <c r="D17" s="313"/>
      <c r="E17" s="314"/>
      <c r="F17" s="254"/>
      <c r="G17" s="292" t="s">
        <v>1380</v>
      </c>
      <c r="H17" s="290">
        <v>1.96</v>
      </c>
      <c r="I17" s="290" t="s">
        <v>375</v>
      </c>
      <c r="J17" s="290" t="s">
        <v>376</v>
      </c>
      <c r="K17" s="274" t="s">
        <v>377</v>
      </c>
      <c r="L17" s="286"/>
      <c r="M17" s="286"/>
      <c r="N17" s="275"/>
      <c r="O17" s="275"/>
      <c r="P17" s="286"/>
      <c r="Q17" s="286"/>
      <c r="R17" s="254"/>
      <c r="S17" s="292"/>
      <c r="T17" s="254"/>
      <c r="V17" s="254"/>
      <c r="W17" s="292"/>
      <c r="X17" s="254"/>
      <c r="Y17" s="298"/>
      <c r="Z17" s="298"/>
      <c r="AA17" s="298"/>
      <c r="AB17" s="298"/>
      <c r="AC17" s="298"/>
      <c r="AD17" s="298"/>
      <c r="AE17" s="254"/>
    </row>
    <row r="18" spans="1:31" ht="15.75">
      <c r="A18" s="254"/>
      <c r="B18" s="387"/>
      <c r="C18" s="387"/>
      <c r="D18" s="387"/>
      <c r="E18" s="387"/>
      <c r="F18" s="254"/>
      <c r="G18" s="292" t="s">
        <v>1381</v>
      </c>
      <c r="H18" s="286"/>
      <c r="I18" s="286"/>
      <c r="J18" s="286"/>
      <c r="K18" s="286"/>
      <c r="L18" s="286"/>
      <c r="M18" s="286"/>
      <c r="N18" s="275"/>
      <c r="O18" s="275"/>
      <c r="P18" s="286"/>
      <c r="Q18" s="286"/>
      <c r="R18" s="254"/>
      <c r="S18" s="292"/>
      <c r="T18" s="254"/>
      <c r="U18" s="292"/>
      <c r="V18" s="254"/>
      <c r="W18" s="292"/>
      <c r="X18" s="254"/>
      <c r="Y18" s="298"/>
      <c r="Z18" s="298"/>
      <c r="AA18" s="298"/>
      <c r="AB18" s="298"/>
      <c r="AC18" s="298"/>
      <c r="AD18" s="298"/>
      <c r="AE18" s="254"/>
    </row>
    <row r="19" spans="1:31" ht="15.75">
      <c r="A19" s="254"/>
      <c r="B19" s="985" t="s">
        <v>383</v>
      </c>
      <c r="C19" s="968"/>
      <c r="D19" s="968"/>
      <c r="E19" s="969"/>
      <c r="F19" s="254"/>
      <c r="G19" s="299" t="s">
        <v>1382</v>
      </c>
      <c r="H19" s="294"/>
      <c r="I19" s="278"/>
      <c r="J19" s="278"/>
      <c r="K19" s="286"/>
      <c r="L19" s="286"/>
      <c r="M19" s="286"/>
      <c r="N19" s="275"/>
      <c r="O19" s="275"/>
      <c r="P19" s="286"/>
      <c r="Q19" s="286"/>
      <c r="R19" s="254"/>
      <c r="T19" s="254"/>
      <c r="U19" s="292"/>
      <c r="V19" s="254"/>
      <c r="W19" s="292"/>
      <c r="X19" s="254"/>
      <c r="Y19" s="298"/>
      <c r="Z19" s="298"/>
      <c r="AA19" s="298"/>
      <c r="AB19" s="298"/>
      <c r="AC19" s="298"/>
      <c r="AD19" s="298"/>
      <c r="AE19" s="254"/>
    </row>
    <row r="20" spans="1:31" ht="15.75">
      <c r="A20" s="383"/>
      <c r="B20" s="305">
        <v>2024</v>
      </c>
      <c r="C20" s="271">
        <v>2025</v>
      </c>
      <c r="D20" s="271">
        <v>2026</v>
      </c>
      <c r="E20" s="306">
        <v>2027</v>
      </c>
      <c r="F20" s="376"/>
      <c r="G20" s="285" t="s">
        <v>1383</v>
      </c>
      <c r="H20" s="286"/>
      <c r="I20" s="286"/>
      <c r="J20" s="286"/>
      <c r="K20" s="286"/>
      <c r="L20" s="286"/>
      <c r="M20" s="286"/>
      <c r="N20" s="275"/>
      <c r="O20" s="275"/>
      <c r="P20" s="286"/>
      <c r="Q20" s="286"/>
      <c r="R20" s="254"/>
      <c r="T20" s="254"/>
      <c r="U20" s="292"/>
      <c r="V20" s="254"/>
      <c r="W20" s="292"/>
      <c r="X20" s="254"/>
      <c r="Y20" s="298"/>
      <c r="Z20" s="298"/>
      <c r="AA20" s="298"/>
      <c r="AB20" s="298"/>
      <c r="AC20" s="298"/>
      <c r="AD20" s="298"/>
      <c r="AE20" s="254"/>
    </row>
    <row r="21" spans="1:31" ht="15.75" customHeight="1">
      <c r="A21" s="254"/>
      <c r="B21" s="317"/>
      <c r="C21" s="298"/>
      <c r="D21" s="298"/>
      <c r="E21" s="308"/>
      <c r="F21" s="254"/>
      <c r="G21" s="285" t="s">
        <v>1384</v>
      </c>
      <c r="H21" s="290">
        <v>0.5</v>
      </c>
      <c r="I21" s="290" t="s">
        <v>374</v>
      </c>
      <c r="J21" s="290" t="s">
        <v>375</v>
      </c>
      <c r="K21" s="290" t="s">
        <v>376</v>
      </c>
      <c r="L21" s="274" t="s">
        <v>377</v>
      </c>
      <c r="M21" s="286"/>
      <c r="N21" s="275"/>
      <c r="O21" s="275"/>
      <c r="P21" s="286"/>
      <c r="Q21" s="286"/>
      <c r="R21" s="254"/>
      <c r="S21" s="298"/>
      <c r="T21" s="254"/>
      <c r="U21" s="292"/>
      <c r="V21" s="254"/>
      <c r="W21" s="292"/>
      <c r="X21" s="254"/>
      <c r="Y21" s="298"/>
      <c r="Z21" s="298"/>
      <c r="AA21" s="298"/>
      <c r="AB21" s="298"/>
      <c r="AC21" s="298"/>
      <c r="AD21" s="298"/>
      <c r="AE21" s="254"/>
    </row>
    <row r="22" spans="1:31" ht="15.75" customHeight="1">
      <c r="A22" s="254"/>
      <c r="B22" s="309"/>
      <c r="C22" s="310"/>
      <c r="D22" s="310"/>
      <c r="E22" s="311"/>
      <c r="F22" s="254"/>
      <c r="G22" s="299" t="s">
        <v>1385</v>
      </c>
      <c r="H22" s="286"/>
      <c r="I22" s="286"/>
      <c r="J22" s="286"/>
      <c r="K22" s="286"/>
      <c r="L22" s="286"/>
      <c r="M22" s="286"/>
      <c r="N22" s="275"/>
      <c r="O22" s="275"/>
      <c r="P22" s="286"/>
      <c r="Q22" s="286"/>
      <c r="R22" s="254"/>
      <c r="S22" s="298"/>
      <c r="T22" s="254"/>
      <c r="U22" s="292"/>
      <c r="V22" s="254"/>
      <c r="W22" s="292"/>
      <c r="X22" s="254"/>
      <c r="Y22" s="298"/>
      <c r="Z22" s="298"/>
      <c r="AA22" s="298"/>
      <c r="AB22" s="298"/>
      <c r="AC22" s="298"/>
      <c r="AD22" s="298"/>
      <c r="AE22" s="254"/>
    </row>
    <row r="23" spans="1:31" ht="15.75" customHeight="1">
      <c r="A23" s="254"/>
      <c r="B23" s="312">
        <f>SUM(B21:B22)</f>
        <v>0</v>
      </c>
      <c r="C23" s="313"/>
      <c r="D23" s="313"/>
      <c r="E23" s="314"/>
      <c r="F23" s="254"/>
      <c r="G23" s="292" t="s">
        <v>1386</v>
      </c>
      <c r="H23" s="286"/>
      <c r="I23" s="286"/>
      <c r="J23" s="286"/>
      <c r="K23" s="286"/>
      <c r="L23" s="286"/>
      <c r="M23" s="286"/>
      <c r="N23" s="275"/>
      <c r="O23" s="275"/>
      <c r="P23" s="286"/>
      <c r="Q23" s="286"/>
      <c r="R23" s="254"/>
      <c r="S23" s="298"/>
      <c r="T23" s="254"/>
      <c r="U23" s="292"/>
      <c r="V23" s="254"/>
      <c r="W23" s="292"/>
      <c r="X23" s="254"/>
      <c r="Y23" s="298"/>
      <c r="Z23" s="298"/>
      <c r="AA23" s="298"/>
      <c r="AB23" s="298"/>
      <c r="AC23" s="298"/>
      <c r="AD23" s="298"/>
      <c r="AE23" s="254"/>
    </row>
    <row r="24" spans="1:31" ht="15.75" customHeight="1">
      <c r="A24" s="254"/>
      <c r="B24" s="387"/>
      <c r="C24" s="387"/>
      <c r="D24" s="387"/>
      <c r="E24" s="387"/>
      <c r="F24" s="254"/>
      <c r="G24" s="285" t="s">
        <v>1387</v>
      </c>
      <c r="H24" s="290">
        <v>0.5</v>
      </c>
      <c r="I24" s="290" t="s">
        <v>376</v>
      </c>
      <c r="J24" s="274" t="s">
        <v>377</v>
      </c>
      <c r="K24" s="286"/>
      <c r="L24" s="286"/>
      <c r="M24" s="286"/>
      <c r="N24" s="275"/>
      <c r="O24" s="275"/>
      <c r="P24" s="286"/>
      <c r="Q24" s="286"/>
      <c r="R24" s="254"/>
      <c r="S24" s="298"/>
      <c r="T24" s="254"/>
      <c r="U24" s="298"/>
      <c r="V24" s="254"/>
      <c r="W24" s="298"/>
      <c r="X24" s="254"/>
      <c r="Y24" s="298"/>
      <c r="Z24" s="298"/>
      <c r="AA24" s="298"/>
      <c r="AB24" s="298"/>
      <c r="AC24" s="298"/>
      <c r="AD24" s="298"/>
      <c r="AE24" s="254"/>
    </row>
    <row r="25" spans="1:31" ht="15.75" customHeight="1">
      <c r="A25" s="254"/>
      <c r="B25" s="985" t="s">
        <v>189</v>
      </c>
      <c r="C25" s="968"/>
      <c r="D25" s="968"/>
      <c r="E25" s="969"/>
      <c r="F25" s="254"/>
      <c r="G25" s="299" t="s">
        <v>1388</v>
      </c>
      <c r="H25" s="278">
        <v>0.3</v>
      </c>
      <c r="I25" s="278" t="s">
        <v>373</v>
      </c>
      <c r="J25" s="278" t="s">
        <v>374</v>
      </c>
      <c r="K25" s="278" t="s">
        <v>375</v>
      </c>
      <c r="L25" s="278" t="s">
        <v>376</v>
      </c>
      <c r="M25" s="419" t="s">
        <v>377</v>
      </c>
      <c r="N25" s="275"/>
      <c r="O25" s="275"/>
      <c r="P25" s="286"/>
      <c r="Q25" s="286"/>
      <c r="R25" s="254"/>
      <c r="S25" s="298"/>
      <c r="T25" s="254"/>
      <c r="U25" s="298"/>
      <c r="V25" s="254"/>
      <c r="W25" s="298"/>
      <c r="X25" s="254"/>
      <c r="Y25" s="298"/>
      <c r="Z25" s="570">
        <f>SUM(Z5:Z24)</f>
        <v>8.77</v>
      </c>
      <c r="AA25" s="417"/>
      <c r="AB25" s="417"/>
      <c r="AC25" s="417"/>
      <c r="AD25" s="417"/>
      <c r="AE25" s="254"/>
    </row>
    <row r="26" spans="1:31" ht="15.75" customHeight="1">
      <c r="A26" s="383"/>
      <c r="B26" s="1005"/>
      <c r="C26" s="878"/>
      <c r="D26" s="878"/>
      <c r="E26" s="971"/>
      <c r="F26" s="376"/>
      <c r="G26" s="299" t="s">
        <v>1389</v>
      </c>
      <c r="H26" s="286"/>
      <c r="I26" s="286"/>
      <c r="J26" s="286"/>
      <c r="K26" s="286"/>
      <c r="L26" s="286"/>
      <c r="M26" s="286"/>
      <c r="N26" s="275"/>
      <c r="O26" s="275"/>
      <c r="P26" s="286"/>
      <c r="Q26" s="286"/>
      <c r="R26" s="254"/>
      <c r="S26" s="390"/>
      <c r="T26" s="391"/>
      <c r="U26" s="390"/>
      <c r="V26" s="391"/>
      <c r="W26" s="390"/>
      <c r="X26" s="254"/>
      <c r="Y26" s="254"/>
      <c r="Z26" s="254"/>
      <c r="AA26" s="254"/>
      <c r="AB26" s="254"/>
      <c r="AC26" s="254"/>
      <c r="AD26" s="254"/>
      <c r="AE26" s="254"/>
    </row>
    <row r="27" spans="1:31" ht="15.75" customHeight="1">
      <c r="A27" s="383"/>
      <c r="B27" s="972"/>
      <c r="C27" s="878"/>
      <c r="D27" s="878"/>
      <c r="E27" s="971"/>
      <c r="F27" s="376"/>
      <c r="G27" s="292" t="s">
        <v>1390</v>
      </c>
      <c r="H27" s="290">
        <v>1.19</v>
      </c>
      <c r="I27" s="274" t="s">
        <v>377</v>
      </c>
      <c r="J27" s="286"/>
      <c r="K27" s="286"/>
      <c r="L27" s="286"/>
      <c r="M27" s="286"/>
      <c r="N27" s="275"/>
      <c r="O27" s="286"/>
      <c r="P27" s="286"/>
      <c r="Q27" s="286"/>
      <c r="R27" s="254"/>
      <c r="S27" s="390"/>
      <c r="T27" s="391"/>
      <c r="U27" s="390"/>
      <c r="V27" s="391"/>
      <c r="W27" s="390"/>
      <c r="X27" s="254"/>
      <c r="Y27" s="957" t="s">
        <v>394</v>
      </c>
      <c r="Z27" s="888"/>
      <c r="AA27" s="888"/>
      <c r="AB27" s="888"/>
      <c r="AC27" s="888"/>
      <c r="AD27" s="892"/>
      <c r="AE27" s="254"/>
    </row>
    <row r="28" spans="1:31" ht="15.75" customHeight="1">
      <c r="A28" s="383"/>
      <c r="B28" s="973"/>
      <c r="C28" s="974"/>
      <c r="D28" s="974"/>
      <c r="E28" s="975"/>
      <c r="F28" s="376"/>
      <c r="G28" s="292" t="s">
        <v>1391</v>
      </c>
      <c r="H28" s="290">
        <v>0.5</v>
      </c>
      <c r="I28" s="290" t="s">
        <v>375</v>
      </c>
      <c r="J28" s="290" t="s">
        <v>376</v>
      </c>
      <c r="K28" s="274" t="s">
        <v>377</v>
      </c>
      <c r="L28" s="286"/>
      <c r="M28" s="286"/>
      <c r="N28" s="275"/>
      <c r="O28" s="275"/>
      <c r="P28" s="286"/>
      <c r="Q28" s="286"/>
      <c r="R28" s="254"/>
      <c r="S28" s="390"/>
      <c r="T28" s="391"/>
      <c r="U28" s="390"/>
      <c r="V28" s="391"/>
      <c r="W28" s="390"/>
      <c r="X28" s="254"/>
      <c r="Y28" s="269" t="s">
        <v>340</v>
      </c>
      <c r="Z28" s="270" t="s">
        <v>396</v>
      </c>
      <c r="AA28" s="271">
        <v>2024</v>
      </c>
      <c r="AB28" s="271">
        <v>2025</v>
      </c>
      <c r="AC28" s="271">
        <v>2026</v>
      </c>
      <c r="AD28" s="271">
        <v>2027</v>
      </c>
      <c r="AE28" s="254"/>
    </row>
    <row r="29" spans="1:31" ht="15.75" customHeight="1">
      <c r="A29" s="383"/>
      <c r="B29" s="392"/>
      <c r="C29" s="392"/>
      <c r="D29" s="392"/>
      <c r="E29" s="392"/>
      <c r="F29" s="376"/>
      <c r="G29" s="299" t="s">
        <v>1392</v>
      </c>
      <c r="H29" s="286"/>
      <c r="I29" s="286"/>
      <c r="J29" s="286"/>
      <c r="K29" s="286"/>
      <c r="L29" s="286"/>
      <c r="M29" s="286"/>
      <c r="N29" s="275"/>
      <c r="O29" s="275"/>
      <c r="P29" s="286"/>
      <c r="Q29" s="286"/>
      <c r="R29" s="254"/>
      <c r="S29" s="390"/>
      <c r="T29" s="391"/>
      <c r="U29" s="390"/>
      <c r="V29" s="391"/>
      <c r="W29" s="390"/>
      <c r="X29" s="254"/>
      <c r="Y29" s="324" t="s">
        <v>871</v>
      </c>
      <c r="Z29" s="324" t="s">
        <v>45</v>
      </c>
      <c r="AA29" s="324">
        <v>22</v>
      </c>
      <c r="AB29" s="298"/>
      <c r="AC29" s="298"/>
      <c r="AD29" s="298"/>
      <c r="AE29" s="254"/>
    </row>
    <row r="30" spans="1:31" ht="15.75" customHeight="1">
      <c r="A30" s="254"/>
      <c r="B30" s="976" t="s">
        <v>397</v>
      </c>
      <c r="C30" s="968"/>
      <c r="D30" s="968"/>
      <c r="E30" s="969"/>
      <c r="F30" s="254"/>
      <c r="G30" s="292" t="s">
        <v>1393</v>
      </c>
      <c r="H30" s="278">
        <v>0.5</v>
      </c>
      <c r="I30" s="278" t="s">
        <v>374</v>
      </c>
      <c r="J30" s="278" t="s">
        <v>375</v>
      </c>
      <c r="K30" s="278" t="s">
        <v>376</v>
      </c>
      <c r="L30" s="419" t="s">
        <v>377</v>
      </c>
      <c r="M30" s="286"/>
      <c r="N30" s="275"/>
      <c r="O30" s="275"/>
      <c r="P30" s="286"/>
      <c r="Q30" s="286"/>
      <c r="R30" s="254"/>
      <c r="S30" s="390"/>
      <c r="T30" s="391"/>
      <c r="U30" s="390"/>
      <c r="V30" s="391"/>
      <c r="W30" s="390"/>
      <c r="X30" s="254"/>
      <c r="Y30" s="324" t="s">
        <v>1394</v>
      </c>
      <c r="Z30" s="324" t="s">
        <v>22</v>
      </c>
      <c r="AA30" s="324">
        <v>25</v>
      </c>
      <c r="AB30" s="298"/>
      <c r="AC30" s="298"/>
      <c r="AD30" s="298"/>
      <c r="AE30" s="254"/>
    </row>
    <row r="31" spans="1:31" ht="15.75" customHeight="1">
      <c r="A31" s="383"/>
      <c r="B31" s="325" t="s">
        <v>400</v>
      </c>
      <c r="C31" s="965" t="s">
        <v>935</v>
      </c>
      <c r="D31" s="966"/>
      <c r="E31" s="325" t="s">
        <v>402</v>
      </c>
      <c r="F31" s="376"/>
      <c r="G31" s="299" t="s">
        <v>1395</v>
      </c>
      <c r="H31" s="286"/>
      <c r="I31" s="286"/>
      <c r="J31" s="286"/>
      <c r="K31" s="286"/>
      <c r="L31" s="286"/>
      <c r="M31" s="286"/>
      <c r="N31" s="275"/>
      <c r="O31" s="275"/>
      <c r="P31" s="286"/>
      <c r="Q31" s="286"/>
      <c r="R31" s="254"/>
      <c r="S31" s="390"/>
      <c r="T31" s="391"/>
      <c r="U31" s="390"/>
      <c r="V31" s="391"/>
      <c r="W31" s="390"/>
      <c r="X31" s="254"/>
      <c r="Y31" s="324" t="s">
        <v>871</v>
      </c>
      <c r="Z31" s="324" t="s">
        <v>18</v>
      </c>
      <c r="AA31" s="324"/>
      <c r="AB31" s="324">
        <v>5.18</v>
      </c>
      <c r="AC31" s="298"/>
      <c r="AD31" s="298"/>
      <c r="AE31" s="254"/>
    </row>
    <row r="32" spans="1:31" ht="15.75" customHeight="1">
      <c r="A32" s="254"/>
      <c r="B32" s="330">
        <v>2010</v>
      </c>
      <c r="C32" s="964" t="s">
        <v>1396</v>
      </c>
      <c r="D32" s="959"/>
      <c r="E32" s="330">
        <v>1.68</v>
      </c>
      <c r="F32" s="254"/>
      <c r="G32" s="292" t="s">
        <v>1397</v>
      </c>
      <c r="H32" s="286">
        <v>0.5</v>
      </c>
      <c r="I32" s="290" t="s">
        <v>374</v>
      </c>
      <c r="J32" s="290" t="s">
        <v>375</v>
      </c>
      <c r="K32" s="290" t="s">
        <v>376</v>
      </c>
      <c r="L32" s="274" t="s">
        <v>377</v>
      </c>
      <c r="M32" s="286"/>
      <c r="N32" s="275"/>
      <c r="O32" s="275"/>
      <c r="P32" s="286"/>
      <c r="Q32" s="286"/>
      <c r="R32" s="254"/>
      <c r="S32" s="390"/>
      <c r="T32" s="391"/>
      <c r="U32" s="390"/>
      <c r="V32" s="391"/>
      <c r="W32" s="390"/>
      <c r="X32" s="254"/>
      <c r="Y32" s="324" t="s">
        <v>1398</v>
      </c>
      <c r="Z32" s="324" t="s">
        <v>25</v>
      </c>
      <c r="AA32" s="324">
        <v>5</v>
      </c>
      <c r="AB32" s="298"/>
      <c r="AC32" s="298"/>
      <c r="AD32" s="298"/>
      <c r="AE32" s="254"/>
    </row>
    <row r="33" spans="1:31" ht="15.75" customHeight="1">
      <c r="A33" s="254"/>
      <c r="B33" s="330">
        <v>2011</v>
      </c>
      <c r="C33" s="964" t="s">
        <v>1399</v>
      </c>
      <c r="D33" s="959"/>
      <c r="E33" s="331">
        <v>1.58</v>
      </c>
      <c r="F33" s="254"/>
      <c r="G33" s="292" t="s">
        <v>1400</v>
      </c>
      <c r="H33" s="286"/>
      <c r="I33" s="286"/>
      <c r="J33" s="286"/>
      <c r="K33" s="286"/>
      <c r="L33" s="286"/>
      <c r="M33" s="286"/>
      <c r="N33" s="275"/>
      <c r="O33" s="275"/>
      <c r="P33" s="286"/>
      <c r="Q33" s="286"/>
      <c r="R33" s="254"/>
      <c r="S33" s="390"/>
      <c r="T33" s="391"/>
      <c r="U33" s="390"/>
      <c r="V33" s="391"/>
      <c r="W33" s="390"/>
      <c r="X33" s="254"/>
      <c r="Y33" s="324" t="s">
        <v>875</v>
      </c>
      <c r="Z33" s="324" t="s">
        <v>18</v>
      </c>
      <c r="AA33" s="324">
        <v>5.59</v>
      </c>
      <c r="AB33" s="298"/>
      <c r="AC33" s="298"/>
      <c r="AD33" s="298"/>
      <c r="AE33" s="254"/>
    </row>
    <row r="34" spans="1:31" ht="15.75" customHeight="1">
      <c r="A34" s="254"/>
      <c r="B34" s="330">
        <v>2012</v>
      </c>
      <c r="C34" s="964" t="s">
        <v>1401</v>
      </c>
      <c r="D34" s="959"/>
      <c r="E34" s="331">
        <v>1.46</v>
      </c>
      <c r="F34" s="254"/>
      <c r="G34" s="292" t="s">
        <v>1402</v>
      </c>
      <c r="H34" s="286"/>
      <c r="I34" s="286"/>
      <c r="J34" s="286"/>
      <c r="K34" s="286"/>
      <c r="L34" s="286"/>
      <c r="M34" s="286"/>
      <c r="N34" s="275"/>
      <c r="O34" s="275"/>
      <c r="P34" s="286"/>
      <c r="Q34" s="286"/>
      <c r="R34" s="254"/>
      <c r="S34" s="390"/>
      <c r="T34" s="391"/>
      <c r="U34" s="390"/>
      <c r="V34" s="391"/>
      <c r="W34" s="390"/>
      <c r="X34" s="254"/>
      <c r="Y34" s="324" t="s">
        <v>1403</v>
      </c>
      <c r="Z34" s="324" t="s">
        <v>1404</v>
      </c>
      <c r="AA34" s="324">
        <v>3.25</v>
      </c>
      <c r="AB34" s="298"/>
      <c r="AC34" s="298"/>
      <c r="AD34" s="298"/>
      <c r="AE34" s="254"/>
    </row>
    <row r="35" spans="1:31" ht="15.75" customHeight="1">
      <c r="A35" s="254"/>
      <c r="B35" s="327">
        <v>2013</v>
      </c>
      <c r="C35" s="994" t="s">
        <v>1405</v>
      </c>
      <c r="D35" s="959"/>
      <c r="E35" s="328">
        <v>1.1000000000000001</v>
      </c>
      <c r="F35" s="254"/>
      <c r="G35" s="292" t="s">
        <v>1406</v>
      </c>
      <c r="H35" s="286"/>
      <c r="I35" s="286"/>
      <c r="J35" s="286"/>
      <c r="K35" s="286"/>
      <c r="L35" s="286"/>
      <c r="M35" s="286"/>
      <c r="N35" s="275"/>
      <c r="O35" s="275"/>
      <c r="P35" s="286"/>
      <c r="Q35" s="286"/>
      <c r="R35" s="254"/>
      <c r="S35" s="390"/>
      <c r="T35" s="391"/>
      <c r="U35" s="390"/>
      <c r="V35" s="391"/>
      <c r="W35" s="390"/>
      <c r="X35" s="254"/>
      <c r="Y35" s="324" t="s">
        <v>1407</v>
      </c>
      <c r="Z35" s="324" t="s">
        <v>56</v>
      </c>
      <c r="AA35" s="324">
        <v>1.96</v>
      </c>
      <c r="AB35" s="298"/>
      <c r="AC35" s="298"/>
      <c r="AD35" s="298"/>
      <c r="AE35" s="254"/>
    </row>
    <row r="36" spans="1:31" ht="15.75" customHeight="1">
      <c r="A36" s="254"/>
      <c r="B36" s="327">
        <v>2014</v>
      </c>
      <c r="C36" s="994" t="s">
        <v>1408</v>
      </c>
      <c r="D36" s="959"/>
      <c r="E36" s="327">
        <v>1.1299999999999999</v>
      </c>
      <c r="F36" s="254"/>
      <c r="G36" s="292" t="s">
        <v>1409</v>
      </c>
      <c r="H36" s="290">
        <v>5.7</v>
      </c>
      <c r="I36" s="274" t="s">
        <v>377</v>
      </c>
      <c r="J36" s="286"/>
      <c r="K36" s="286"/>
      <c r="L36" s="286"/>
      <c r="M36" s="286"/>
      <c r="N36" s="275"/>
      <c r="O36" s="275"/>
      <c r="P36" s="286"/>
      <c r="Q36" s="286"/>
      <c r="R36" s="254"/>
      <c r="S36" s="390"/>
      <c r="T36" s="391"/>
      <c r="U36" s="390"/>
      <c r="V36" s="391"/>
      <c r="W36" s="390"/>
      <c r="X36" s="254"/>
      <c r="Y36" s="324" t="s">
        <v>704</v>
      </c>
      <c r="Z36" s="324" t="s">
        <v>24</v>
      </c>
      <c r="AA36" s="324">
        <v>5</v>
      </c>
      <c r="AB36" s="298"/>
      <c r="AC36" s="298"/>
      <c r="AD36" s="298"/>
      <c r="AE36" s="254"/>
    </row>
    <row r="37" spans="1:31" ht="15.75" customHeight="1">
      <c r="A37" s="254"/>
      <c r="B37" s="327">
        <v>2015</v>
      </c>
      <c r="C37" s="994" t="s">
        <v>1410</v>
      </c>
      <c r="D37" s="959"/>
      <c r="E37" s="327">
        <v>1.1299999999999999</v>
      </c>
      <c r="F37" s="254"/>
      <c r="G37" s="285" t="s">
        <v>1411</v>
      </c>
      <c r="H37" s="286">
        <v>0.5</v>
      </c>
      <c r="I37" s="290" t="s">
        <v>374</v>
      </c>
      <c r="J37" s="290" t="s">
        <v>375</v>
      </c>
      <c r="K37" s="290" t="s">
        <v>376</v>
      </c>
      <c r="L37" s="274" t="s">
        <v>377</v>
      </c>
      <c r="M37" s="286"/>
      <c r="N37" s="275"/>
      <c r="O37" s="275"/>
      <c r="P37" s="286"/>
      <c r="Q37" s="286"/>
      <c r="R37" s="254"/>
      <c r="S37" s="390"/>
      <c r="T37" s="391"/>
      <c r="U37" s="390"/>
      <c r="V37" s="391"/>
      <c r="W37" s="390"/>
      <c r="X37" s="254"/>
      <c r="Y37" s="324" t="s">
        <v>984</v>
      </c>
      <c r="Z37" s="324" t="s">
        <v>27</v>
      </c>
      <c r="AA37" s="324">
        <v>3.37</v>
      </c>
      <c r="AB37" s="298"/>
      <c r="AC37" s="298"/>
      <c r="AD37" s="298"/>
      <c r="AE37" s="254"/>
    </row>
    <row r="38" spans="1:31" ht="15.75" customHeight="1">
      <c r="A38" s="254"/>
      <c r="B38" s="393">
        <v>2016</v>
      </c>
      <c r="C38" s="998" t="s">
        <v>1412</v>
      </c>
      <c r="D38" s="959"/>
      <c r="E38" s="393">
        <v>1.18</v>
      </c>
      <c r="F38" s="254"/>
      <c r="G38" s="299" t="s">
        <v>1413</v>
      </c>
      <c r="H38" s="290">
        <v>32</v>
      </c>
      <c r="I38" s="290">
        <v>32</v>
      </c>
      <c r="J38" s="290">
        <v>32</v>
      </c>
      <c r="K38" s="451">
        <v>32</v>
      </c>
      <c r="L38" s="290">
        <v>32</v>
      </c>
      <c r="M38" s="286"/>
      <c r="N38" s="275"/>
      <c r="O38" s="275"/>
      <c r="P38" s="286"/>
      <c r="Q38" s="286"/>
      <c r="R38" s="254"/>
      <c r="S38" s="390"/>
      <c r="T38" s="391"/>
      <c r="U38" s="390"/>
      <c r="V38" s="391"/>
      <c r="W38" s="390"/>
      <c r="X38" s="254"/>
      <c r="Y38" s="298"/>
      <c r="Z38" s="298"/>
      <c r="AA38" s="298"/>
      <c r="AB38" s="298"/>
      <c r="AC38" s="298"/>
      <c r="AD38" s="298"/>
      <c r="AE38" s="254"/>
    </row>
    <row r="39" spans="1:31" ht="15.75" customHeight="1">
      <c r="A39" s="254"/>
      <c r="B39" s="393">
        <v>2017</v>
      </c>
      <c r="C39" s="998" t="s">
        <v>1414</v>
      </c>
      <c r="D39" s="959"/>
      <c r="E39" s="394">
        <v>1.38</v>
      </c>
      <c r="F39" s="254"/>
      <c r="G39" s="285" t="s">
        <v>1415</v>
      </c>
      <c r="H39" s="286"/>
      <c r="I39" s="286"/>
      <c r="J39" s="286"/>
      <c r="K39" s="286"/>
      <c r="L39" s="286"/>
      <c r="M39" s="286"/>
      <c r="N39" s="275"/>
      <c r="O39" s="275"/>
      <c r="P39" s="286"/>
      <c r="Q39" s="286"/>
      <c r="R39" s="254"/>
      <c r="S39" s="390"/>
      <c r="T39" s="391"/>
      <c r="U39" s="390"/>
      <c r="V39" s="391"/>
      <c r="W39" s="390"/>
      <c r="X39" s="254"/>
      <c r="Y39" s="298"/>
      <c r="Z39" s="298"/>
      <c r="AA39" s="298"/>
      <c r="AB39" s="298"/>
      <c r="AC39" s="298"/>
      <c r="AD39" s="298"/>
      <c r="AE39" s="254"/>
    </row>
    <row r="40" spans="1:31" ht="15.75" customHeight="1">
      <c r="A40" s="254"/>
      <c r="B40" s="444">
        <v>2018</v>
      </c>
      <c r="C40" s="1002" t="s">
        <v>1416</v>
      </c>
      <c r="D40" s="959"/>
      <c r="E40" s="591">
        <v>3.31</v>
      </c>
      <c r="F40" s="254"/>
      <c r="G40" s="299" t="s">
        <v>1417</v>
      </c>
      <c r="H40" s="286"/>
      <c r="I40" s="286"/>
      <c r="J40" s="286"/>
      <c r="K40" s="286"/>
      <c r="L40" s="286"/>
      <c r="M40" s="286"/>
      <c r="N40" s="275"/>
      <c r="O40" s="275"/>
      <c r="P40" s="286"/>
      <c r="Q40" s="286"/>
      <c r="R40" s="254"/>
      <c r="S40" s="390"/>
      <c r="T40" s="391"/>
      <c r="U40" s="390"/>
      <c r="V40" s="391"/>
      <c r="W40" s="390"/>
      <c r="X40" s="254"/>
      <c r="Y40" s="298"/>
      <c r="Z40" s="298"/>
      <c r="AA40" s="298"/>
      <c r="AB40" s="298"/>
      <c r="AC40" s="298"/>
      <c r="AD40" s="298"/>
      <c r="AE40" s="254"/>
    </row>
    <row r="41" spans="1:31" ht="15.75" customHeight="1">
      <c r="A41" s="254"/>
      <c r="B41" s="444">
        <v>2019</v>
      </c>
      <c r="C41" s="1002" t="s">
        <v>1418</v>
      </c>
      <c r="D41" s="959"/>
      <c r="E41" s="444">
        <v>3.38</v>
      </c>
      <c r="F41" s="254"/>
      <c r="G41" s="292" t="s">
        <v>1419</v>
      </c>
      <c r="H41" s="278">
        <v>0.3</v>
      </c>
      <c r="I41" s="278" t="s">
        <v>373</v>
      </c>
      <c r="J41" s="278" t="s">
        <v>374</v>
      </c>
      <c r="K41" s="278" t="s">
        <v>375</v>
      </c>
      <c r="L41" s="278" t="s">
        <v>376</v>
      </c>
      <c r="M41" s="419" t="s">
        <v>377</v>
      </c>
      <c r="N41" s="275"/>
      <c r="O41" s="275"/>
      <c r="P41" s="286"/>
      <c r="Q41" s="286"/>
      <c r="R41" s="254"/>
      <c r="S41" s="390"/>
      <c r="T41" s="391"/>
      <c r="U41" s="390"/>
      <c r="V41" s="391"/>
      <c r="W41" s="390"/>
      <c r="X41" s="254"/>
      <c r="Y41" s="298"/>
      <c r="Z41" s="298"/>
      <c r="AA41" s="298"/>
      <c r="AB41" s="298"/>
      <c r="AC41" s="298"/>
      <c r="AD41" s="298"/>
      <c r="AE41" s="254"/>
    </row>
    <row r="42" spans="1:31" ht="15.75" customHeight="1">
      <c r="A42" s="254"/>
      <c r="B42" s="399">
        <v>2020</v>
      </c>
      <c r="C42" s="997" t="s">
        <v>1420</v>
      </c>
      <c r="D42" s="959"/>
      <c r="E42" s="399">
        <v>1.43</v>
      </c>
      <c r="F42" s="254"/>
      <c r="G42" s="285" t="s">
        <v>1421</v>
      </c>
      <c r="H42" s="286"/>
      <c r="I42" s="286"/>
      <c r="J42" s="286"/>
      <c r="K42" s="286"/>
      <c r="L42" s="286"/>
      <c r="M42" s="286"/>
      <c r="N42" s="275"/>
      <c r="O42" s="275"/>
      <c r="P42" s="286"/>
      <c r="Q42" s="286"/>
      <c r="R42" s="254"/>
      <c r="S42" s="390"/>
      <c r="T42" s="391"/>
      <c r="U42" s="390"/>
      <c r="V42" s="391"/>
      <c r="W42" s="390"/>
      <c r="X42" s="254"/>
      <c r="Y42" s="298"/>
      <c r="Z42" s="298"/>
      <c r="AA42" s="298"/>
      <c r="AB42" s="298"/>
      <c r="AC42" s="298"/>
      <c r="AD42" s="298"/>
      <c r="AE42" s="254"/>
    </row>
    <row r="43" spans="1:31" ht="15.75" customHeight="1">
      <c r="A43" s="254"/>
      <c r="B43" s="592">
        <v>2021</v>
      </c>
      <c r="C43" s="1023" t="s">
        <v>1422</v>
      </c>
      <c r="D43" s="959"/>
      <c r="E43" s="592">
        <v>4.21</v>
      </c>
      <c r="F43" s="254"/>
      <c r="G43" s="292" t="s">
        <v>1423</v>
      </c>
      <c r="H43" s="286"/>
      <c r="I43" s="286"/>
      <c r="J43" s="286"/>
      <c r="K43" s="286"/>
      <c r="L43" s="286"/>
      <c r="M43" s="286"/>
      <c r="N43" s="275"/>
      <c r="O43" s="275"/>
      <c r="P43" s="286"/>
      <c r="Q43" s="286"/>
      <c r="R43" s="254"/>
      <c r="S43" s="390"/>
      <c r="T43" s="391"/>
      <c r="U43" s="390"/>
      <c r="V43" s="391"/>
      <c r="W43" s="390"/>
      <c r="X43" s="254"/>
      <c r="Y43" s="298"/>
      <c r="Z43" s="298"/>
      <c r="AA43" s="298"/>
      <c r="AB43" s="298"/>
      <c r="AC43" s="298"/>
      <c r="AD43" s="298"/>
      <c r="AE43" s="254"/>
    </row>
    <row r="44" spans="1:31" ht="15.75" customHeight="1">
      <c r="A44" s="254"/>
      <c r="B44" s="398">
        <v>2022</v>
      </c>
      <c r="C44" s="996" t="s">
        <v>1424</v>
      </c>
      <c r="D44" s="959"/>
      <c r="E44" s="398">
        <v>1.22</v>
      </c>
      <c r="F44" s="254"/>
      <c r="G44" s="299" t="s">
        <v>1425</v>
      </c>
      <c r="H44" s="286"/>
      <c r="I44" s="286"/>
      <c r="J44" s="286"/>
      <c r="K44" s="286"/>
      <c r="L44" s="286"/>
      <c r="M44" s="286"/>
      <c r="N44" s="275"/>
      <c r="O44" s="275"/>
      <c r="P44" s="286"/>
      <c r="Q44" s="286"/>
      <c r="R44" s="254"/>
      <c r="S44" s="390"/>
      <c r="T44" s="391"/>
      <c r="U44" s="390"/>
      <c r="V44" s="391"/>
      <c r="W44" s="390"/>
      <c r="X44" s="254"/>
      <c r="Y44" s="298"/>
      <c r="Z44" s="298"/>
      <c r="AA44" s="298"/>
      <c r="AB44" s="298"/>
      <c r="AC44" s="298"/>
      <c r="AD44" s="298"/>
      <c r="AE44" s="254"/>
    </row>
    <row r="45" spans="1:31" ht="15.75" customHeight="1">
      <c r="A45" s="254"/>
      <c r="B45" s="593">
        <v>2023</v>
      </c>
      <c r="C45" s="1023" t="s">
        <v>1426</v>
      </c>
      <c r="D45" s="959"/>
      <c r="E45" s="593">
        <v>8.2799999999999994</v>
      </c>
      <c r="F45" s="254"/>
      <c r="G45" s="299" t="s">
        <v>1427</v>
      </c>
      <c r="H45" s="275"/>
      <c r="I45" s="275"/>
      <c r="J45" s="275"/>
      <c r="K45" s="286"/>
      <c r="L45" s="286"/>
      <c r="M45" s="286"/>
      <c r="N45" s="275"/>
      <c r="O45" s="275"/>
      <c r="P45" s="286"/>
      <c r="Q45" s="286"/>
      <c r="R45" s="254"/>
      <c r="S45" s="390"/>
      <c r="T45" s="391"/>
      <c r="U45" s="390"/>
      <c r="V45" s="391"/>
      <c r="W45" s="390"/>
      <c r="X45" s="254"/>
      <c r="Y45" s="298"/>
      <c r="Z45" s="298"/>
      <c r="AA45" s="298"/>
      <c r="AB45" s="298"/>
      <c r="AC45" s="298"/>
      <c r="AD45" s="298"/>
      <c r="AE45" s="254"/>
    </row>
    <row r="46" spans="1:31" ht="15.75" customHeight="1">
      <c r="A46" s="254"/>
      <c r="B46" s="338"/>
      <c r="C46" s="958"/>
      <c r="D46" s="959"/>
      <c r="E46" s="338"/>
      <c r="F46" s="254"/>
      <c r="G46" s="292" t="s">
        <v>1428</v>
      </c>
      <c r="H46" s="290">
        <v>3.25</v>
      </c>
      <c r="I46" s="290" t="s">
        <v>376</v>
      </c>
      <c r="J46" s="274" t="s">
        <v>377</v>
      </c>
      <c r="K46" s="275"/>
      <c r="L46" s="286"/>
      <c r="M46" s="286"/>
      <c r="N46" s="275"/>
      <c r="O46" s="275"/>
      <c r="P46" s="286"/>
      <c r="Q46" s="286"/>
      <c r="R46" s="254"/>
      <c r="S46" s="390"/>
      <c r="T46" s="391"/>
      <c r="U46" s="390"/>
      <c r="V46" s="391"/>
      <c r="W46" s="390"/>
      <c r="X46" s="254"/>
      <c r="Y46" s="298"/>
      <c r="Z46" s="298"/>
      <c r="AA46" s="298"/>
      <c r="AB46" s="298"/>
      <c r="AC46" s="298"/>
      <c r="AD46" s="298"/>
      <c r="AE46" s="254"/>
    </row>
    <row r="47" spans="1:31" ht="15.75" customHeight="1">
      <c r="A47" s="254"/>
      <c r="B47" s="338"/>
      <c r="C47" s="958"/>
      <c r="D47" s="959"/>
      <c r="E47" s="338"/>
      <c r="F47" s="254"/>
      <c r="G47" s="299" t="s">
        <v>1429</v>
      </c>
      <c r="H47" s="275"/>
      <c r="I47" s="275"/>
      <c r="J47" s="275"/>
      <c r="K47" s="286"/>
      <c r="L47" s="286"/>
      <c r="M47" s="286"/>
      <c r="N47" s="275"/>
      <c r="O47" s="286"/>
      <c r="P47" s="286"/>
      <c r="Q47" s="286"/>
      <c r="R47" s="254"/>
      <c r="S47" s="390"/>
      <c r="T47" s="391"/>
      <c r="U47" s="390"/>
      <c r="V47" s="391"/>
      <c r="W47" s="390"/>
      <c r="X47" s="254"/>
      <c r="Y47" s="298"/>
      <c r="Z47" s="298"/>
      <c r="AA47" s="298"/>
      <c r="AB47" s="298"/>
      <c r="AC47" s="298"/>
      <c r="AD47" s="298"/>
      <c r="AE47" s="254"/>
    </row>
    <row r="48" spans="1:31" ht="15.75" customHeight="1">
      <c r="A48" s="254"/>
      <c r="B48" s="338"/>
      <c r="C48" s="958"/>
      <c r="D48" s="959"/>
      <c r="E48" s="338"/>
      <c r="F48" s="254"/>
      <c r="G48" s="292" t="s">
        <v>1430</v>
      </c>
      <c r="H48" s="290">
        <v>1.94</v>
      </c>
      <c r="I48" s="290" t="s">
        <v>376</v>
      </c>
      <c r="J48" s="274" t="s">
        <v>377</v>
      </c>
      <c r="K48" s="286"/>
      <c r="L48" s="286"/>
      <c r="M48" s="286"/>
      <c r="N48" s="275"/>
      <c r="O48" s="275"/>
      <c r="P48" s="286"/>
      <c r="Q48" s="286"/>
      <c r="R48" s="254"/>
      <c r="S48" s="390"/>
      <c r="T48" s="391"/>
      <c r="U48" s="390"/>
      <c r="V48" s="391"/>
      <c r="W48" s="390"/>
      <c r="X48" s="254"/>
      <c r="Y48" s="298"/>
      <c r="Z48" s="298"/>
      <c r="AA48" s="298"/>
      <c r="AB48" s="298"/>
      <c r="AC48" s="298"/>
      <c r="AD48" s="298"/>
      <c r="AE48" s="254"/>
    </row>
    <row r="49" spans="1:31" ht="15.75" customHeight="1">
      <c r="A49" s="254"/>
      <c r="B49" s="339"/>
      <c r="C49" s="958"/>
      <c r="D49" s="959"/>
      <c r="E49" s="339"/>
      <c r="F49" s="254"/>
      <c r="G49" s="273" t="s">
        <v>1431</v>
      </c>
      <c r="H49" s="290">
        <v>0.5</v>
      </c>
      <c r="I49" s="290" t="s">
        <v>375</v>
      </c>
      <c r="J49" s="290" t="s">
        <v>376</v>
      </c>
      <c r="K49" s="274" t="s">
        <v>377</v>
      </c>
      <c r="L49" s="286"/>
      <c r="M49" s="286"/>
      <c r="N49" s="275"/>
      <c r="O49" s="275"/>
      <c r="P49" s="286"/>
      <c r="Q49" s="286"/>
      <c r="R49" s="254"/>
      <c r="S49" s="390"/>
      <c r="T49" s="391"/>
      <c r="U49" s="390"/>
      <c r="V49" s="391"/>
      <c r="W49" s="390"/>
      <c r="X49" s="254"/>
      <c r="Y49" s="298"/>
      <c r="Z49" s="298"/>
      <c r="AA49" s="341">
        <f>SUM(AA29:AA48)</f>
        <v>71.170000000000016</v>
      </c>
      <c r="AB49" s="322"/>
      <c r="AC49" s="322"/>
      <c r="AD49" s="322"/>
      <c r="AE49" s="254"/>
    </row>
    <row r="50" spans="1:31" ht="15.75" customHeight="1">
      <c r="A50" s="254"/>
      <c r="B50" s="339"/>
      <c r="C50" s="958"/>
      <c r="D50" s="959"/>
      <c r="E50" s="339"/>
      <c r="F50" s="254"/>
      <c r="G50" s="292" t="s">
        <v>1432</v>
      </c>
      <c r="H50" s="286"/>
      <c r="I50" s="286"/>
      <c r="J50" s="286"/>
      <c r="K50" s="286"/>
      <c r="L50" s="286"/>
      <c r="M50" s="286"/>
      <c r="N50" s="275"/>
      <c r="O50" s="275"/>
      <c r="P50" s="286"/>
      <c r="Q50" s="286"/>
      <c r="R50" s="254"/>
      <c r="S50" s="406"/>
      <c r="T50" s="391"/>
      <c r="U50" s="390"/>
      <c r="V50" s="391"/>
      <c r="W50" s="390"/>
      <c r="X50" s="254"/>
      <c r="Y50" s="254"/>
      <c r="Z50" s="254"/>
      <c r="AA50" s="254"/>
      <c r="AB50" s="254"/>
      <c r="AC50" s="254"/>
      <c r="AD50" s="254"/>
      <c r="AE50" s="254"/>
    </row>
    <row r="51" spans="1:31" ht="15.75" customHeight="1">
      <c r="A51" s="254"/>
      <c r="B51" s="339"/>
      <c r="C51" s="958"/>
      <c r="D51" s="959"/>
      <c r="E51" s="339"/>
      <c r="F51" s="254"/>
      <c r="G51" s="292" t="s">
        <v>1433</v>
      </c>
      <c r="H51" s="290">
        <v>0.84</v>
      </c>
      <c r="I51" s="290" t="s">
        <v>376</v>
      </c>
      <c r="J51" s="274" t="s">
        <v>377</v>
      </c>
      <c r="K51" s="286"/>
      <c r="L51" s="286"/>
      <c r="M51" s="286"/>
      <c r="N51" s="275"/>
      <c r="O51" s="275"/>
      <c r="P51" s="286"/>
      <c r="Q51" s="286"/>
      <c r="R51" s="254"/>
      <c r="S51" s="406"/>
      <c r="T51" s="391"/>
      <c r="U51" s="390"/>
      <c r="V51" s="391"/>
      <c r="W51" s="390"/>
      <c r="X51" s="254"/>
      <c r="Y51" s="957" t="s">
        <v>440</v>
      </c>
      <c r="Z51" s="888"/>
      <c r="AA51" s="888"/>
      <c r="AB51" s="888"/>
      <c r="AC51" s="888"/>
      <c r="AD51" s="892"/>
      <c r="AE51" s="254"/>
    </row>
    <row r="52" spans="1:31" ht="15.75" customHeight="1">
      <c r="A52" s="254"/>
      <c r="B52" s="339"/>
      <c r="C52" s="958"/>
      <c r="D52" s="959"/>
      <c r="E52" s="339"/>
      <c r="F52" s="254"/>
      <c r="G52" s="292" t="s">
        <v>1434</v>
      </c>
      <c r="H52" s="290">
        <v>0.5</v>
      </c>
      <c r="I52" s="290" t="s">
        <v>375</v>
      </c>
      <c r="J52" s="290" t="s">
        <v>376</v>
      </c>
      <c r="K52" s="274" t="s">
        <v>377</v>
      </c>
      <c r="L52" s="286"/>
      <c r="M52" s="286"/>
      <c r="N52" s="275"/>
      <c r="O52" s="275"/>
      <c r="P52" s="286"/>
      <c r="Q52" s="286"/>
      <c r="R52" s="254"/>
      <c r="S52" s="406"/>
      <c r="T52" s="391"/>
      <c r="U52" s="390"/>
      <c r="V52" s="391"/>
      <c r="W52" s="390"/>
      <c r="X52" s="254"/>
      <c r="Y52" s="269" t="s">
        <v>340</v>
      </c>
      <c r="Z52" s="270" t="s">
        <v>442</v>
      </c>
      <c r="AA52" s="271">
        <v>2024</v>
      </c>
      <c r="AB52" s="271">
        <v>2025</v>
      </c>
      <c r="AC52" s="271">
        <v>2026</v>
      </c>
      <c r="AD52" s="271">
        <v>2027</v>
      </c>
      <c r="AE52" s="254"/>
    </row>
    <row r="53" spans="1:31" ht="15.75" customHeight="1">
      <c r="A53" s="254"/>
      <c r="B53" s="339"/>
      <c r="C53" s="958"/>
      <c r="D53" s="959"/>
      <c r="E53" s="339"/>
      <c r="F53" s="254"/>
      <c r="G53" s="292" t="s">
        <v>1435</v>
      </c>
      <c r="H53" s="286"/>
      <c r="I53" s="286"/>
      <c r="J53" s="286"/>
      <c r="K53" s="286"/>
      <c r="L53" s="286"/>
      <c r="M53" s="286"/>
      <c r="N53" s="275"/>
      <c r="O53" s="275"/>
      <c r="P53" s="286"/>
      <c r="Q53" s="286"/>
      <c r="R53" s="254"/>
      <c r="S53" s="406"/>
      <c r="T53" s="391"/>
      <c r="U53" s="390"/>
      <c r="V53" s="391"/>
      <c r="W53" s="390"/>
      <c r="X53" s="254"/>
      <c r="Y53" s="324" t="s">
        <v>804</v>
      </c>
      <c r="Z53" s="324" t="s">
        <v>18</v>
      </c>
      <c r="AA53" s="324">
        <v>-1.5</v>
      </c>
      <c r="AC53" s="292"/>
      <c r="AD53" s="292"/>
      <c r="AE53" s="254"/>
    </row>
    <row r="54" spans="1:31" ht="15.75" customHeight="1">
      <c r="A54" s="254"/>
      <c r="B54" s="339"/>
      <c r="C54" s="958"/>
      <c r="D54" s="959"/>
      <c r="E54" s="339"/>
      <c r="F54" s="254"/>
      <c r="G54" s="488" t="s">
        <v>1436</v>
      </c>
      <c r="H54" s="275"/>
      <c r="I54" s="275"/>
      <c r="J54" s="286"/>
      <c r="K54" s="286"/>
      <c r="L54" s="286"/>
      <c r="M54" s="286"/>
      <c r="N54" s="275"/>
      <c r="O54" s="275"/>
      <c r="P54" s="286"/>
      <c r="Q54" s="286"/>
      <c r="R54" s="254"/>
      <c r="S54" s="406"/>
      <c r="T54" s="391"/>
      <c r="U54" s="390"/>
      <c r="V54" s="391"/>
      <c r="W54" s="390"/>
      <c r="X54" s="254"/>
      <c r="Y54" s="324" t="s">
        <v>1437</v>
      </c>
      <c r="Z54" s="324" t="s">
        <v>18</v>
      </c>
      <c r="AA54" s="324">
        <v>-1.7</v>
      </c>
      <c r="AB54" s="441"/>
      <c r="AC54" s="292"/>
      <c r="AD54" s="292"/>
      <c r="AE54" s="254"/>
    </row>
    <row r="55" spans="1:31" ht="15.75" customHeight="1">
      <c r="A55" s="254"/>
      <c r="B55" s="339"/>
      <c r="C55" s="958"/>
      <c r="D55" s="959"/>
      <c r="E55" s="339"/>
      <c r="F55" s="254"/>
      <c r="G55" s="292" t="s">
        <v>1438</v>
      </c>
      <c r="H55" s="286"/>
      <c r="I55" s="286"/>
      <c r="J55" s="286"/>
      <c r="K55" s="286"/>
      <c r="L55" s="286"/>
      <c r="M55" s="286"/>
      <c r="N55" s="275"/>
      <c r="O55" s="275"/>
      <c r="P55" s="286"/>
      <c r="Q55" s="286"/>
      <c r="R55" s="254"/>
      <c r="S55" s="406"/>
      <c r="T55" s="391"/>
      <c r="U55" s="406"/>
      <c r="V55" s="391"/>
      <c r="W55" s="406"/>
      <c r="X55" s="254"/>
      <c r="Y55" s="324" t="s">
        <v>804</v>
      </c>
      <c r="Z55" s="324" t="s">
        <v>18</v>
      </c>
      <c r="AA55" s="324">
        <v>-1.75</v>
      </c>
      <c r="AB55" s="441"/>
      <c r="AC55" s="292"/>
      <c r="AD55" s="292"/>
      <c r="AE55" s="254"/>
    </row>
    <row r="56" spans="1:31" ht="15.75" customHeight="1">
      <c r="A56" s="254"/>
      <c r="B56" s="408"/>
      <c r="C56" s="990"/>
      <c r="D56" s="959"/>
      <c r="E56" s="408"/>
      <c r="F56" s="254"/>
      <c r="G56" s="292" t="s">
        <v>1439</v>
      </c>
      <c r="H56" s="290">
        <v>3.37</v>
      </c>
      <c r="I56" s="290" t="s">
        <v>375</v>
      </c>
      <c r="J56" s="290" t="s">
        <v>376</v>
      </c>
      <c r="K56" s="274" t="s">
        <v>377</v>
      </c>
      <c r="L56" s="286"/>
      <c r="M56" s="286"/>
      <c r="N56" s="275"/>
      <c r="O56" s="275"/>
      <c r="P56" s="286"/>
      <c r="Q56" s="286"/>
      <c r="R56" s="254"/>
      <c r="S56" s="406"/>
      <c r="T56" s="391"/>
      <c r="U56" s="406"/>
      <c r="V56" s="391"/>
      <c r="W56" s="406"/>
      <c r="X56" s="254"/>
      <c r="Y56" s="324" t="s">
        <v>949</v>
      </c>
      <c r="Z56" s="324" t="s">
        <v>27</v>
      </c>
      <c r="AA56" s="324">
        <v>-1.55</v>
      </c>
      <c r="AB56" s="298"/>
      <c r="AC56" s="298"/>
      <c r="AD56" s="298"/>
      <c r="AE56" s="254"/>
    </row>
    <row r="57" spans="1:31" ht="15.75" customHeight="1">
      <c r="A57" s="254"/>
      <c r="B57" s="409"/>
      <c r="C57" s="991"/>
      <c r="D57" s="959"/>
      <c r="E57" s="409"/>
      <c r="F57" s="254"/>
      <c r="G57" s="299" t="s">
        <v>1440</v>
      </c>
      <c r="H57" s="286"/>
      <c r="I57" s="286"/>
      <c r="J57" s="286"/>
      <c r="K57" s="286"/>
      <c r="L57" s="286"/>
      <c r="M57" s="286"/>
      <c r="N57" s="275"/>
      <c r="O57" s="275"/>
      <c r="P57" s="286"/>
      <c r="Q57" s="286"/>
      <c r="R57" s="254"/>
      <c r="S57" s="372"/>
      <c r="T57" s="254"/>
      <c r="U57" s="372"/>
      <c r="V57" s="254"/>
      <c r="W57" s="372"/>
      <c r="X57" s="254"/>
      <c r="Y57" s="324" t="s">
        <v>952</v>
      </c>
      <c r="Z57" s="324" t="s">
        <v>27</v>
      </c>
      <c r="AA57" s="324">
        <v>-0.5</v>
      </c>
      <c r="AB57" s="298"/>
      <c r="AC57" s="298"/>
      <c r="AD57" s="298"/>
      <c r="AE57" s="254"/>
    </row>
    <row r="58" spans="1:31" ht="15.75" customHeight="1">
      <c r="A58" s="254"/>
      <c r="B58" s="409"/>
      <c r="C58" s="992"/>
      <c r="D58" s="959"/>
      <c r="E58" s="409"/>
      <c r="F58" s="254"/>
      <c r="G58" s="292" t="s">
        <v>1441</v>
      </c>
      <c r="H58" s="286"/>
      <c r="I58" s="286"/>
      <c r="J58" s="286"/>
      <c r="K58" s="286"/>
      <c r="L58" s="286"/>
      <c r="M58" s="286"/>
      <c r="N58" s="275"/>
      <c r="O58" s="275"/>
      <c r="P58" s="286"/>
      <c r="Q58" s="286"/>
      <c r="R58" s="254"/>
      <c r="S58" s="372"/>
      <c r="T58" s="254"/>
      <c r="U58" s="372"/>
      <c r="V58" s="254"/>
      <c r="W58" s="372"/>
      <c r="X58" s="254"/>
      <c r="Y58" s="324" t="s">
        <v>955</v>
      </c>
      <c r="Z58" s="324" t="s">
        <v>27</v>
      </c>
      <c r="AA58" s="298"/>
      <c r="AB58" s="324">
        <v>-1</v>
      </c>
      <c r="AC58" s="298"/>
      <c r="AD58" s="298"/>
      <c r="AE58" s="254"/>
    </row>
    <row r="59" spans="1:31" ht="15.75" customHeight="1">
      <c r="A59" s="254"/>
      <c r="B59" s="254"/>
      <c r="C59" s="410"/>
      <c r="D59" s="410"/>
      <c r="E59" s="254"/>
      <c r="F59" s="254"/>
      <c r="G59" s="292" t="s">
        <v>1442</v>
      </c>
      <c r="H59" s="286"/>
      <c r="I59" s="286"/>
      <c r="J59" s="286"/>
      <c r="K59" s="286"/>
      <c r="L59" s="286"/>
      <c r="M59" s="286"/>
      <c r="N59" s="275"/>
      <c r="O59" s="275"/>
      <c r="P59" s="286"/>
      <c r="Q59" s="286"/>
      <c r="R59" s="254"/>
      <c r="S59" s="372"/>
      <c r="T59" s="254"/>
      <c r="U59" s="372"/>
      <c r="V59" s="254"/>
      <c r="W59" s="372"/>
      <c r="X59" s="254"/>
      <c r="Y59" s="324" t="s">
        <v>540</v>
      </c>
      <c r="Z59" s="324" t="s">
        <v>21</v>
      </c>
      <c r="AA59" s="324">
        <v>-1</v>
      </c>
      <c r="AB59" s="298"/>
      <c r="AC59" s="298"/>
      <c r="AD59" s="298"/>
      <c r="AE59" s="254"/>
    </row>
    <row r="60" spans="1:31" ht="15.75" customHeight="1">
      <c r="A60" s="254"/>
      <c r="B60" s="254"/>
      <c r="C60" s="254"/>
      <c r="D60" s="254"/>
      <c r="E60" s="254"/>
      <c r="F60" s="254"/>
      <c r="G60" s="292" t="s">
        <v>1443</v>
      </c>
      <c r="H60" s="286">
        <v>0.5</v>
      </c>
      <c r="I60" s="290" t="s">
        <v>374</v>
      </c>
      <c r="J60" s="290" t="s">
        <v>375</v>
      </c>
      <c r="K60" s="290" t="s">
        <v>376</v>
      </c>
      <c r="L60" s="274" t="s">
        <v>377</v>
      </c>
      <c r="M60" s="286"/>
      <c r="N60" s="275"/>
      <c r="O60" s="275"/>
      <c r="P60" s="286"/>
      <c r="Q60" s="286"/>
      <c r="R60" s="254"/>
      <c r="S60" s="372"/>
      <c r="T60" s="254"/>
      <c r="U60" s="372"/>
      <c r="V60" s="254"/>
      <c r="W60" s="372"/>
      <c r="X60" s="254"/>
      <c r="Y60" s="324" t="s">
        <v>961</v>
      </c>
      <c r="Z60" s="324" t="s">
        <v>27</v>
      </c>
      <c r="AA60" s="324">
        <v>-0.5</v>
      </c>
      <c r="AB60" s="298"/>
      <c r="AC60" s="298"/>
      <c r="AD60" s="298"/>
      <c r="AE60" s="254"/>
    </row>
    <row r="61" spans="1:31" ht="15.75" customHeight="1">
      <c r="A61" s="254"/>
      <c r="B61" s="254"/>
      <c r="C61" s="254"/>
      <c r="D61" s="254"/>
      <c r="E61" s="254"/>
      <c r="F61" s="254"/>
      <c r="G61" s="296" t="s">
        <v>1444</v>
      </c>
      <c r="H61" s="290">
        <v>2.8</v>
      </c>
      <c r="I61" s="290">
        <v>2.8</v>
      </c>
      <c r="J61" s="290">
        <v>2.8</v>
      </c>
      <c r="K61" s="290">
        <v>2.8</v>
      </c>
      <c r="L61" s="286"/>
      <c r="M61" s="286"/>
      <c r="N61" s="275"/>
      <c r="O61" s="275"/>
      <c r="P61" s="286"/>
      <c r="Q61" s="286"/>
      <c r="R61" s="254"/>
      <c r="S61" s="372"/>
      <c r="T61" s="254"/>
      <c r="U61" s="372"/>
      <c r="V61" s="254"/>
      <c r="W61" s="372"/>
      <c r="X61" s="254"/>
      <c r="Y61" s="298"/>
      <c r="Z61" s="298"/>
      <c r="AA61" s="298"/>
      <c r="AB61" s="298"/>
      <c r="AC61" s="298"/>
      <c r="AD61" s="298"/>
      <c r="AE61" s="254"/>
    </row>
    <row r="62" spans="1:31" ht="15.75" customHeight="1">
      <c r="A62" s="254"/>
      <c r="B62" s="254"/>
      <c r="C62" s="254"/>
      <c r="D62" s="254"/>
      <c r="E62" s="254"/>
      <c r="F62" s="254"/>
      <c r="G62" s="299" t="s">
        <v>1445</v>
      </c>
      <c r="H62" s="286"/>
      <c r="I62" s="286"/>
      <c r="J62" s="286"/>
      <c r="K62" s="286"/>
      <c r="L62" s="286"/>
      <c r="M62" s="286"/>
      <c r="N62" s="275"/>
      <c r="O62" s="275"/>
      <c r="P62" s="286"/>
      <c r="Q62" s="286"/>
      <c r="R62" s="254"/>
      <c r="S62" s="372"/>
      <c r="T62" s="254"/>
      <c r="U62" s="372"/>
      <c r="V62" s="254"/>
      <c r="W62" s="372"/>
      <c r="X62" s="254"/>
      <c r="Y62" s="298"/>
      <c r="Z62" s="298"/>
      <c r="AA62" s="298"/>
      <c r="AB62" s="298"/>
      <c r="AC62" s="298"/>
      <c r="AD62" s="298"/>
      <c r="AE62" s="254"/>
    </row>
    <row r="63" spans="1:31" ht="15.75" customHeight="1">
      <c r="A63" s="254"/>
      <c r="B63" s="254"/>
      <c r="C63" s="254"/>
      <c r="D63" s="254"/>
      <c r="E63" s="254"/>
      <c r="F63" s="254"/>
      <c r="G63" s="285" t="s">
        <v>1446</v>
      </c>
      <c r="H63" s="286"/>
      <c r="I63" s="286"/>
      <c r="J63" s="286"/>
      <c r="K63" s="286"/>
      <c r="L63" s="286"/>
      <c r="M63" s="286"/>
      <c r="N63" s="275"/>
      <c r="O63" s="275"/>
      <c r="P63" s="286"/>
      <c r="Q63" s="286"/>
      <c r="R63" s="254"/>
      <c r="S63" s="372"/>
      <c r="T63" s="254"/>
      <c r="U63" s="372"/>
      <c r="V63" s="254"/>
      <c r="W63" s="372"/>
      <c r="X63" s="254"/>
      <c r="Y63" s="298"/>
      <c r="Z63" s="298"/>
      <c r="AA63" s="298"/>
      <c r="AB63" s="298"/>
      <c r="AC63" s="298"/>
      <c r="AD63" s="298"/>
      <c r="AE63" s="254"/>
    </row>
    <row r="64" spans="1:31" ht="15.75" customHeight="1">
      <c r="A64" s="254"/>
      <c r="B64" s="254"/>
      <c r="C64" s="254"/>
      <c r="D64" s="254"/>
      <c r="E64" s="254"/>
      <c r="F64" s="254"/>
      <c r="G64" s="299" t="s">
        <v>1447</v>
      </c>
      <c r="H64" s="294">
        <v>5.59</v>
      </c>
      <c r="I64" s="294">
        <v>5.59</v>
      </c>
      <c r="J64" s="294">
        <v>5.59</v>
      </c>
      <c r="K64" s="294">
        <v>5.59</v>
      </c>
      <c r="L64" s="294">
        <v>5.59</v>
      </c>
      <c r="M64" s="286"/>
      <c r="N64" s="275"/>
      <c r="O64" s="275"/>
      <c r="P64" s="286"/>
      <c r="Q64" s="286"/>
      <c r="R64" s="254"/>
      <c r="S64" s="372"/>
      <c r="T64" s="254"/>
      <c r="U64" s="372"/>
      <c r="V64" s="254"/>
      <c r="W64" s="372"/>
      <c r="X64" s="254"/>
      <c r="Y64" s="298"/>
      <c r="Z64" s="298"/>
      <c r="AA64" s="298"/>
      <c r="AB64" s="298"/>
      <c r="AC64" s="298"/>
      <c r="AD64" s="298"/>
      <c r="AE64" s="254"/>
    </row>
    <row r="65" spans="1:31" ht="15.75" customHeight="1">
      <c r="A65" s="254"/>
      <c r="B65" s="254"/>
      <c r="C65" s="254"/>
      <c r="D65" s="254"/>
      <c r="E65" s="254"/>
      <c r="F65" s="254"/>
      <c r="G65" s="273" t="s">
        <v>1448</v>
      </c>
      <c r="H65" s="290">
        <v>9.5</v>
      </c>
      <c r="I65" s="290">
        <v>9.5</v>
      </c>
      <c r="J65" s="451">
        <v>9.67</v>
      </c>
      <c r="K65" s="286"/>
      <c r="L65" s="286"/>
      <c r="M65" s="286"/>
      <c r="N65" s="275"/>
      <c r="O65" s="275"/>
      <c r="P65" s="286"/>
      <c r="Q65" s="286"/>
      <c r="R65" s="254"/>
      <c r="S65" s="372"/>
      <c r="T65" s="254"/>
      <c r="U65" s="372"/>
      <c r="V65" s="254"/>
      <c r="W65" s="372"/>
      <c r="X65" s="254"/>
      <c r="Y65" s="298"/>
      <c r="Z65" s="298"/>
      <c r="AA65" s="298"/>
      <c r="AB65" s="298"/>
      <c r="AC65" s="298"/>
      <c r="AD65" s="298"/>
      <c r="AE65" s="254"/>
    </row>
    <row r="66" spans="1:31" ht="15.75" customHeight="1">
      <c r="A66" s="254"/>
      <c r="B66" s="254"/>
      <c r="C66" s="254"/>
      <c r="D66" s="254"/>
      <c r="E66" s="254"/>
      <c r="F66" s="254"/>
      <c r="G66" s="285" t="s">
        <v>1449</v>
      </c>
      <c r="H66" s="286"/>
      <c r="I66" s="286"/>
      <c r="J66" s="286"/>
      <c r="K66" s="286"/>
      <c r="L66" s="286"/>
      <c r="M66" s="286"/>
      <c r="N66" s="275"/>
      <c r="O66" s="275"/>
      <c r="P66" s="286"/>
      <c r="Q66" s="286"/>
      <c r="R66" s="254"/>
      <c r="S66" s="372"/>
      <c r="T66" s="254"/>
      <c r="U66" s="372"/>
      <c r="V66" s="254"/>
      <c r="W66" s="372"/>
      <c r="X66" s="254"/>
      <c r="Y66" s="298"/>
      <c r="Z66" s="298"/>
      <c r="AA66" s="298"/>
      <c r="AB66" s="298"/>
      <c r="AC66" s="298"/>
      <c r="AD66" s="298"/>
      <c r="AE66" s="254"/>
    </row>
    <row r="67" spans="1:31" ht="15.75" customHeight="1">
      <c r="A67" s="254"/>
      <c r="B67" s="254"/>
      <c r="C67" s="254"/>
      <c r="D67" s="254"/>
      <c r="E67" s="254"/>
      <c r="F67" s="254"/>
      <c r="G67" s="292" t="s">
        <v>1450</v>
      </c>
      <c r="H67" s="286"/>
      <c r="I67" s="286"/>
      <c r="J67" s="286"/>
      <c r="K67" s="286"/>
      <c r="L67" s="286"/>
      <c r="M67" s="286"/>
      <c r="N67" s="275"/>
      <c r="O67" s="275"/>
      <c r="P67" s="286"/>
      <c r="Q67" s="286"/>
      <c r="R67" s="254"/>
      <c r="S67" s="372"/>
      <c r="T67" s="254"/>
      <c r="U67" s="372"/>
      <c r="V67" s="254"/>
      <c r="W67" s="372"/>
      <c r="X67" s="254"/>
      <c r="Y67" s="298"/>
      <c r="Z67" s="298"/>
      <c r="AA67" s="298"/>
      <c r="AB67" s="298"/>
      <c r="AC67" s="298"/>
      <c r="AD67" s="298"/>
      <c r="AE67" s="254"/>
    </row>
    <row r="68" spans="1:31" ht="15.75" customHeight="1">
      <c r="A68" s="254"/>
      <c r="B68" s="254"/>
      <c r="C68" s="254"/>
      <c r="D68" s="254"/>
      <c r="E68" s="254"/>
      <c r="F68" s="254"/>
      <c r="G68" s="292" t="s">
        <v>1451</v>
      </c>
      <c r="H68" s="290">
        <v>0.5</v>
      </c>
      <c r="I68" s="290" t="s">
        <v>374</v>
      </c>
      <c r="J68" s="290" t="s">
        <v>375</v>
      </c>
      <c r="K68" s="290" t="s">
        <v>376</v>
      </c>
      <c r="L68" s="274" t="s">
        <v>377</v>
      </c>
      <c r="M68" s="286"/>
      <c r="N68" s="275"/>
      <c r="O68" s="275"/>
      <c r="P68" s="286"/>
      <c r="Q68" s="286"/>
      <c r="R68" s="254"/>
      <c r="S68" s="372"/>
      <c r="T68" s="254"/>
      <c r="U68" s="372"/>
      <c r="V68" s="254"/>
      <c r="W68" s="372"/>
      <c r="X68" s="254"/>
      <c r="Y68" s="298"/>
      <c r="Z68" s="298"/>
      <c r="AA68" s="298"/>
      <c r="AB68" s="298"/>
      <c r="AC68" s="298"/>
      <c r="AD68" s="298"/>
      <c r="AE68" s="254"/>
    </row>
    <row r="69" spans="1:31" ht="15.75" customHeight="1">
      <c r="A69" s="254"/>
      <c r="B69" s="254"/>
      <c r="C69" s="254"/>
      <c r="D69" s="254"/>
      <c r="E69" s="254"/>
      <c r="F69" s="254"/>
      <c r="G69" s="285" t="s">
        <v>1452</v>
      </c>
      <c r="H69" s="290">
        <v>4.43</v>
      </c>
      <c r="I69" s="290">
        <v>4.43</v>
      </c>
      <c r="J69" s="572">
        <v>4.75</v>
      </c>
      <c r="K69" s="572">
        <v>5</v>
      </c>
      <c r="L69" s="286"/>
      <c r="M69" s="286"/>
      <c r="N69" s="275"/>
      <c r="O69" s="275"/>
      <c r="P69" s="286"/>
      <c r="Q69" s="286"/>
      <c r="R69" s="254"/>
      <c r="S69" s="372"/>
      <c r="T69" s="254"/>
      <c r="U69" s="372"/>
      <c r="V69" s="254"/>
      <c r="W69" s="372"/>
      <c r="X69" s="254"/>
      <c r="Y69" s="298"/>
      <c r="Z69" s="298"/>
      <c r="AA69" s="298"/>
      <c r="AB69" s="298"/>
      <c r="AC69" s="298"/>
      <c r="AD69" s="298"/>
      <c r="AE69" s="254"/>
    </row>
    <row r="70" spans="1:31" ht="15.75" customHeight="1">
      <c r="A70" s="254"/>
      <c r="B70" s="254"/>
      <c r="C70" s="254"/>
      <c r="D70" s="254"/>
      <c r="E70" s="254"/>
      <c r="F70" s="254"/>
      <c r="G70" s="292" t="s">
        <v>1453</v>
      </c>
      <c r="H70" s="294">
        <v>18.13</v>
      </c>
      <c r="I70" s="294">
        <v>18.13</v>
      </c>
      <c r="J70" s="294">
        <v>18.13</v>
      </c>
      <c r="K70" s="294">
        <v>18.13</v>
      </c>
      <c r="L70" s="286"/>
      <c r="M70" s="286"/>
      <c r="N70" s="275"/>
      <c r="O70" s="275"/>
      <c r="P70" s="286"/>
      <c r="Q70" s="286"/>
      <c r="R70" s="254"/>
      <c r="S70" s="372"/>
      <c r="T70" s="254"/>
      <c r="U70" s="372"/>
      <c r="V70" s="254"/>
      <c r="W70" s="372"/>
      <c r="X70" s="254"/>
      <c r="Y70" s="295"/>
      <c r="Z70" s="292"/>
      <c r="AA70" s="292"/>
      <c r="AB70" s="292"/>
      <c r="AC70" s="292"/>
      <c r="AD70" s="292"/>
      <c r="AE70" s="254"/>
    </row>
    <row r="71" spans="1:31" ht="15.75" customHeight="1">
      <c r="A71" s="254"/>
      <c r="B71" s="254"/>
      <c r="C71" s="254"/>
      <c r="D71" s="254"/>
      <c r="E71" s="254"/>
      <c r="F71" s="254"/>
      <c r="G71" s="299" t="s">
        <v>1454</v>
      </c>
      <c r="H71" s="286"/>
      <c r="I71" s="286"/>
      <c r="J71" s="286"/>
      <c r="K71" s="286"/>
      <c r="L71" s="286"/>
      <c r="M71" s="286"/>
      <c r="N71" s="275"/>
      <c r="O71" s="275"/>
      <c r="P71" s="286"/>
      <c r="Q71" s="286"/>
      <c r="R71" s="254"/>
      <c r="S71" s="372"/>
      <c r="T71" s="254"/>
      <c r="U71" s="372"/>
      <c r="V71" s="254"/>
      <c r="W71" s="372"/>
      <c r="X71" s="254"/>
      <c r="Y71" s="295"/>
      <c r="Z71" s="292"/>
      <c r="AA71" s="292"/>
      <c r="AB71" s="292"/>
      <c r="AC71" s="292"/>
      <c r="AD71" s="292"/>
      <c r="AE71" s="254"/>
    </row>
    <row r="72" spans="1:31" ht="15.75" customHeight="1">
      <c r="A72" s="254"/>
      <c r="B72" s="254"/>
      <c r="C72" s="254"/>
      <c r="D72" s="254"/>
      <c r="E72" s="254"/>
      <c r="F72" s="254"/>
      <c r="G72" s="299" t="s">
        <v>1455</v>
      </c>
      <c r="H72" s="278"/>
      <c r="I72" s="278"/>
      <c r="J72" s="278"/>
      <c r="K72" s="286"/>
      <c r="L72" s="286"/>
      <c r="M72" s="286"/>
      <c r="N72" s="275"/>
      <c r="O72" s="275"/>
      <c r="P72" s="286"/>
      <c r="Q72" s="286"/>
      <c r="R72" s="254"/>
      <c r="S72" s="372"/>
      <c r="T72" s="254"/>
      <c r="U72" s="372"/>
      <c r="V72" s="254"/>
      <c r="W72" s="372"/>
      <c r="X72" s="254"/>
      <c r="Y72" s="295"/>
      <c r="Z72" s="292"/>
      <c r="AA72" s="292"/>
      <c r="AB72" s="292"/>
      <c r="AC72" s="292"/>
      <c r="AD72" s="292"/>
      <c r="AE72" s="254"/>
    </row>
    <row r="73" spans="1:31" ht="15.75" customHeight="1">
      <c r="A73" s="254"/>
      <c r="B73" s="254"/>
      <c r="C73" s="254"/>
      <c r="D73" s="254"/>
      <c r="E73" s="254"/>
      <c r="F73" s="254"/>
      <c r="G73" s="292" t="s">
        <v>1456</v>
      </c>
      <c r="H73" s="286">
        <v>8.1</v>
      </c>
      <c r="I73" s="286">
        <v>8.1</v>
      </c>
      <c r="J73" s="275"/>
      <c r="K73" s="275"/>
      <c r="L73" s="286"/>
      <c r="M73" s="286"/>
      <c r="N73" s="275"/>
      <c r="O73" s="275"/>
      <c r="P73" s="286"/>
      <c r="Q73" s="286"/>
      <c r="R73" s="254"/>
      <c r="S73" s="372"/>
      <c r="T73" s="254"/>
      <c r="U73" s="372"/>
      <c r="V73" s="254"/>
      <c r="W73" s="372"/>
      <c r="X73" s="254"/>
      <c r="Y73" s="295"/>
      <c r="Z73" s="292"/>
      <c r="AA73" s="416">
        <f>SUM(AA53:AA72)</f>
        <v>-8.5</v>
      </c>
      <c r="AB73" s="417"/>
      <c r="AC73" s="417"/>
      <c r="AD73" s="417"/>
      <c r="AE73" s="254"/>
    </row>
    <row r="74" spans="1:31" ht="15.75" customHeight="1">
      <c r="A74" s="254"/>
      <c r="B74" s="254"/>
      <c r="C74" s="254"/>
      <c r="D74" s="254"/>
      <c r="E74" s="254"/>
      <c r="F74" s="254"/>
      <c r="G74" s="299" t="s">
        <v>1457</v>
      </c>
      <c r="H74" s="278"/>
      <c r="I74" s="278"/>
      <c r="J74" s="278"/>
      <c r="K74" s="278"/>
      <c r="L74" s="278"/>
      <c r="M74" s="286"/>
      <c r="N74" s="275"/>
      <c r="O74" s="275"/>
      <c r="P74" s="286"/>
      <c r="Q74" s="286"/>
      <c r="R74" s="254"/>
      <c r="S74" s="372"/>
      <c r="T74" s="254"/>
      <c r="U74" s="372"/>
      <c r="V74" s="254"/>
      <c r="W74" s="372"/>
      <c r="X74" s="254"/>
      <c r="Y74" s="254"/>
      <c r="Z74" s="254"/>
      <c r="AA74" s="254"/>
      <c r="AB74" s="254"/>
      <c r="AC74" s="254"/>
      <c r="AD74" s="254"/>
      <c r="AE74" s="254"/>
    </row>
    <row r="75" spans="1:31" ht="15.75" customHeight="1">
      <c r="A75" s="254"/>
      <c r="B75" s="254"/>
      <c r="C75" s="254"/>
      <c r="D75" s="254"/>
      <c r="E75" s="254"/>
      <c r="F75" s="254"/>
      <c r="G75" s="292" t="s">
        <v>1458</v>
      </c>
      <c r="H75" s="290">
        <v>0.5</v>
      </c>
      <c r="I75" s="290" t="s">
        <v>375</v>
      </c>
      <c r="J75" s="290" t="s">
        <v>376</v>
      </c>
      <c r="K75" s="274" t="s">
        <v>377</v>
      </c>
      <c r="L75" s="286"/>
      <c r="M75" s="286"/>
      <c r="N75" s="275"/>
      <c r="O75" s="275"/>
      <c r="P75" s="286"/>
      <c r="Q75" s="286"/>
      <c r="R75" s="254"/>
      <c r="S75" s="372"/>
      <c r="T75" s="254"/>
      <c r="U75" s="372"/>
      <c r="V75" s="254"/>
      <c r="W75" s="372"/>
      <c r="X75" s="254"/>
      <c r="Y75" s="957" t="s">
        <v>353</v>
      </c>
      <c r="Z75" s="888"/>
      <c r="AA75" s="888"/>
      <c r="AB75" s="888"/>
      <c r="AC75" s="888"/>
      <c r="AD75" s="892"/>
      <c r="AE75" s="254"/>
    </row>
    <row r="76" spans="1:31" ht="15.75" customHeight="1">
      <c r="A76" s="254"/>
      <c r="B76" s="254"/>
      <c r="C76" s="254"/>
      <c r="D76" s="254"/>
      <c r="E76" s="254"/>
      <c r="F76" s="254"/>
      <c r="G76" s="285" t="s">
        <v>1459</v>
      </c>
      <c r="H76" s="286"/>
      <c r="I76" s="286"/>
      <c r="J76" s="286"/>
      <c r="K76" s="286"/>
      <c r="L76" s="286"/>
      <c r="M76" s="286"/>
      <c r="N76" s="275"/>
      <c r="O76" s="275"/>
      <c r="P76" s="286"/>
      <c r="Q76" s="286"/>
      <c r="R76" s="254"/>
      <c r="S76" s="372"/>
      <c r="T76" s="254"/>
      <c r="U76" s="372"/>
      <c r="V76" s="254"/>
      <c r="W76" s="372"/>
      <c r="X76" s="254"/>
      <c r="Y76" s="993"/>
      <c r="Z76" s="892"/>
      <c r="AA76" s="271">
        <v>2024</v>
      </c>
      <c r="AB76" s="271">
        <v>2025</v>
      </c>
      <c r="AC76" s="271">
        <v>2026</v>
      </c>
      <c r="AD76" s="271">
        <v>2027</v>
      </c>
      <c r="AE76" s="254"/>
    </row>
    <row r="77" spans="1:31" ht="15.75" customHeight="1">
      <c r="A77" s="254"/>
      <c r="B77" s="254"/>
      <c r="C77" s="254"/>
      <c r="D77" s="254"/>
      <c r="E77" s="254"/>
      <c r="F77" s="254"/>
      <c r="G77" s="299" t="s">
        <v>1460</v>
      </c>
      <c r="H77" s="275"/>
      <c r="I77" s="275"/>
      <c r="J77" s="275"/>
      <c r="K77" s="286"/>
      <c r="L77" s="286"/>
      <c r="M77" s="286"/>
      <c r="N77" s="275"/>
      <c r="O77" s="275"/>
      <c r="P77" s="286"/>
      <c r="Q77" s="286"/>
      <c r="R77" s="254"/>
      <c r="S77" s="372"/>
      <c r="T77" s="254"/>
      <c r="U77" s="372"/>
      <c r="V77" s="254"/>
      <c r="W77" s="372"/>
      <c r="X77" s="254"/>
      <c r="Y77" s="993" t="s">
        <v>469</v>
      </c>
      <c r="Z77" s="892"/>
      <c r="AA77" s="298" t="s">
        <v>470</v>
      </c>
      <c r="AB77" s="298" t="s">
        <v>471</v>
      </c>
      <c r="AC77" s="298" t="s">
        <v>472</v>
      </c>
      <c r="AD77" s="298" t="s">
        <v>472</v>
      </c>
      <c r="AE77" s="254"/>
    </row>
    <row r="78" spans="1:31" ht="15.75" customHeight="1">
      <c r="A78" s="254"/>
      <c r="B78" s="254"/>
      <c r="C78" s="254"/>
      <c r="D78" s="254"/>
      <c r="E78" s="254"/>
      <c r="F78" s="254"/>
      <c r="G78" s="292" t="s">
        <v>1461</v>
      </c>
      <c r="H78" s="290">
        <v>0.96</v>
      </c>
      <c r="I78" s="290" t="s">
        <v>375</v>
      </c>
      <c r="J78" s="290" t="s">
        <v>376</v>
      </c>
      <c r="K78" s="274" t="s">
        <v>377</v>
      </c>
      <c r="L78" s="286"/>
      <c r="M78" s="286"/>
      <c r="N78" s="275"/>
      <c r="O78" s="275"/>
      <c r="P78" s="286"/>
      <c r="Q78" s="286"/>
      <c r="R78" s="254"/>
      <c r="S78" s="372"/>
      <c r="T78" s="254"/>
      <c r="U78" s="372"/>
      <c r="V78" s="254"/>
      <c r="W78" s="372"/>
      <c r="X78" s="254"/>
      <c r="Y78" s="993" t="s">
        <v>474</v>
      </c>
      <c r="Z78" s="892"/>
      <c r="AA78" s="292">
        <f>AA49</f>
        <v>71.170000000000016</v>
      </c>
      <c r="AB78" s="292"/>
      <c r="AC78" s="292"/>
      <c r="AD78" s="292"/>
      <c r="AE78" s="254"/>
    </row>
    <row r="79" spans="1:31" ht="15.75" customHeight="1">
      <c r="A79" s="254"/>
      <c r="B79" s="254"/>
      <c r="C79" s="254"/>
      <c r="D79" s="254"/>
      <c r="E79" s="254"/>
      <c r="F79" s="254"/>
      <c r="G79" s="488" t="s">
        <v>1462</v>
      </c>
      <c r="H79" s="286"/>
      <c r="I79" s="286"/>
      <c r="J79" s="286"/>
      <c r="K79" s="286"/>
      <c r="L79" s="286"/>
      <c r="M79" s="286"/>
      <c r="N79" s="275"/>
      <c r="O79" s="275"/>
      <c r="P79" s="286"/>
      <c r="Q79" s="286"/>
      <c r="R79" s="254"/>
      <c r="S79" s="372"/>
      <c r="T79" s="254"/>
      <c r="U79" s="372"/>
      <c r="V79" s="254"/>
      <c r="W79" s="372"/>
      <c r="X79" s="254"/>
      <c r="Y79" s="993" t="s">
        <v>476</v>
      </c>
      <c r="Z79" s="892"/>
      <c r="AA79" s="292">
        <f>AA73</f>
        <v>-8.5</v>
      </c>
      <c r="AB79" s="292"/>
      <c r="AC79" s="292"/>
      <c r="AD79" s="292"/>
      <c r="AE79" s="254"/>
    </row>
    <row r="80" spans="1:31" ht="15.75" customHeight="1">
      <c r="A80" s="254"/>
      <c r="B80" s="254"/>
      <c r="C80" s="254"/>
      <c r="D80" s="254"/>
      <c r="E80" s="254"/>
      <c r="F80" s="254"/>
      <c r="G80" s="285" t="s">
        <v>1463</v>
      </c>
      <c r="H80" s="274">
        <v>0.5</v>
      </c>
      <c r="I80" s="286"/>
      <c r="J80" s="286"/>
      <c r="K80" s="286"/>
      <c r="L80" s="286"/>
      <c r="M80" s="286"/>
      <c r="N80" s="275"/>
      <c r="O80" s="275"/>
      <c r="P80" s="286"/>
      <c r="Q80" s="286"/>
      <c r="R80" s="254"/>
      <c r="S80" s="372"/>
      <c r="T80" s="254"/>
      <c r="U80" s="372"/>
      <c r="V80" s="254"/>
      <c r="W80" s="372"/>
      <c r="X80" s="254"/>
      <c r="Y80" s="993" t="s">
        <v>478</v>
      </c>
      <c r="Z80" s="892"/>
      <c r="AA80" s="416">
        <f>SUM(AA78:AA79)</f>
        <v>62.670000000000016</v>
      </c>
      <c r="AB80" s="417"/>
      <c r="AC80" s="417"/>
      <c r="AD80" s="417"/>
      <c r="AE80" s="254"/>
    </row>
    <row r="81" spans="1:31" ht="15.75" customHeight="1">
      <c r="A81" s="254"/>
      <c r="B81" s="254"/>
      <c r="C81" s="254"/>
      <c r="D81" s="254"/>
      <c r="E81" s="254"/>
      <c r="F81" s="254"/>
      <c r="G81" s="299" t="s">
        <v>1464</v>
      </c>
      <c r="H81" s="290">
        <v>32</v>
      </c>
      <c r="I81" s="290">
        <v>32</v>
      </c>
      <c r="J81" s="451">
        <v>32</v>
      </c>
      <c r="K81" s="290">
        <v>32</v>
      </c>
      <c r="L81" s="286"/>
      <c r="M81" s="286"/>
      <c r="N81" s="275"/>
      <c r="O81" s="275"/>
      <c r="P81" s="286"/>
      <c r="Q81" s="286"/>
      <c r="R81" s="254"/>
      <c r="S81" s="372"/>
      <c r="T81" s="254"/>
      <c r="U81" s="372"/>
      <c r="V81" s="254"/>
      <c r="W81" s="372"/>
      <c r="X81" s="254"/>
      <c r="Y81" s="254"/>
      <c r="Z81" s="254"/>
      <c r="AA81" s="254"/>
      <c r="AB81" s="254"/>
      <c r="AC81" s="254"/>
      <c r="AD81" s="254"/>
      <c r="AE81" s="254"/>
    </row>
    <row r="82" spans="1:31" ht="15.75" customHeight="1">
      <c r="A82" s="254"/>
      <c r="B82" s="254"/>
      <c r="C82" s="254"/>
      <c r="D82" s="254"/>
      <c r="E82" s="254"/>
      <c r="F82" s="254"/>
      <c r="G82" s="292" t="s">
        <v>1465</v>
      </c>
      <c r="H82" s="290">
        <v>0.5</v>
      </c>
      <c r="I82" s="290" t="s">
        <v>374</v>
      </c>
      <c r="J82" s="290" t="s">
        <v>375</v>
      </c>
      <c r="K82" s="290" t="s">
        <v>376</v>
      </c>
      <c r="L82" s="274" t="s">
        <v>377</v>
      </c>
      <c r="M82" s="286"/>
      <c r="N82" s="275"/>
      <c r="O82" s="275"/>
      <c r="P82" s="286"/>
      <c r="Q82" s="286"/>
      <c r="R82" s="254"/>
      <c r="S82" s="372"/>
      <c r="T82" s="254"/>
      <c r="U82" s="372"/>
      <c r="V82" s="254"/>
      <c r="W82" s="372"/>
      <c r="X82" s="254"/>
      <c r="Y82" s="254"/>
      <c r="Z82" s="254"/>
      <c r="AA82" s="254"/>
      <c r="AB82" s="254"/>
      <c r="AC82" s="254"/>
      <c r="AD82" s="254"/>
      <c r="AE82" s="254"/>
    </row>
    <row r="83" spans="1:31" ht="15.75" customHeight="1">
      <c r="A83" s="254"/>
      <c r="B83" s="254"/>
      <c r="C83" s="254"/>
      <c r="D83" s="254"/>
      <c r="E83" s="254"/>
      <c r="F83" s="254"/>
      <c r="G83" s="285" t="s">
        <v>1466</v>
      </c>
      <c r="H83" s="278"/>
      <c r="I83" s="286"/>
      <c r="J83" s="286"/>
      <c r="K83" s="286"/>
      <c r="L83" s="286"/>
      <c r="M83" s="286"/>
      <c r="N83" s="275"/>
      <c r="O83" s="275"/>
      <c r="P83" s="286"/>
      <c r="Q83" s="286"/>
      <c r="R83" s="254"/>
      <c r="S83" s="372"/>
      <c r="T83" s="254"/>
      <c r="U83" s="372"/>
      <c r="V83" s="254"/>
      <c r="W83" s="372"/>
      <c r="X83" s="254"/>
      <c r="Y83" s="254"/>
      <c r="Z83" s="254"/>
      <c r="AA83" s="254"/>
      <c r="AB83" s="254"/>
      <c r="AC83" s="254"/>
      <c r="AD83" s="254"/>
      <c r="AE83" s="254"/>
    </row>
    <row r="84" spans="1:31" ht="15.75" customHeight="1">
      <c r="A84" s="254"/>
      <c r="B84" s="254"/>
      <c r="C84" s="254"/>
      <c r="D84" s="254"/>
      <c r="E84" s="254"/>
      <c r="F84" s="254"/>
      <c r="G84" s="499" t="s">
        <v>1467</v>
      </c>
      <c r="H84" s="278"/>
      <c r="I84" s="286"/>
      <c r="J84" s="286"/>
      <c r="K84" s="286"/>
      <c r="L84" s="286"/>
      <c r="M84" s="286"/>
      <c r="N84" s="275"/>
      <c r="O84" s="275"/>
      <c r="P84" s="286"/>
      <c r="Q84" s="286"/>
      <c r="R84" s="254"/>
      <c r="S84" s="372"/>
      <c r="T84" s="254"/>
      <c r="U84" s="372"/>
      <c r="V84" s="254"/>
      <c r="W84" s="372"/>
      <c r="X84" s="254"/>
      <c r="Y84" s="254"/>
      <c r="Z84" s="254"/>
      <c r="AA84" s="254"/>
      <c r="AB84" s="254"/>
      <c r="AC84" s="254"/>
      <c r="AD84" s="254"/>
      <c r="AE84" s="254"/>
    </row>
    <row r="85" spans="1:31" ht="15.75" customHeight="1">
      <c r="A85" s="254"/>
      <c r="B85" s="254"/>
      <c r="C85" s="254"/>
      <c r="D85" s="254"/>
      <c r="E85" s="254"/>
      <c r="F85" s="254"/>
      <c r="G85" s="292" t="s">
        <v>1468</v>
      </c>
      <c r="H85" s="286"/>
      <c r="I85" s="286"/>
      <c r="J85" s="286"/>
      <c r="K85" s="286"/>
      <c r="L85" s="286"/>
      <c r="M85" s="286"/>
      <c r="N85" s="275"/>
      <c r="O85" s="286"/>
      <c r="P85" s="286"/>
      <c r="Q85" s="286"/>
      <c r="R85" s="254"/>
      <c r="S85" s="372"/>
      <c r="T85" s="254"/>
      <c r="U85" s="372"/>
      <c r="V85" s="254"/>
      <c r="W85" s="372"/>
      <c r="X85" s="254"/>
      <c r="Y85" s="254"/>
      <c r="Z85" s="254"/>
      <c r="AA85" s="254"/>
      <c r="AB85" s="254"/>
      <c r="AC85" s="254"/>
      <c r="AD85" s="254"/>
      <c r="AE85" s="254"/>
    </row>
    <row r="86" spans="1:31" ht="15.75" customHeight="1">
      <c r="A86" s="254"/>
      <c r="B86" s="254"/>
      <c r="C86" s="254"/>
      <c r="D86" s="254"/>
      <c r="E86" s="254"/>
      <c r="F86" s="254"/>
      <c r="G86" s="273" t="s">
        <v>1469</v>
      </c>
      <c r="H86" s="290">
        <v>2.31</v>
      </c>
      <c r="I86" s="290" t="s">
        <v>376</v>
      </c>
      <c r="J86" s="274" t="s">
        <v>377</v>
      </c>
      <c r="K86" s="286"/>
      <c r="L86" s="286"/>
      <c r="M86" s="286"/>
      <c r="N86" s="275"/>
      <c r="O86" s="275"/>
      <c r="P86" s="286"/>
      <c r="Q86" s="286"/>
      <c r="R86" s="254"/>
      <c r="S86" s="372"/>
      <c r="T86" s="254"/>
      <c r="U86" s="372"/>
      <c r="V86" s="254"/>
      <c r="W86" s="372"/>
      <c r="X86" s="254"/>
      <c r="Y86" s="254"/>
      <c r="Z86" s="254"/>
      <c r="AA86" s="254"/>
      <c r="AB86" s="254"/>
      <c r="AC86" s="254"/>
      <c r="AD86" s="254"/>
      <c r="AE86" s="254"/>
    </row>
    <row r="87" spans="1:31" ht="15.75" customHeight="1">
      <c r="A87" s="254"/>
      <c r="B87" s="254"/>
      <c r="C87" s="254"/>
      <c r="D87" s="254"/>
      <c r="E87" s="254"/>
      <c r="F87" s="254"/>
      <c r="G87" s="299" t="s">
        <v>1470</v>
      </c>
      <c r="H87" s="290">
        <v>5</v>
      </c>
      <c r="I87" s="286"/>
      <c r="J87" s="286"/>
      <c r="K87" s="286"/>
      <c r="L87" s="286"/>
      <c r="M87" s="286"/>
      <c r="N87" s="275"/>
      <c r="O87" s="275"/>
      <c r="P87" s="286"/>
      <c r="Q87" s="286"/>
      <c r="R87" s="254"/>
      <c r="S87" s="372"/>
      <c r="T87" s="254"/>
      <c r="U87" s="372"/>
      <c r="V87" s="254"/>
      <c r="W87" s="372"/>
      <c r="X87" s="254"/>
      <c r="Y87" s="254"/>
      <c r="Z87" s="254"/>
      <c r="AA87" s="254"/>
      <c r="AB87" s="254"/>
      <c r="AC87" s="254"/>
      <c r="AD87" s="254"/>
      <c r="AE87" s="254"/>
    </row>
    <row r="88" spans="1:31" ht="15.75" customHeight="1">
      <c r="A88" s="254"/>
      <c r="B88" s="254"/>
      <c r="C88" s="254"/>
      <c r="D88" s="254"/>
      <c r="E88" s="254"/>
      <c r="F88" s="254"/>
      <c r="G88" s="285" t="s">
        <v>1471</v>
      </c>
      <c r="H88" s="274">
        <v>0.5</v>
      </c>
      <c r="I88" s="286"/>
      <c r="J88" s="286"/>
      <c r="K88" s="286"/>
      <c r="L88" s="286"/>
      <c r="M88" s="286"/>
      <c r="N88" s="275"/>
      <c r="O88" s="286"/>
      <c r="P88" s="286"/>
      <c r="Q88" s="286"/>
      <c r="R88" s="254"/>
      <c r="S88" s="372"/>
      <c r="T88" s="254"/>
      <c r="U88" s="372"/>
      <c r="V88" s="254"/>
      <c r="W88" s="372"/>
      <c r="X88" s="254"/>
      <c r="Y88" s="254"/>
      <c r="Z88" s="254"/>
      <c r="AA88" s="254"/>
      <c r="AB88" s="254"/>
      <c r="AC88" s="254"/>
      <c r="AD88" s="254"/>
      <c r="AE88" s="254"/>
    </row>
    <row r="89" spans="1:31" ht="15.75" customHeight="1">
      <c r="A89" s="254"/>
      <c r="B89" s="254"/>
      <c r="C89" s="254"/>
      <c r="D89" s="254"/>
      <c r="E89" s="254"/>
      <c r="F89" s="254"/>
      <c r="G89" s="292" t="s">
        <v>1472</v>
      </c>
      <c r="H89" s="290">
        <v>3.6</v>
      </c>
      <c r="I89" s="290" t="s">
        <v>376</v>
      </c>
      <c r="J89" s="274" t="s">
        <v>377</v>
      </c>
      <c r="K89" s="286"/>
      <c r="L89" s="286"/>
      <c r="M89" s="286"/>
      <c r="N89" s="275"/>
      <c r="O89" s="275"/>
      <c r="P89" s="286"/>
      <c r="Q89" s="286"/>
      <c r="R89" s="254"/>
      <c r="S89" s="372"/>
      <c r="T89" s="254"/>
      <c r="U89" s="372"/>
      <c r="V89" s="254"/>
      <c r="W89" s="372"/>
      <c r="X89" s="254"/>
      <c r="Y89" s="254"/>
      <c r="Z89" s="254"/>
      <c r="AA89" s="254"/>
      <c r="AB89" s="254"/>
      <c r="AC89" s="254"/>
      <c r="AD89" s="254"/>
      <c r="AE89" s="254"/>
    </row>
    <row r="90" spans="1:31" ht="15.75" customHeight="1">
      <c r="A90" s="254"/>
      <c r="B90" s="254"/>
      <c r="C90" s="254"/>
      <c r="D90" s="254"/>
      <c r="E90" s="254"/>
      <c r="F90" s="254"/>
      <c r="G90" s="299" t="s">
        <v>1473</v>
      </c>
      <c r="H90" s="275"/>
      <c r="I90" s="275"/>
      <c r="J90" s="275"/>
      <c r="K90" s="286"/>
      <c r="L90" s="286"/>
      <c r="M90" s="286"/>
      <c r="N90" s="275"/>
      <c r="O90" s="275"/>
      <c r="P90" s="286"/>
      <c r="Q90" s="286"/>
      <c r="R90" s="254"/>
      <c r="S90" s="372"/>
      <c r="T90" s="254"/>
      <c r="U90" s="372"/>
      <c r="V90" s="254"/>
      <c r="W90" s="372"/>
      <c r="X90" s="254"/>
      <c r="Y90" s="254"/>
      <c r="Z90" s="254"/>
      <c r="AA90" s="254"/>
      <c r="AB90" s="254"/>
      <c r="AC90" s="254"/>
      <c r="AD90" s="254"/>
      <c r="AE90" s="254"/>
    </row>
    <row r="91" spans="1:31" ht="15.75" customHeight="1">
      <c r="A91" s="254"/>
      <c r="B91" s="254"/>
      <c r="C91" s="254"/>
      <c r="D91" s="254"/>
      <c r="E91" s="254"/>
      <c r="F91" s="254"/>
      <c r="G91" s="285" t="s">
        <v>1474</v>
      </c>
      <c r="H91" s="286"/>
      <c r="I91" s="286"/>
      <c r="J91" s="286"/>
      <c r="K91" s="286"/>
      <c r="L91" s="286"/>
      <c r="M91" s="286"/>
      <c r="N91" s="275"/>
      <c r="O91" s="275"/>
      <c r="P91" s="286"/>
      <c r="Q91" s="286"/>
      <c r="R91" s="254"/>
      <c r="S91" s="372"/>
      <c r="T91" s="254"/>
      <c r="U91" s="372"/>
      <c r="V91" s="254"/>
      <c r="W91" s="372"/>
      <c r="X91" s="254"/>
      <c r="Y91" s="254"/>
      <c r="Z91" s="254"/>
      <c r="AA91" s="254"/>
      <c r="AB91" s="254"/>
      <c r="AC91" s="254"/>
      <c r="AD91" s="254"/>
      <c r="AE91" s="254"/>
    </row>
    <row r="92" spans="1:31" ht="15.75" customHeight="1">
      <c r="A92" s="254"/>
      <c r="B92" s="254"/>
      <c r="C92" s="254"/>
      <c r="D92" s="254"/>
      <c r="E92" s="254"/>
      <c r="F92" s="254"/>
      <c r="G92" s="299" t="s">
        <v>1475</v>
      </c>
      <c r="H92" s="290">
        <v>3.8</v>
      </c>
      <c r="I92" s="290" t="s">
        <v>376</v>
      </c>
      <c r="J92" s="274" t="s">
        <v>377</v>
      </c>
      <c r="K92" s="275"/>
      <c r="L92" s="286"/>
      <c r="M92" s="286"/>
      <c r="N92" s="275"/>
      <c r="O92" s="275"/>
      <c r="P92" s="286"/>
      <c r="Q92" s="286"/>
      <c r="R92" s="254"/>
      <c r="S92" s="372"/>
      <c r="T92" s="254"/>
      <c r="U92" s="372"/>
      <c r="V92" s="254"/>
      <c r="W92" s="372"/>
      <c r="X92" s="254"/>
      <c r="Y92" s="254"/>
      <c r="Z92" s="254"/>
      <c r="AA92" s="254"/>
      <c r="AB92" s="254"/>
      <c r="AC92" s="254"/>
      <c r="AD92" s="254"/>
      <c r="AE92" s="254"/>
    </row>
    <row r="93" spans="1:31" ht="15.75" customHeight="1">
      <c r="A93" s="254"/>
      <c r="B93" s="254"/>
      <c r="C93" s="254"/>
      <c r="D93" s="254"/>
      <c r="E93" s="254"/>
      <c r="F93" s="254"/>
      <c r="G93" s="299" t="s">
        <v>1476</v>
      </c>
      <c r="H93" s="286"/>
      <c r="I93" s="286"/>
      <c r="J93" s="286"/>
      <c r="K93" s="286"/>
      <c r="L93" s="286"/>
      <c r="M93" s="286"/>
      <c r="N93" s="275"/>
      <c r="O93" s="275"/>
      <c r="P93" s="286"/>
      <c r="Q93" s="286"/>
      <c r="R93" s="254"/>
      <c r="S93" s="372"/>
      <c r="T93" s="254"/>
      <c r="U93" s="372"/>
      <c r="V93" s="254"/>
      <c r="W93" s="372"/>
      <c r="X93" s="254"/>
      <c r="Y93" s="254"/>
      <c r="Z93" s="254"/>
      <c r="AA93" s="254"/>
      <c r="AB93" s="254"/>
      <c r="AC93" s="254"/>
      <c r="AD93" s="254"/>
      <c r="AE93" s="254"/>
    </row>
    <row r="94" spans="1:31" ht="15.75" customHeight="1">
      <c r="A94" s="254"/>
      <c r="B94" s="254"/>
      <c r="C94" s="254"/>
      <c r="D94" s="254"/>
      <c r="E94" s="254"/>
      <c r="F94" s="254"/>
      <c r="G94" s="292" t="s">
        <v>1477</v>
      </c>
      <c r="H94" s="286"/>
      <c r="I94" s="286"/>
      <c r="J94" s="286"/>
      <c r="K94" s="286"/>
      <c r="L94" s="286"/>
      <c r="M94" s="286"/>
      <c r="N94" s="275"/>
      <c r="O94" s="275"/>
      <c r="P94" s="286"/>
      <c r="Q94" s="286"/>
      <c r="R94" s="254"/>
      <c r="S94" s="372"/>
      <c r="T94" s="254"/>
      <c r="U94" s="372"/>
      <c r="V94" s="254"/>
      <c r="W94" s="372"/>
      <c r="X94" s="254"/>
      <c r="Y94" s="254"/>
      <c r="Z94" s="254"/>
      <c r="AA94" s="254"/>
      <c r="AB94" s="254"/>
      <c r="AC94" s="254"/>
      <c r="AD94" s="254"/>
      <c r="AE94" s="254"/>
    </row>
    <row r="95" spans="1:31" ht="15.75" customHeight="1">
      <c r="A95" s="254"/>
      <c r="B95" s="254"/>
      <c r="C95" s="254"/>
      <c r="D95" s="254"/>
      <c r="E95" s="254"/>
      <c r="F95" s="254"/>
      <c r="G95" s="299" t="s">
        <v>1478</v>
      </c>
      <c r="H95" s="286"/>
      <c r="I95" s="286"/>
      <c r="J95" s="286"/>
      <c r="K95" s="286"/>
      <c r="L95" s="286"/>
      <c r="M95" s="286"/>
      <c r="N95" s="275"/>
      <c r="O95" s="275"/>
      <c r="P95" s="286"/>
      <c r="Q95" s="286"/>
      <c r="R95" s="254"/>
      <c r="S95" s="372"/>
      <c r="T95" s="254"/>
      <c r="U95" s="372"/>
      <c r="V95" s="254"/>
      <c r="W95" s="372"/>
      <c r="X95" s="254"/>
      <c r="Y95" s="254"/>
      <c r="Z95" s="254"/>
      <c r="AA95" s="254"/>
      <c r="AB95" s="254"/>
      <c r="AC95" s="254"/>
      <c r="AD95" s="254"/>
      <c r="AE95" s="254"/>
    </row>
    <row r="96" spans="1:31" ht="15.75" customHeight="1">
      <c r="A96" s="254"/>
      <c r="B96" s="254"/>
      <c r="C96" s="254"/>
      <c r="D96" s="254"/>
      <c r="E96" s="254"/>
      <c r="F96" s="254"/>
      <c r="G96" s="299" t="s">
        <v>1479</v>
      </c>
      <c r="H96" s="286"/>
      <c r="I96" s="286"/>
      <c r="J96" s="286"/>
      <c r="K96" s="286"/>
      <c r="L96" s="286"/>
      <c r="M96" s="286"/>
      <c r="N96" s="275"/>
      <c r="O96" s="275"/>
      <c r="P96" s="286"/>
      <c r="Q96" s="286"/>
      <c r="R96" s="254"/>
      <c r="S96" s="372"/>
      <c r="T96" s="254"/>
      <c r="U96" s="372"/>
      <c r="V96" s="254"/>
      <c r="W96" s="372"/>
      <c r="X96" s="254"/>
      <c r="Y96" s="254"/>
      <c r="Z96" s="254"/>
      <c r="AA96" s="254"/>
      <c r="AB96" s="254"/>
      <c r="AC96" s="254"/>
      <c r="AD96" s="254"/>
      <c r="AE96" s="254"/>
    </row>
    <row r="97" spans="1:31" ht="15.75" customHeight="1">
      <c r="A97" s="254"/>
      <c r="B97" s="254"/>
      <c r="C97" s="254"/>
      <c r="D97" s="254"/>
      <c r="E97" s="254"/>
      <c r="F97" s="254"/>
      <c r="G97" s="296" t="s">
        <v>1480</v>
      </c>
      <c r="H97" s="286">
        <v>14.5</v>
      </c>
      <c r="I97" s="286">
        <v>14.5</v>
      </c>
      <c r="J97" s="286"/>
      <c r="K97" s="286"/>
      <c r="L97" s="286"/>
      <c r="M97" s="286"/>
      <c r="N97" s="275"/>
      <c r="O97" s="275"/>
      <c r="P97" s="286"/>
      <c r="Q97" s="286"/>
      <c r="R97" s="254"/>
      <c r="S97" s="372"/>
      <c r="T97" s="254"/>
      <c r="U97" s="372"/>
      <c r="V97" s="254"/>
      <c r="W97" s="372"/>
      <c r="X97" s="254"/>
      <c r="Y97" s="254"/>
      <c r="Z97" s="254"/>
      <c r="AA97" s="254"/>
      <c r="AB97" s="254"/>
      <c r="AC97" s="254"/>
      <c r="AD97" s="254"/>
      <c r="AE97" s="254"/>
    </row>
    <row r="98" spans="1:31" ht="15.75" customHeight="1">
      <c r="A98" s="254"/>
      <c r="B98" s="254"/>
      <c r="C98" s="254"/>
      <c r="D98" s="254"/>
      <c r="E98" s="254"/>
      <c r="F98" s="254"/>
      <c r="I98" s="286"/>
      <c r="J98" s="286"/>
      <c r="K98" s="286"/>
      <c r="L98" s="286"/>
      <c r="M98" s="286"/>
      <c r="N98" s="275"/>
      <c r="O98" s="275"/>
      <c r="P98" s="286"/>
      <c r="Q98" s="286"/>
      <c r="R98" s="254"/>
      <c r="S98" s="372"/>
      <c r="T98" s="254"/>
      <c r="U98" s="372"/>
      <c r="V98" s="254"/>
      <c r="W98" s="372"/>
      <c r="X98" s="254"/>
      <c r="Y98" s="254"/>
      <c r="Z98" s="254"/>
      <c r="AA98" s="254"/>
      <c r="AB98" s="254"/>
      <c r="AC98" s="254"/>
      <c r="AD98" s="254"/>
      <c r="AE98" s="254"/>
    </row>
    <row r="99" spans="1:31" ht="15.75" customHeight="1">
      <c r="A99" s="254"/>
      <c r="B99" s="254"/>
      <c r="C99" s="254"/>
      <c r="D99" s="387"/>
      <c r="E99" s="387"/>
      <c r="F99" s="387"/>
      <c r="I99" s="286"/>
      <c r="J99" s="286"/>
      <c r="K99" s="286"/>
      <c r="L99" s="286"/>
      <c r="M99" s="286"/>
      <c r="N99" s="275"/>
      <c r="O99" s="275"/>
      <c r="P99" s="286"/>
      <c r="Q99" s="286"/>
      <c r="R99" s="254"/>
      <c r="S99" s="372"/>
      <c r="T99" s="254"/>
      <c r="U99" s="372"/>
      <c r="V99" s="254"/>
      <c r="W99" s="372"/>
      <c r="X99" s="254"/>
      <c r="Y99" s="254"/>
      <c r="Z99" s="254"/>
      <c r="AA99" s="254"/>
      <c r="AB99" s="254"/>
      <c r="AC99" s="254"/>
      <c r="AD99" s="254"/>
      <c r="AE99" s="254"/>
    </row>
    <row r="100" spans="1:31" ht="15.75" customHeight="1">
      <c r="A100" s="254"/>
      <c r="B100" s="254"/>
      <c r="C100" s="383"/>
      <c r="D100" s="420"/>
      <c r="E100" s="420"/>
      <c r="F100" s="420"/>
      <c r="H100" s="286"/>
      <c r="I100" s="286"/>
      <c r="J100" s="286"/>
      <c r="K100" s="286"/>
      <c r="L100" s="286"/>
      <c r="M100" s="286"/>
      <c r="N100" s="275"/>
      <c r="O100" s="275"/>
      <c r="P100" s="286"/>
      <c r="Q100" s="286"/>
      <c r="R100" s="254"/>
      <c r="S100" s="372"/>
      <c r="T100" s="254"/>
      <c r="U100" s="372"/>
      <c r="V100" s="254"/>
      <c r="W100" s="372"/>
      <c r="X100" s="254"/>
      <c r="Y100" s="254"/>
      <c r="Z100" s="254"/>
      <c r="AA100" s="254"/>
      <c r="AB100" s="254"/>
      <c r="AC100" s="254"/>
      <c r="AD100" s="254"/>
      <c r="AE100" s="254"/>
    </row>
    <row r="101" spans="1:31" ht="15.75" customHeight="1">
      <c r="A101" s="254"/>
      <c r="B101" s="254"/>
      <c r="C101" s="383"/>
      <c r="D101" s="420"/>
      <c r="E101" s="420"/>
      <c r="F101" s="420"/>
      <c r="H101" s="286"/>
      <c r="I101" s="286"/>
      <c r="J101" s="286"/>
      <c r="K101" s="286"/>
      <c r="L101" s="286"/>
      <c r="M101" s="286"/>
      <c r="N101" s="275"/>
      <c r="O101" s="275"/>
      <c r="P101" s="286"/>
      <c r="Q101" s="286"/>
      <c r="R101" s="254"/>
      <c r="S101" s="372"/>
      <c r="T101" s="254"/>
      <c r="U101" s="372"/>
      <c r="V101" s="254"/>
      <c r="W101" s="372"/>
      <c r="X101" s="254"/>
      <c r="Y101" s="254"/>
      <c r="Z101" s="254"/>
      <c r="AA101" s="254"/>
      <c r="AB101" s="254"/>
      <c r="AC101" s="254"/>
      <c r="AD101" s="254"/>
      <c r="AE101" s="254"/>
    </row>
    <row r="102" spans="1:31" ht="15.75" customHeight="1">
      <c r="A102" s="254"/>
      <c r="B102" s="254"/>
      <c r="C102" s="383"/>
      <c r="D102" s="420"/>
      <c r="E102" s="420"/>
      <c r="F102" s="420"/>
      <c r="H102" s="286"/>
      <c r="I102" s="286"/>
      <c r="J102" s="286"/>
      <c r="K102" s="286"/>
      <c r="L102" s="286"/>
      <c r="M102" s="286"/>
      <c r="N102" s="275"/>
      <c r="O102" s="286"/>
      <c r="P102" s="286"/>
      <c r="Q102" s="286"/>
      <c r="R102" s="254"/>
      <c r="S102" s="372"/>
      <c r="T102" s="254"/>
      <c r="U102" s="372"/>
      <c r="V102" s="254"/>
      <c r="W102" s="372"/>
      <c r="X102" s="254"/>
      <c r="Y102" s="254"/>
      <c r="Z102" s="254"/>
      <c r="AA102" s="254"/>
      <c r="AB102" s="254"/>
      <c r="AC102" s="254"/>
      <c r="AD102" s="254"/>
      <c r="AE102" s="254"/>
    </row>
    <row r="103" spans="1:31" ht="15.75" customHeight="1">
      <c r="A103" s="97"/>
      <c r="B103" s="343"/>
      <c r="C103" s="343"/>
      <c r="D103" s="421">
        <f>COUNTA(G4:G160)</f>
        <v>94</v>
      </c>
      <c r="E103" s="422"/>
      <c r="F103" s="423">
        <v>100</v>
      </c>
      <c r="G103" s="299"/>
      <c r="H103" s="290"/>
      <c r="I103" s="290"/>
      <c r="J103" s="274"/>
      <c r="K103" s="286"/>
      <c r="L103" s="286"/>
      <c r="M103" s="286"/>
      <c r="N103" s="275"/>
      <c r="O103" s="275"/>
      <c r="P103" s="286"/>
      <c r="Q103" s="286"/>
      <c r="R103" s="254"/>
      <c r="S103" s="372"/>
      <c r="T103" s="254"/>
      <c r="U103" s="372"/>
      <c r="V103" s="254"/>
      <c r="W103" s="372"/>
      <c r="X103" s="254"/>
      <c r="Y103" s="254"/>
      <c r="Z103" s="254"/>
      <c r="AA103" s="254"/>
      <c r="AB103" s="254"/>
      <c r="AC103" s="254"/>
      <c r="AD103" s="254"/>
      <c r="AE103" s="254"/>
    </row>
    <row r="104" spans="1:31" ht="15.75" customHeight="1">
      <c r="A104" s="315"/>
      <c r="B104" s="315"/>
      <c r="C104" s="315"/>
      <c r="D104" s="323"/>
      <c r="E104" s="323"/>
      <c r="F104" s="315"/>
      <c r="H104" s="286"/>
      <c r="I104" s="286"/>
      <c r="J104" s="286"/>
      <c r="K104" s="286"/>
      <c r="L104" s="286"/>
      <c r="M104" s="286"/>
      <c r="N104" s="275"/>
      <c r="O104" s="275"/>
      <c r="P104" s="286"/>
      <c r="Q104" s="286"/>
      <c r="R104" s="254"/>
      <c r="S104" s="372"/>
      <c r="T104" s="254"/>
      <c r="U104" s="372"/>
      <c r="V104" s="254"/>
      <c r="W104" s="372"/>
      <c r="X104" s="254"/>
      <c r="Y104" s="254"/>
      <c r="Z104" s="254"/>
      <c r="AA104" s="254"/>
      <c r="AB104" s="254"/>
      <c r="AC104" s="254"/>
      <c r="AD104" s="254"/>
      <c r="AE104" s="254"/>
    </row>
    <row r="105" spans="1:31" ht="15.75" customHeight="1">
      <c r="A105" s="98"/>
      <c r="B105" s="98"/>
      <c r="C105" s="98"/>
      <c r="D105" s="98"/>
      <c r="E105" s="98"/>
      <c r="F105" s="98"/>
      <c r="H105" s="275"/>
      <c r="I105" s="286"/>
      <c r="J105" s="286"/>
      <c r="K105" s="286"/>
      <c r="L105" s="286"/>
      <c r="M105" s="286"/>
      <c r="N105" s="275"/>
      <c r="O105" s="275"/>
      <c r="P105" s="286"/>
      <c r="Q105" s="286"/>
      <c r="R105" s="254"/>
      <c r="S105" s="372"/>
      <c r="T105" s="254"/>
      <c r="U105" s="372"/>
      <c r="V105" s="254"/>
      <c r="W105" s="372"/>
      <c r="X105" s="254"/>
      <c r="Y105" s="254"/>
      <c r="Z105" s="254"/>
      <c r="AA105" s="254"/>
      <c r="AB105" s="254"/>
      <c r="AC105" s="254"/>
      <c r="AD105" s="254"/>
      <c r="AE105" s="254"/>
    </row>
    <row r="106" spans="1:31" ht="15.75" customHeight="1">
      <c r="A106" s="98"/>
      <c r="B106" s="98"/>
      <c r="C106" s="98"/>
      <c r="D106" s="98"/>
      <c r="E106" s="98"/>
      <c r="F106" s="98"/>
      <c r="H106" s="275"/>
      <c r="I106" s="275"/>
      <c r="J106" s="275"/>
      <c r="K106" s="286"/>
      <c r="L106" s="286"/>
      <c r="M106" s="286"/>
      <c r="N106" s="275"/>
      <c r="O106" s="275"/>
      <c r="P106" s="286"/>
      <c r="Q106" s="286"/>
      <c r="R106" s="254"/>
      <c r="S106" s="372"/>
      <c r="T106" s="254"/>
      <c r="U106" s="372"/>
      <c r="V106" s="254"/>
      <c r="W106" s="372"/>
      <c r="X106" s="254"/>
      <c r="Y106" s="254"/>
      <c r="Z106" s="254"/>
      <c r="AA106" s="254"/>
      <c r="AB106" s="254"/>
      <c r="AC106" s="254"/>
      <c r="AD106" s="254"/>
      <c r="AE106" s="254"/>
    </row>
    <row r="107" spans="1:31" ht="15.75" customHeight="1">
      <c r="A107" s="98"/>
      <c r="B107" s="98"/>
      <c r="C107" s="98"/>
      <c r="D107" s="98"/>
      <c r="E107" s="98"/>
      <c r="F107" s="98"/>
      <c r="G107" s="353"/>
      <c r="H107" s="278"/>
      <c r="I107" s="286"/>
      <c r="J107" s="286"/>
      <c r="K107" s="286"/>
      <c r="L107" s="286"/>
      <c r="M107" s="286"/>
      <c r="N107" s="275"/>
      <c r="O107" s="275"/>
      <c r="P107" s="286"/>
      <c r="Q107" s="286"/>
      <c r="R107" s="254"/>
      <c r="S107" s="372"/>
      <c r="T107" s="254"/>
      <c r="U107" s="372"/>
      <c r="V107" s="254"/>
      <c r="W107" s="372"/>
      <c r="X107" s="254"/>
      <c r="Y107" s="254"/>
      <c r="Z107" s="254"/>
      <c r="AA107" s="254"/>
      <c r="AB107" s="254"/>
      <c r="AC107" s="254"/>
      <c r="AD107" s="254"/>
      <c r="AE107" s="254"/>
    </row>
    <row r="108" spans="1:31" ht="15.75" customHeight="1">
      <c r="A108" s="98"/>
      <c r="B108" s="98"/>
      <c r="C108" s="98"/>
      <c r="D108" s="98"/>
      <c r="E108" s="98"/>
      <c r="F108" s="98"/>
      <c r="G108" s="292"/>
      <c r="H108" s="286"/>
      <c r="I108" s="286"/>
      <c r="J108" s="286"/>
      <c r="K108" s="286"/>
      <c r="L108" s="286"/>
      <c r="M108" s="286"/>
      <c r="N108" s="275"/>
      <c r="O108" s="275"/>
      <c r="P108" s="286"/>
      <c r="Q108" s="286"/>
      <c r="R108" s="254"/>
      <c r="S108" s="372"/>
      <c r="T108" s="254"/>
      <c r="U108" s="372"/>
      <c r="V108" s="254"/>
      <c r="W108" s="372"/>
      <c r="X108" s="254"/>
      <c r="Y108" s="254"/>
      <c r="Z108" s="254"/>
      <c r="AA108" s="254"/>
      <c r="AB108" s="254"/>
      <c r="AC108" s="254"/>
      <c r="AD108" s="254"/>
      <c r="AE108" s="254"/>
    </row>
    <row r="109" spans="1:31" ht="15.75" customHeight="1">
      <c r="A109" s="98"/>
      <c r="B109" s="98"/>
      <c r="C109" s="98"/>
      <c r="D109" s="98"/>
      <c r="E109" s="98"/>
      <c r="F109" s="98"/>
      <c r="G109" s="292"/>
      <c r="H109" s="286"/>
      <c r="I109" s="286"/>
      <c r="J109" s="286"/>
      <c r="K109" s="286"/>
      <c r="L109" s="286"/>
      <c r="M109" s="286"/>
      <c r="N109" s="275"/>
      <c r="O109" s="275"/>
      <c r="P109" s="286"/>
      <c r="Q109" s="286"/>
      <c r="R109" s="254"/>
      <c r="S109" s="372"/>
      <c r="T109" s="254"/>
      <c r="U109" s="372"/>
      <c r="V109" s="254"/>
      <c r="W109" s="372"/>
      <c r="X109" s="254"/>
      <c r="Y109" s="254"/>
      <c r="Z109" s="254"/>
      <c r="AA109" s="254"/>
      <c r="AB109" s="254"/>
      <c r="AC109" s="254"/>
      <c r="AD109" s="254"/>
      <c r="AE109" s="254"/>
    </row>
    <row r="110" spans="1:31" ht="15.75" customHeight="1">
      <c r="A110" s="98"/>
      <c r="B110" s="98"/>
      <c r="C110" s="98"/>
      <c r="D110" s="98"/>
      <c r="E110" s="98"/>
      <c r="F110" s="98"/>
      <c r="G110" s="353"/>
      <c r="H110" s="275"/>
      <c r="I110" s="286"/>
      <c r="J110" s="286"/>
      <c r="K110" s="286"/>
      <c r="L110" s="286"/>
      <c r="M110" s="286"/>
      <c r="N110" s="275"/>
      <c r="O110" s="275"/>
      <c r="P110" s="286"/>
      <c r="Q110" s="286"/>
      <c r="R110" s="254"/>
      <c r="S110" s="372"/>
      <c r="T110" s="254"/>
      <c r="U110" s="372"/>
      <c r="V110" s="254"/>
      <c r="W110" s="372"/>
      <c r="X110" s="254"/>
      <c r="Y110" s="254"/>
      <c r="Z110" s="254"/>
      <c r="AA110" s="254"/>
      <c r="AB110" s="254"/>
      <c r="AC110" s="254"/>
      <c r="AD110" s="254"/>
      <c r="AE110" s="254"/>
    </row>
    <row r="111" spans="1:31" ht="15.75" customHeight="1">
      <c r="A111" s="98"/>
      <c r="B111" s="98"/>
      <c r="C111" s="98"/>
      <c r="D111" s="98"/>
      <c r="E111" s="98"/>
      <c r="F111" s="98"/>
      <c r="G111" s="353"/>
      <c r="H111" s="275"/>
      <c r="I111" s="275"/>
      <c r="J111" s="275"/>
      <c r="K111" s="275"/>
      <c r="L111" s="286"/>
      <c r="M111" s="286"/>
      <c r="N111" s="275"/>
      <c r="O111" s="275"/>
      <c r="P111" s="286"/>
      <c r="Q111" s="286"/>
      <c r="R111" s="254"/>
      <c r="S111" s="372"/>
      <c r="T111" s="254"/>
      <c r="U111" s="372"/>
      <c r="V111" s="254"/>
      <c r="W111" s="372"/>
      <c r="X111" s="254"/>
      <c r="Y111" s="254"/>
      <c r="Z111" s="254"/>
      <c r="AA111" s="254"/>
      <c r="AB111" s="254"/>
      <c r="AC111" s="254"/>
      <c r="AD111" s="254"/>
      <c r="AE111" s="254"/>
    </row>
    <row r="112" spans="1:31" ht="15.75" customHeight="1">
      <c r="A112" s="98"/>
      <c r="B112" s="98"/>
      <c r="C112" s="98"/>
      <c r="D112" s="98"/>
      <c r="E112" s="98"/>
      <c r="F112" s="98"/>
      <c r="G112" s="353"/>
      <c r="H112" s="286"/>
      <c r="I112" s="286"/>
      <c r="J112" s="286"/>
      <c r="K112" s="286"/>
      <c r="L112" s="286"/>
      <c r="M112" s="286"/>
      <c r="N112" s="275"/>
      <c r="O112" s="286"/>
      <c r="P112" s="286"/>
      <c r="Q112" s="286"/>
      <c r="R112" s="254"/>
      <c r="S112" s="372"/>
      <c r="T112" s="254"/>
      <c r="U112" s="372"/>
      <c r="V112" s="254"/>
      <c r="W112" s="372"/>
      <c r="X112" s="254"/>
      <c r="Y112" s="254"/>
      <c r="Z112" s="254"/>
      <c r="AA112" s="254"/>
      <c r="AB112" s="254"/>
      <c r="AC112" s="254"/>
      <c r="AD112" s="254"/>
      <c r="AE112" s="254"/>
    </row>
    <row r="113" spans="1:31" ht="15.75" customHeight="1">
      <c r="A113" s="98"/>
      <c r="B113" s="98"/>
      <c r="C113" s="98"/>
      <c r="D113" s="98"/>
      <c r="E113" s="98"/>
      <c r="F113" s="98"/>
      <c r="G113" s="353"/>
      <c r="H113" s="278"/>
      <c r="I113" s="278"/>
      <c r="J113" s="278"/>
      <c r="K113" s="286"/>
      <c r="L113" s="286"/>
      <c r="M113" s="286"/>
      <c r="N113" s="275"/>
      <c r="O113" s="286"/>
      <c r="P113" s="286"/>
      <c r="Q113" s="286"/>
      <c r="R113" s="254"/>
      <c r="S113" s="372"/>
      <c r="T113" s="254"/>
      <c r="U113" s="372"/>
      <c r="V113" s="254"/>
      <c r="W113" s="372"/>
      <c r="X113" s="254"/>
      <c r="Y113" s="254"/>
      <c r="Z113" s="254"/>
      <c r="AA113" s="254"/>
      <c r="AB113" s="254"/>
      <c r="AC113" s="254"/>
      <c r="AD113" s="254"/>
      <c r="AE113" s="254"/>
    </row>
    <row r="114" spans="1:31" ht="15.75" customHeight="1">
      <c r="A114" s="98"/>
      <c r="B114" s="98"/>
      <c r="C114" s="98"/>
      <c r="D114" s="98"/>
      <c r="E114" s="98"/>
      <c r="F114" s="98"/>
      <c r="G114" s="353"/>
      <c r="H114" s="286"/>
      <c r="I114" s="286"/>
      <c r="J114" s="286"/>
      <c r="K114" s="286"/>
      <c r="L114" s="286"/>
      <c r="M114" s="286"/>
      <c r="N114" s="275"/>
      <c r="O114" s="286"/>
      <c r="P114" s="286"/>
      <c r="Q114" s="286"/>
      <c r="R114" s="254"/>
      <c r="S114" s="372"/>
      <c r="T114" s="254"/>
      <c r="U114" s="372"/>
      <c r="V114" s="254"/>
      <c r="W114" s="372"/>
      <c r="X114" s="254"/>
      <c r="Y114" s="254"/>
      <c r="Z114" s="254"/>
      <c r="AA114" s="254"/>
      <c r="AB114" s="254"/>
      <c r="AC114" s="254"/>
      <c r="AD114" s="254"/>
      <c r="AE114" s="254"/>
    </row>
    <row r="115" spans="1:31" ht="15.75" customHeight="1">
      <c r="A115" s="98"/>
      <c r="B115" s="98"/>
      <c r="C115" s="98"/>
      <c r="D115" s="98"/>
      <c r="E115" s="98"/>
      <c r="F115" s="98"/>
      <c r="G115" s="299"/>
      <c r="H115" s="278"/>
      <c r="I115" s="278"/>
      <c r="J115" s="286"/>
      <c r="K115" s="286"/>
      <c r="L115" s="286"/>
      <c r="M115" s="286"/>
      <c r="N115" s="286"/>
      <c r="O115" s="286"/>
      <c r="P115" s="286"/>
      <c r="Q115" s="286"/>
      <c r="R115" s="254"/>
      <c r="S115" s="372"/>
      <c r="T115" s="254"/>
      <c r="U115" s="372"/>
      <c r="V115" s="254"/>
      <c r="W115" s="372"/>
      <c r="X115" s="254"/>
      <c r="Y115" s="254"/>
      <c r="Z115" s="254"/>
      <c r="AA115" s="254"/>
      <c r="AB115" s="254"/>
      <c r="AC115" s="254"/>
      <c r="AD115" s="254"/>
      <c r="AE115" s="254"/>
    </row>
    <row r="116" spans="1:31" ht="15.75" customHeight="1">
      <c r="A116" s="98"/>
      <c r="B116" s="98"/>
      <c r="C116" s="98"/>
      <c r="D116" s="98"/>
      <c r="E116" s="98"/>
      <c r="F116" s="98"/>
      <c r="G116" s="299"/>
      <c r="H116" s="286"/>
      <c r="I116" s="286"/>
      <c r="J116" s="286"/>
      <c r="K116" s="286"/>
      <c r="L116" s="286"/>
      <c r="M116" s="286"/>
      <c r="N116" s="286"/>
      <c r="O116" s="286"/>
      <c r="P116" s="286"/>
      <c r="Q116" s="286"/>
      <c r="R116" s="254"/>
      <c r="S116" s="372"/>
      <c r="T116" s="254"/>
      <c r="U116" s="372"/>
      <c r="V116" s="254"/>
      <c r="W116" s="372"/>
      <c r="X116" s="254"/>
      <c r="Y116" s="254"/>
      <c r="Z116" s="254"/>
      <c r="AA116" s="254"/>
      <c r="AB116" s="254"/>
      <c r="AC116" s="254"/>
      <c r="AD116" s="254"/>
      <c r="AE116" s="254"/>
    </row>
    <row r="117" spans="1:31" ht="15.75" customHeight="1">
      <c r="A117" s="98"/>
      <c r="B117" s="98"/>
      <c r="C117" s="98"/>
      <c r="D117" s="98"/>
      <c r="E117" s="98"/>
      <c r="F117" s="98"/>
      <c r="G117" s="299"/>
      <c r="H117" s="286"/>
      <c r="I117" s="286"/>
      <c r="J117" s="286"/>
      <c r="K117" s="286"/>
      <c r="L117" s="286"/>
      <c r="M117" s="286"/>
      <c r="N117" s="286"/>
      <c r="O117" s="286"/>
      <c r="P117" s="286"/>
      <c r="Q117" s="286"/>
      <c r="R117" s="254"/>
      <c r="S117" s="372"/>
      <c r="T117" s="254"/>
      <c r="U117" s="372"/>
      <c r="V117" s="254"/>
      <c r="W117" s="372"/>
      <c r="X117" s="254"/>
      <c r="Y117" s="254"/>
      <c r="Z117" s="254"/>
      <c r="AA117" s="254"/>
      <c r="AB117" s="254"/>
      <c r="AC117" s="254"/>
      <c r="AD117" s="254"/>
      <c r="AE117" s="254"/>
    </row>
    <row r="118" spans="1:31" ht="15.75" customHeight="1">
      <c r="A118" s="98"/>
      <c r="B118" s="98"/>
      <c r="C118" s="98"/>
      <c r="D118" s="98"/>
      <c r="E118" s="98"/>
      <c r="F118" s="98"/>
      <c r="G118" s="299"/>
      <c r="H118" s="278"/>
      <c r="I118" s="278"/>
      <c r="J118" s="286"/>
      <c r="K118" s="286"/>
      <c r="L118" s="286"/>
      <c r="M118" s="286"/>
      <c r="N118" s="286"/>
      <c r="O118" s="286"/>
      <c r="P118" s="286"/>
      <c r="Q118" s="286"/>
      <c r="R118" s="254"/>
      <c r="S118" s="372"/>
      <c r="T118" s="254"/>
      <c r="U118" s="372"/>
      <c r="V118" s="254"/>
      <c r="W118" s="372"/>
      <c r="X118" s="254"/>
      <c r="Y118" s="254"/>
      <c r="Z118" s="254"/>
      <c r="AA118" s="254"/>
      <c r="AB118" s="254"/>
      <c r="AC118" s="254"/>
      <c r="AD118" s="254"/>
      <c r="AE118" s="254"/>
    </row>
    <row r="119" spans="1:31" ht="15.75" customHeight="1">
      <c r="A119" s="98"/>
      <c r="B119" s="98"/>
      <c r="C119" s="98"/>
      <c r="D119" s="98"/>
      <c r="E119" s="98"/>
      <c r="F119" s="98"/>
      <c r="G119" s="299"/>
      <c r="H119" s="286"/>
      <c r="I119" s="286"/>
      <c r="J119" s="286"/>
      <c r="K119" s="286"/>
      <c r="L119" s="286"/>
      <c r="M119" s="286"/>
      <c r="N119" s="286"/>
      <c r="O119" s="286"/>
      <c r="P119" s="286"/>
      <c r="Q119" s="286"/>
      <c r="R119" s="254"/>
      <c r="S119" s="372"/>
      <c r="T119" s="254"/>
      <c r="U119" s="372"/>
      <c r="V119" s="254"/>
      <c r="W119" s="372"/>
      <c r="X119" s="254"/>
      <c r="Y119" s="254"/>
      <c r="Z119" s="254"/>
      <c r="AA119" s="254"/>
      <c r="AB119" s="254"/>
      <c r="AC119" s="254"/>
      <c r="AD119" s="254"/>
      <c r="AE119" s="254"/>
    </row>
    <row r="120" spans="1:31" ht="15.75" customHeight="1">
      <c r="A120" s="98"/>
      <c r="B120" s="98"/>
      <c r="C120" s="98"/>
      <c r="D120" s="98"/>
      <c r="E120" s="98"/>
      <c r="F120" s="98"/>
      <c r="G120" s="299"/>
      <c r="H120" s="286"/>
      <c r="I120" s="286"/>
      <c r="J120" s="286"/>
      <c r="K120" s="286"/>
      <c r="L120" s="286"/>
      <c r="M120" s="286"/>
      <c r="N120" s="286"/>
      <c r="O120" s="286"/>
      <c r="P120" s="286"/>
      <c r="Q120" s="286"/>
      <c r="R120" s="254"/>
      <c r="S120" s="372"/>
      <c r="T120" s="254"/>
      <c r="U120" s="372"/>
      <c r="V120" s="254"/>
      <c r="W120" s="372"/>
      <c r="X120" s="254"/>
      <c r="Y120" s="254"/>
      <c r="Z120" s="254"/>
      <c r="AA120" s="254"/>
      <c r="AB120" s="254"/>
      <c r="AC120" s="254"/>
      <c r="AD120" s="254"/>
      <c r="AE120" s="254"/>
    </row>
    <row r="121" spans="1:31" ht="15.75" customHeight="1">
      <c r="A121" s="98"/>
      <c r="B121" s="98"/>
      <c r="C121" s="98"/>
      <c r="D121" s="98"/>
      <c r="E121" s="98"/>
      <c r="F121" s="98"/>
      <c r="G121" s="299"/>
      <c r="H121" s="286"/>
      <c r="I121" s="286"/>
      <c r="J121" s="286"/>
      <c r="K121" s="286"/>
      <c r="L121" s="286"/>
      <c r="M121" s="286"/>
      <c r="N121" s="286"/>
      <c r="O121" s="286"/>
      <c r="P121" s="286"/>
      <c r="Q121" s="286"/>
      <c r="R121" s="254"/>
      <c r="S121" s="372"/>
      <c r="T121" s="254"/>
      <c r="U121" s="372"/>
      <c r="V121" s="254"/>
      <c r="W121" s="372"/>
      <c r="X121" s="254"/>
      <c r="Y121" s="254"/>
      <c r="Z121" s="254"/>
      <c r="AA121" s="254"/>
      <c r="AB121" s="254"/>
      <c r="AC121" s="254"/>
      <c r="AD121" s="254"/>
      <c r="AE121" s="254"/>
    </row>
    <row r="122" spans="1:31" ht="15.75" customHeight="1">
      <c r="A122" s="98"/>
      <c r="B122" s="98"/>
      <c r="C122" s="98"/>
      <c r="D122" s="98"/>
      <c r="E122" s="98"/>
      <c r="F122" s="98"/>
      <c r="G122" s="299"/>
      <c r="H122" s="286"/>
      <c r="I122" s="286"/>
      <c r="J122" s="286"/>
      <c r="K122" s="286"/>
      <c r="L122" s="286"/>
      <c r="M122" s="286"/>
      <c r="N122" s="286"/>
      <c r="O122" s="286"/>
      <c r="P122" s="286"/>
      <c r="Q122" s="286"/>
      <c r="R122" s="254"/>
      <c r="S122" s="372"/>
      <c r="T122" s="254"/>
      <c r="U122" s="372"/>
      <c r="V122" s="254"/>
      <c r="W122" s="372"/>
      <c r="X122" s="254"/>
      <c r="Y122" s="254"/>
      <c r="Z122" s="254"/>
      <c r="AA122" s="254"/>
      <c r="AB122" s="254"/>
      <c r="AC122" s="254"/>
      <c r="AD122" s="254"/>
      <c r="AE122" s="254"/>
    </row>
    <row r="123" spans="1:31" ht="15.75" customHeight="1">
      <c r="A123" s="98"/>
      <c r="B123" s="98"/>
      <c r="C123" s="98"/>
      <c r="D123" s="98"/>
      <c r="E123" s="98"/>
      <c r="F123" s="98"/>
      <c r="G123" s="299"/>
      <c r="H123" s="286"/>
      <c r="I123" s="286"/>
      <c r="J123" s="286"/>
      <c r="K123" s="286"/>
      <c r="L123" s="286"/>
      <c r="M123" s="286"/>
      <c r="N123" s="286"/>
      <c r="O123" s="286"/>
      <c r="P123" s="286"/>
      <c r="Q123" s="286"/>
      <c r="R123" s="254"/>
      <c r="S123" s="372"/>
      <c r="T123" s="254"/>
      <c r="U123" s="372"/>
      <c r="V123" s="254"/>
      <c r="W123" s="372"/>
      <c r="X123" s="254"/>
      <c r="Y123" s="254"/>
      <c r="Z123" s="254"/>
      <c r="AA123" s="254"/>
      <c r="AB123" s="254"/>
      <c r="AC123" s="254"/>
      <c r="AD123" s="254"/>
      <c r="AE123" s="254"/>
    </row>
    <row r="124" spans="1:31" ht="15.75" customHeight="1">
      <c r="A124" s="98"/>
      <c r="B124" s="98"/>
      <c r="C124" s="98"/>
      <c r="D124" s="98"/>
      <c r="E124" s="98"/>
      <c r="F124" s="98"/>
      <c r="G124" s="299"/>
      <c r="H124" s="286"/>
      <c r="I124" s="286"/>
      <c r="J124" s="286"/>
      <c r="K124" s="286"/>
      <c r="L124" s="286"/>
      <c r="M124" s="286"/>
      <c r="N124" s="286"/>
      <c r="O124" s="286"/>
      <c r="P124" s="286"/>
      <c r="Q124" s="286"/>
      <c r="R124" s="254"/>
      <c r="S124" s="372"/>
      <c r="T124" s="254"/>
      <c r="U124" s="372"/>
      <c r="V124" s="254"/>
      <c r="W124" s="372"/>
      <c r="X124" s="254"/>
      <c r="Y124" s="254"/>
      <c r="Z124" s="254"/>
      <c r="AA124" s="254"/>
      <c r="AB124" s="254"/>
      <c r="AC124" s="254"/>
      <c r="AD124" s="254"/>
      <c r="AE124" s="254"/>
    </row>
    <row r="125" spans="1:31" ht="15.75" customHeight="1">
      <c r="A125" s="98"/>
      <c r="B125" s="98"/>
      <c r="C125" s="98"/>
      <c r="D125" s="98"/>
      <c r="E125" s="98"/>
      <c r="F125" s="98"/>
      <c r="G125" s="299"/>
      <c r="H125" s="286"/>
      <c r="I125" s="286"/>
      <c r="J125" s="286"/>
      <c r="K125" s="286"/>
      <c r="L125" s="286"/>
      <c r="M125" s="286"/>
      <c r="N125" s="286"/>
      <c r="O125" s="286"/>
      <c r="P125" s="286"/>
      <c r="Q125" s="286"/>
      <c r="R125" s="254"/>
      <c r="S125" s="372"/>
      <c r="T125" s="254"/>
      <c r="U125" s="372"/>
      <c r="V125" s="254"/>
      <c r="W125" s="372"/>
      <c r="X125" s="254"/>
      <c r="Y125" s="254"/>
      <c r="Z125" s="254"/>
      <c r="AA125" s="254"/>
      <c r="AB125" s="254"/>
      <c r="AC125" s="254"/>
      <c r="AD125" s="254"/>
      <c r="AE125" s="254"/>
    </row>
    <row r="126" spans="1:31" ht="15.75" customHeight="1">
      <c r="A126" s="98"/>
      <c r="B126" s="98"/>
      <c r="C126" s="98"/>
      <c r="D126" s="98"/>
      <c r="E126" s="98"/>
      <c r="F126" s="98"/>
      <c r="G126" s="299"/>
      <c r="H126" s="286"/>
      <c r="I126" s="286"/>
      <c r="J126" s="286"/>
      <c r="K126" s="286"/>
      <c r="L126" s="286"/>
      <c r="M126" s="286"/>
      <c r="N126" s="286"/>
      <c r="O126" s="286"/>
      <c r="P126" s="286"/>
      <c r="Q126" s="286"/>
      <c r="R126" s="254"/>
      <c r="S126" s="406"/>
      <c r="T126" s="254"/>
      <c r="U126" s="372"/>
      <c r="V126" s="254"/>
      <c r="W126" s="372"/>
      <c r="X126" s="254"/>
      <c r="Y126" s="254"/>
      <c r="Z126" s="254"/>
      <c r="AA126" s="254"/>
      <c r="AB126" s="254"/>
      <c r="AC126" s="254"/>
      <c r="AD126" s="254"/>
      <c r="AE126" s="254"/>
    </row>
    <row r="127" spans="1:31" ht="15.75" customHeight="1">
      <c r="A127" s="98"/>
      <c r="B127" s="98"/>
      <c r="C127" s="98"/>
      <c r="D127" s="98"/>
      <c r="E127" s="98"/>
      <c r="F127" s="98"/>
      <c r="G127" s="299"/>
      <c r="H127" s="286"/>
      <c r="I127" s="286"/>
      <c r="J127" s="286"/>
      <c r="K127" s="286"/>
      <c r="L127" s="286"/>
      <c r="M127" s="286"/>
      <c r="N127" s="286"/>
      <c r="O127" s="286"/>
      <c r="P127" s="286"/>
      <c r="Q127" s="286"/>
      <c r="R127" s="254"/>
      <c r="S127" s="406"/>
      <c r="T127" s="254"/>
      <c r="U127" s="372"/>
      <c r="V127" s="254"/>
      <c r="W127" s="372"/>
      <c r="X127" s="254"/>
      <c r="Y127" s="254"/>
      <c r="Z127" s="254"/>
      <c r="AA127" s="254"/>
      <c r="AB127" s="254"/>
      <c r="AC127" s="254"/>
      <c r="AD127" s="254"/>
      <c r="AE127" s="254"/>
    </row>
    <row r="128" spans="1:31" ht="15.75" customHeight="1">
      <c r="A128" s="98"/>
      <c r="B128" s="98"/>
      <c r="C128" s="98"/>
      <c r="D128" s="361"/>
      <c r="E128" s="362"/>
      <c r="F128" s="363"/>
      <c r="G128" s="299"/>
      <c r="H128" s="286"/>
      <c r="I128" s="286"/>
      <c r="J128" s="286"/>
      <c r="K128" s="286"/>
      <c r="L128" s="286"/>
      <c r="M128" s="286"/>
      <c r="N128" s="286"/>
      <c r="O128" s="286"/>
      <c r="P128" s="286"/>
      <c r="Q128" s="286"/>
      <c r="R128" s="254"/>
      <c r="S128" s="406"/>
      <c r="T128" s="254"/>
      <c r="U128" s="372"/>
      <c r="V128" s="254"/>
      <c r="W128" s="372"/>
      <c r="X128" s="254"/>
      <c r="Y128" s="254"/>
      <c r="Z128" s="254"/>
      <c r="AA128" s="254"/>
      <c r="AB128" s="254"/>
      <c r="AC128" s="254"/>
      <c r="AD128" s="254"/>
      <c r="AE128" s="254"/>
    </row>
    <row r="129" spans="1:31" ht="15.75" customHeight="1">
      <c r="A129" s="98"/>
      <c r="B129" s="98"/>
      <c r="C129" s="98"/>
      <c r="D129" s="98"/>
      <c r="E129" s="98"/>
      <c r="F129" s="98"/>
      <c r="G129" s="299"/>
      <c r="H129" s="578"/>
      <c r="I129" s="578"/>
      <c r="J129" s="578"/>
      <c r="K129" s="578"/>
      <c r="L129" s="578"/>
      <c r="M129" s="578"/>
      <c r="N129" s="578"/>
      <c r="O129" s="578"/>
      <c r="P129" s="578"/>
      <c r="Q129" s="578"/>
      <c r="R129" s="254"/>
      <c r="S129" s="406"/>
      <c r="T129" s="254"/>
      <c r="U129" s="372"/>
      <c r="V129" s="254"/>
      <c r="W129" s="372"/>
      <c r="X129" s="254"/>
      <c r="Y129" s="254"/>
      <c r="Z129" s="254"/>
      <c r="AA129" s="254"/>
      <c r="AB129" s="254"/>
      <c r="AC129" s="254"/>
      <c r="AD129" s="254"/>
      <c r="AE129" s="254"/>
    </row>
    <row r="130" spans="1:31" ht="15.75" customHeight="1">
      <c r="A130" s="98"/>
      <c r="B130" s="98"/>
      <c r="C130" s="98"/>
      <c r="D130" s="98"/>
      <c r="E130" s="98"/>
      <c r="F130" s="98"/>
      <c r="G130" s="559"/>
      <c r="H130" s="578"/>
      <c r="I130" s="578"/>
      <c r="J130" s="578"/>
      <c r="K130" s="578"/>
      <c r="L130" s="578"/>
      <c r="M130" s="578"/>
      <c r="N130" s="578"/>
      <c r="O130" s="578"/>
      <c r="P130" s="578"/>
      <c r="Q130" s="578"/>
      <c r="R130" s="254"/>
      <c r="S130" s="406"/>
      <c r="T130" s="254"/>
      <c r="U130" s="372"/>
      <c r="V130" s="254"/>
      <c r="W130" s="372"/>
      <c r="X130" s="254"/>
      <c r="Y130" s="254"/>
      <c r="Z130" s="254"/>
      <c r="AA130" s="254"/>
      <c r="AB130" s="254"/>
      <c r="AC130" s="254"/>
      <c r="AD130" s="254"/>
      <c r="AE130" s="254"/>
    </row>
    <row r="131" spans="1:31" ht="15.75" customHeight="1">
      <c r="A131" s="98"/>
      <c r="B131" s="98"/>
      <c r="C131" s="98"/>
      <c r="D131" s="98"/>
      <c r="E131" s="98"/>
      <c r="F131" s="98"/>
      <c r="G131" s="559"/>
      <c r="H131" s="578"/>
      <c r="I131" s="578"/>
      <c r="J131" s="578"/>
      <c r="K131" s="578"/>
      <c r="L131" s="578"/>
      <c r="M131" s="578"/>
      <c r="N131" s="578"/>
      <c r="O131" s="578"/>
      <c r="P131" s="578"/>
      <c r="Q131" s="578"/>
      <c r="R131" s="254"/>
      <c r="S131" s="406"/>
      <c r="T131" s="254"/>
      <c r="U131" s="372"/>
      <c r="V131" s="254"/>
      <c r="W131" s="372"/>
      <c r="X131" s="254"/>
      <c r="Y131" s="254"/>
      <c r="Z131" s="254"/>
      <c r="AA131" s="254"/>
      <c r="AB131" s="254"/>
      <c r="AC131" s="254"/>
      <c r="AD131" s="254"/>
      <c r="AE131" s="254"/>
    </row>
    <row r="132" spans="1:31" ht="15.75" customHeight="1">
      <c r="A132" s="98"/>
      <c r="B132" s="98"/>
      <c r="C132" s="98"/>
      <c r="D132" s="98"/>
      <c r="E132" s="98"/>
      <c r="F132" s="98"/>
      <c r="G132" s="559"/>
      <c r="H132" s="578"/>
      <c r="I132" s="578"/>
      <c r="J132" s="578"/>
      <c r="K132" s="578"/>
      <c r="L132" s="578"/>
      <c r="M132" s="578"/>
      <c r="N132" s="578"/>
      <c r="O132" s="578"/>
      <c r="P132" s="578"/>
      <c r="Q132" s="578"/>
      <c r="R132" s="254"/>
      <c r="S132" s="248"/>
      <c r="T132" s="254"/>
      <c r="U132" s="372"/>
      <c r="V132" s="254"/>
      <c r="W132" s="372"/>
      <c r="X132" s="254"/>
      <c r="Y132" s="254"/>
      <c r="Z132" s="254"/>
      <c r="AA132" s="254"/>
      <c r="AB132" s="254"/>
      <c r="AC132" s="254"/>
      <c r="AD132" s="254"/>
      <c r="AE132" s="254"/>
    </row>
    <row r="133" spans="1:31" ht="15.75" customHeight="1">
      <c r="A133" s="98"/>
      <c r="B133" s="98"/>
      <c r="C133" s="98"/>
      <c r="D133" s="98"/>
      <c r="E133" s="98"/>
      <c r="F133" s="98"/>
      <c r="G133" s="559"/>
      <c r="H133" s="578"/>
      <c r="I133" s="578"/>
      <c r="J133" s="578"/>
      <c r="K133" s="578"/>
      <c r="L133" s="578"/>
      <c r="M133" s="578"/>
      <c r="N133" s="578"/>
      <c r="O133" s="578"/>
      <c r="P133" s="578"/>
      <c r="Q133" s="578"/>
      <c r="R133" s="254"/>
      <c r="S133" s="248"/>
      <c r="T133" s="254"/>
      <c r="U133" s="372"/>
      <c r="V133" s="254"/>
      <c r="W133" s="372"/>
      <c r="X133" s="254"/>
      <c r="Y133" s="254"/>
      <c r="Z133" s="254"/>
      <c r="AA133" s="254"/>
      <c r="AB133" s="254"/>
      <c r="AC133" s="254"/>
      <c r="AD133" s="254"/>
      <c r="AE133" s="254"/>
    </row>
    <row r="134" spans="1:31" ht="15.75" customHeight="1">
      <c r="A134" s="98"/>
      <c r="B134" s="98"/>
      <c r="C134" s="98"/>
      <c r="D134" s="98"/>
      <c r="E134" s="98"/>
      <c r="F134" s="98"/>
      <c r="G134" s="559"/>
      <c r="H134" s="578"/>
      <c r="I134" s="578"/>
      <c r="J134" s="578"/>
      <c r="K134" s="578"/>
      <c r="L134" s="578"/>
      <c r="M134" s="578"/>
      <c r="N134" s="578"/>
      <c r="O134" s="578"/>
      <c r="P134" s="578"/>
      <c r="Q134" s="578"/>
      <c r="R134" s="254"/>
      <c r="S134" s="248"/>
      <c r="T134" s="254"/>
      <c r="U134" s="372"/>
      <c r="V134" s="254"/>
      <c r="W134" s="372"/>
      <c r="X134" s="254"/>
      <c r="Y134" s="254"/>
      <c r="Z134" s="254"/>
      <c r="AA134" s="254"/>
      <c r="AB134" s="254"/>
      <c r="AC134" s="254"/>
      <c r="AD134" s="254"/>
      <c r="AE134" s="254"/>
    </row>
    <row r="135" spans="1:31" ht="15.75" customHeight="1">
      <c r="A135" s="98"/>
      <c r="B135" s="98"/>
      <c r="C135" s="98"/>
      <c r="D135" s="98"/>
      <c r="E135" s="98"/>
      <c r="F135" s="98"/>
      <c r="G135" s="559"/>
      <c r="H135" s="578"/>
      <c r="I135" s="578"/>
      <c r="J135" s="578"/>
      <c r="K135" s="578"/>
      <c r="L135" s="578"/>
      <c r="M135" s="578"/>
      <c r="N135" s="578"/>
      <c r="O135" s="578"/>
      <c r="P135" s="578"/>
      <c r="Q135" s="578"/>
      <c r="R135" s="254"/>
      <c r="S135" s="248"/>
      <c r="T135" s="254"/>
      <c r="U135" s="372"/>
      <c r="V135" s="254"/>
      <c r="W135" s="372"/>
      <c r="X135" s="254"/>
      <c r="Y135" s="254"/>
      <c r="Z135" s="254"/>
      <c r="AA135" s="254"/>
      <c r="AB135" s="254"/>
      <c r="AC135" s="254"/>
      <c r="AD135" s="254"/>
      <c r="AE135" s="254"/>
    </row>
    <row r="136" spans="1:31" ht="15.75" customHeight="1">
      <c r="A136" s="98"/>
      <c r="B136" s="98"/>
      <c r="C136" s="98"/>
      <c r="D136" s="98"/>
      <c r="E136" s="98"/>
      <c r="F136" s="98"/>
      <c r="G136" s="559"/>
      <c r="H136" s="578"/>
      <c r="I136" s="578"/>
      <c r="J136" s="578"/>
      <c r="K136" s="578"/>
      <c r="L136" s="578"/>
      <c r="M136" s="578"/>
      <c r="N136" s="578"/>
      <c r="O136" s="578"/>
      <c r="P136" s="578"/>
      <c r="Q136" s="578"/>
      <c r="R136" s="254"/>
      <c r="S136" s="248"/>
      <c r="T136" s="254"/>
      <c r="U136" s="372"/>
      <c r="V136" s="254"/>
      <c r="W136" s="372"/>
      <c r="X136" s="254"/>
      <c r="Y136" s="254"/>
      <c r="Z136" s="254"/>
      <c r="AA136" s="254"/>
      <c r="AB136" s="254"/>
      <c r="AC136" s="254"/>
      <c r="AD136" s="254"/>
      <c r="AE136" s="254"/>
    </row>
    <row r="137" spans="1:31" ht="15.75" customHeight="1">
      <c r="A137" s="98"/>
      <c r="B137" s="98"/>
      <c r="C137" s="98"/>
      <c r="D137" s="98"/>
      <c r="E137" s="98"/>
      <c r="F137" s="98"/>
      <c r="G137" s="285"/>
      <c r="H137" s="286"/>
      <c r="I137" s="286"/>
      <c r="J137" s="286"/>
      <c r="K137" s="286"/>
      <c r="L137" s="286"/>
      <c r="M137" s="286"/>
      <c r="N137" s="286"/>
      <c r="O137" s="286"/>
      <c r="P137" s="286"/>
      <c r="Q137" s="286"/>
      <c r="R137" s="362"/>
      <c r="S137" s="248"/>
      <c r="T137" s="362"/>
      <c r="U137" s="428"/>
      <c r="V137" s="362"/>
      <c r="W137" s="428"/>
      <c r="X137" s="362"/>
      <c r="Y137" s="362"/>
      <c r="Z137" s="362"/>
      <c r="AA137" s="362"/>
      <c r="AB137" s="362"/>
      <c r="AC137" s="362"/>
      <c r="AD137" s="362"/>
      <c r="AE137" s="362"/>
    </row>
    <row r="138" spans="1:31" ht="15.75" customHeight="1">
      <c r="A138" s="98"/>
      <c r="B138" s="98"/>
      <c r="C138" s="98"/>
      <c r="D138" s="98"/>
      <c r="E138" s="98"/>
      <c r="F138" s="98"/>
      <c r="G138" s="285"/>
      <c r="H138" s="286"/>
      <c r="I138" s="286"/>
      <c r="J138" s="286"/>
      <c r="K138" s="286"/>
      <c r="L138" s="286"/>
      <c r="M138" s="286"/>
      <c r="N138" s="286"/>
      <c r="O138" s="286"/>
      <c r="P138" s="286"/>
      <c r="Q138" s="286"/>
      <c r="R138" s="362"/>
      <c r="S138" s="248"/>
      <c r="T138" s="362"/>
      <c r="U138" s="428"/>
      <c r="V138" s="362"/>
      <c r="W138" s="428"/>
      <c r="X138" s="362"/>
      <c r="Y138" s="362"/>
      <c r="Z138" s="362"/>
      <c r="AA138" s="362"/>
      <c r="AB138" s="362"/>
      <c r="AC138" s="362"/>
      <c r="AD138" s="362"/>
      <c r="AE138" s="362"/>
    </row>
    <row r="139" spans="1:31" ht="15.75" customHeight="1">
      <c r="A139" s="98"/>
      <c r="B139" s="98"/>
      <c r="C139" s="98"/>
      <c r="D139" s="98"/>
      <c r="E139" s="98"/>
      <c r="F139" s="98"/>
      <c r="G139" s="285"/>
      <c r="H139" s="286"/>
      <c r="I139" s="286"/>
      <c r="J139" s="286"/>
      <c r="K139" s="286"/>
      <c r="L139" s="286"/>
      <c r="M139" s="286"/>
      <c r="N139" s="286"/>
      <c r="O139" s="286"/>
      <c r="P139" s="286"/>
      <c r="Q139" s="286"/>
      <c r="R139" s="362"/>
      <c r="S139" s="248"/>
      <c r="T139" s="362"/>
      <c r="U139" s="428"/>
      <c r="V139" s="362"/>
      <c r="W139" s="428"/>
      <c r="X139" s="362"/>
      <c r="Y139" s="362"/>
      <c r="Z139" s="362"/>
      <c r="AA139" s="362"/>
      <c r="AB139" s="362"/>
      <c r="AC139" s="362"/>
      <c r="AD139" s="362"/>
      <c r="AE139" s="362"/>
    </row>
    <row r="140" spans="1:31" ht="15.75" customHeight="1">
      <c r="A140" s="98"/>
      <c r="B140" s="98"/>
      <c r="C140" s="98"/>
      <c r="D140" s="98"/>
      <c r="E140" s="98"/>
      <c r="F140" s="98"/>
      <c r="G140" s="285"/>
      <c r="H140" s="286"/>
      <c r="I140" s="286"/>
      <c r="J140" s="286"/>
      <c r="K140" s="286"/>
      <c r="L140" s="286"/>
      <c r="M140" s="286"/>
      <c r="N140" s="286"/>
      <c r="O140" s="286"/>
      <c r="P140" s="286"/>
      <c r="Q140" s="286"/>
      <c r="R140" s="362"/>
      <c r="S140" s="248"/>
      <c r="T140" s="362"/>
      <c r="U140" s="428"/>
      <c r="V140" s="362"/>
      <c r="W140" s="428"/>
      <c r="X140" s="362"/>
      <c r="Y140" s="362"/>
      <c r="Z140" s="362"/>
      <c r="AA140" s="362"/>
      <c r="AB140" s="362"/>
      <c r="AC140" s="362"/>
      <c r="AD140" s="362"/>
      <c r="AE140" s="362"/>
    </row>
    <row r="141" spans="1:31" ht="15.75" customHeight="1">
      <c r="A141" s="98"/>
      <c r="B141" s="98"/>
      <c r="C141" s="98"/>
      <c r="D141" s="98"/>
      <c r="E141" s="98"/>
      <c r="F141" s="98"/>
      <c r="G141" s="285"/>
      <c r="H141" s="286"/>
      <c r="I141" s="286"/>
      <c r="J141" s="286"/>
      <c r="K141" s="286"/>
      <c r="L141" s="286"/>
      <c r="M141" s="286"/>
      <c r="N141" s="286"/>
      <c r="O141" s="286"/>
      <c r="P141" s="286"/>
      <c r="Q141" s="286"/>
      <c r="R141" s="362"/>
      <c r="S141" s="248"/>
      <c r="T141" s="362"/>
      <c r="U141" s="428"/>
      <c r="V141" s="362"/>
      <c r="W141" s="428"/>
      <c r="X141" s="362"/>
      <c r="Y141" s="362"/>
      <c r="Z141" s="362"/>
      <c r="AA141" s="362"/>
      <c r="AB141" s="362"/>
      <c r="AC141" s="362"/>
      <c r="AD141" s="362"/>
      <c r="AE141" s="362"/>
    </row>
    <row r="142" spans="1:31" ht="15.75" customHeight="1">
      <c r="A142" s="98"/>
      <c r="B142" s="98"/>
      <c r="C142" s="98"/>
      <c r="D142" s="98"/>
      <c r="E142" s="98"/>
      <c r="F142" s="98"/>
      <c r="G142" s="285"/>
      <c r="H142" s="286"/>
      <c r="I142" s="286"/>
      <c r="J142" s="286"/>
      <c r="K142" s="286"/>
      <c r="L142" s="286"/>
      <c r="M142" s="286"/>
      <c r="N142" s="286"/>
      <c r="O142" s="286"/>
      <c r="P142" s="286"/>
      <c r="Q142" s="286"/>
      <c r="R142" s="362"/>
      <c r="S142" s="248"/>
      <c r="T142" s="362"/>
      <c r="U142" s="428"/>
      <c r="V142" s="362"/>
      <c r="W142" s="428"/>
      <c r="X142" s="362"/>
      <c r="Y142" s="362"/>
      <c r="Z142" s="362"/>
      <c r="AA142" s="362"/>
      <c r="AB142" s="362"/>
      <c r="AC142" s="362"/>
      <c r="AD142" s="362"/>
      <c r="AE142" s="362"/>
    </row>
    <row r="143" spans="1:31" ht="15.75" customHeight="1">
      <c r="A143" s="98"/>
      <c r="B143" s="98"/>
      <c r="C143" s="98"/>
      <c r="D143" s="98"/>
      <c r="E143" s="98"/>
      <c r="F143" s="98"/>
      <c r="G143" s="285"/>
      <c r="H143" s="286"/>
      <c r="I143" s="286"/>
      <c r="J143" s="286"/>
      <c r="K143" s="286"/>
      <c r="L143" s="286"/>
      <c r="M143" s="286"/>
      <c r="N143" s="286"/>
      <c r="O143" s="286"/>
      <c r="P143" s="286"/>
      <c r="Q143" s="286"/>
      <c r="R143" s="362"/>
      <c r="S143" s="248"/>
      <c r="T143" s="362"/>
      <c r="U143" s="428"/>
      <c r="V143" s="362"/>
      <c r="W143" s="428"/>
      <c r="X143" s="362"/>
      <c r="Y143" s="362"/>
      <c r="Z143" s="362"/>
      <c r="AA143" s="362"/>
      <c r="AB143" s="362"/>
      <c r="AC143" s="362"/>
      <c r="AD143" s="362"/>
      <c r="AE143" s="362"/>
    </row>
    <row r="144" spans="1:31" ht="15.75" customHeight="1">
      <c r="A144" s="98"/>
      <c r="B144" s="98"/>
      <c r="C144" s="98"/>
      <c r="D144" s="98"/>
      <c r="E144" s="98"/>
      <c r="F144" s="98"/>
      <c r="G144" s="285"/>
      <c r="H144" s="286"/>
      <c r="I144" s="286"/>
      <c r="J144" s="286"/>
      <c r="K144" s="286"/>
      <c r="L144" s="286"/>
      <c r="M144" s="286"/>
      <c r="N144" s="286"/>
      <c r="O144" s="286"/>
      <c r="P144" s="286"/>
      <c r="Q144" s="286"/>
      <c r="R144" s="362"/>
      <c r="S144" s="248"/>
      <c r="T144" s="362"/>
      <c r="U144" s="428"/>
      <c r="V144" s="362"/>
      <c r="W144" s="428"/>
      <c r="X144" s="362"/>
      <c r="Y144" s="362"/>
      <c r="Z144" s="362"/>
      <c r="AA144" s="362"/>
      <c r="AB144" s="362"/>
      <c r="AC144" s="362"/>
      <c r="AD144" s="362"/>
      <c r="AE144" s="362"/>
    </row>
    <row r="145" spans="1:31" ht="15.75" customHeight="1">
      <c r="A145" s="98"/>
      <c r="B145" s="98"/>
      <c r="C145" s="98"/>
      <c r="D145" s="98"/>
      <c r="E145" s="98"/>
      <c r="F145" s="98"/>
      <c r="G145" s="285"/>
      <c r="H145" s="286"/>
      <c r="I145" s="286"/>
      <c r="J145" s="286"/>
      <c r="K145" s="286"/>
      <c r="L145" s="286"/>
      <c r="M145" s="286"/>
      <c r="N145" s="286"/>
      <c r="O145" s="286"/>
      <c r="P145" s="286"/>
      <c r="Q145" s="286"/>
      <c r="R145" s="362"/>
      <c r="S145" s="248"/>
      <c r="T145" s="362"/>
      <c r="U145" s="428"/>
      <c r="V145" s="362"/>
      <c r="W145" s="428"/>
      <c r="X145" s="362"/>
      <c r="Y145" s="362"/>
      <c r="Z145" s="362"/>
      <c r="AA145" s="362"/>
      <c r="AB145" s="362"/>
      <c r="AC145" s="362"/>
      <c r="AD145" s="362"/>
      <c r="AE145" s="362"/>
    </row>
    <row r="146" spans="1:31" ht="15.75" customHeight="1">
      <c r="A146" s="98"/>
      <c r="B146" s="98"/>
      <c r="C146" s="98"/>
      <c r="D146" s="98"/>
      <c r="E146" s="98"/>
      <c r="F146" s="98"/>
      <c r="G146" s="285"/>
      <c r="H146" s="286"/>
      <c r="I146" s="286"/>
      <c r="J146" s="286"/>
      <c r="K146" s="286"/>
      <c r="L146" s="286"/>
      <c r="M146" s="286"/>
      <c r="N146" s="286"/>
      <c r="O146" s="286"/>
      <c r="P146" s="286"/>
      <c r="Q146" s="286"/>
      <c r="R146" s="362"/>
      <c r="S146" s="248"/>
      <c r="T146" s="362"/>
      <c r="U146" s="428"/>
      <c r="V146" s="362"/>
      <c r="W146" s="428"/>
      <c r="X146" s="362"/>
      <c r="Y146" s="362"/>
      <c r="Z146" s="362"/>
      <c r="AA146" s="362"/>
      <c r="AB146" s="362"/>
      <c r="AC146" s="362"/>
      <c r="AD146" s="362"/>
      <c r="AE146" s="362"/>
    </row>
    <row r="147" spans="1:31" ht="15.75" customHeight="1">
      <c r="A147" s="98"/>
      <c r="B147" s="98"/>
      <c r="C147" s="98"/>
      <c r="D147" s="98"/>
      <c r="E147" s="98"/>
      <c r="F147" s="98"/>
      <c r="G147" s="285"/>
      <c r="H147" s="286"/>
      <c r="I147" s="286"/>
      <c r="J147" s="286"/>
      <c r="K147" s="286"/>
      <c r="L147" s="286"/>
      <c r="M147" s="286"/>
      <c r="N147" s="286"/>
      <c r="O147" s="286"/>
      <c r="P147" s="286"/>
      <c r="Q147" s="286"/>
      <c r="R147" s="362"/>
      <c r="S147" s="248"/>
      <c r="T147" s="362"/>
      <c r="U147" s="428"/>
      <c r="V147" s="362"/>
      <c r="W147" s="428"/>
      <c r="X147" s="362"/>
      <c r="Y147" s="362"/>
      <c r="Z147" s="362"/>
      <c r="AA147" s="362"/>
      <c r="AB147" s="362"/>
      <c r="AC147" s="362"/>
      <c r="AD147" s="362"/>
      <c r="AE147" s="362"/>
    </row>
    <row r="148" spans="1:31" ht="15.75" customHeight="1">
      <c r="A148" s="98"/>
      <c r="B148" s="98"/>
      <c r="C148" s="98"/>
      <c r="D148" s="98"/>
      <c r="E148" s="98"/>
      <c r="F148" s="98"/>
      <c r="G148" s="285"/>
      <c r="H148" s="286"/>
      <c r="I148" s="286"/>
      <c r="J148" s="286"/>
      <c r="K148" s="286"/>
      <c r="L148" s="286"/>
      <c r="M148" s="286"/>
      <c r="N148" s="286"/>
      <c r="O148" s="286"/>
      <c r="P148" s="286"/>
      <c r="Q148" s="286"/>
      <c r="R148" s="362"/>
      <c r="S148" s="248"/>
      <c r="T148" s="362"/>
      <c r="U148" s="428"/>
      <c r="V148" s="362"/>
      <c r="W148" s="428"/>
      <c r="X148" s="362"/>
      <c r="Y148" s="362"/>
      <c r="Z148" s="362"/>
      <c r="AA148" s="362"/>
      <c r="AB148" s="362"/>
      <c r="AC148" s="362"/>
      <c r="AD148" s="362"/>
      <c r="AE148" s="362"/>
    </row>
    <row r="149" spans="1:31" ht="15.75" customHeight="1">
      <c r="A149" s="98"/>
      <c r="B149" s="98"/>
      <c r="C149" s="98"/>
      <c r="D149" s="98"/>
      <c r="E149" s="98"/>
      <c r="F149" s="98"/>
      <c r="G149" s="285"/>
      <c r="H149" s="286"/>
      <c r="I149" s="286"/>
      <c r="J149" s="286"/>
      <c r="K149" s="286"/>
      <c r="L149" s="286"/>
      <c r="M149" s="286"/>
      <c r="N149" s="286"/>
      <c r="O149" s="286"/>
      <c r="P149" s="286"/>
      <c r="Q149" s="286"/>
      <c r="R149" s="362"/>
      <c r="S149" s="248"/>
      <c r="T149" s="362"/>
      <c r="U149" s="428"/>
      <c r="V149" s="362"/>
      <c r="W149" s="428"/>
      <c r="X149" s="362"/>
      <c r="Y149" s="362"/>
      <c r="Z149" s="362"/>
      <c r="AA149" s="362"/>
      <c r="AB149" s="362"/>
      <c r="AC149" s="362"/>
      <c r="AD149" s="362"/>
      <c r="AE149" s="362"/>
    </row>
    <row r="150" spans="1:31" ht="15.75" customHeight="1">
      <c r="A150" s="98"/>
      <c r="B150" s="98"/>
      <c r="C150" s="98"/>
      <c r="D150" s="98"/>
      <c r="E150" s="98"/>
      <c r="F150" s="98"/>
      <c r="G150" s="285"/>
      <c r="H150" s="286"/>
      <c r="I150" s="286"/>
      <c r="J150" s="286"/>
      <c r="K150" s="286"/>
      <c r="L150" s="286"/>
      <c r="M150" s="286"/>
      <c r="N150" s="286"/>
      <c r="O150" s="286"/>
      <c r="P150" s="286"/>
      <c r="Q150" s="286"/>
      <c r="R150" s="362"/>
      <c r="S150" s="248"/>
      <c r="T150" s="362"/>
      <c r="U150" s="428"/>
      <c r="V150" s="362"/>
      <c r="W150" s="428"/>
      <c r="X150" s="362"/>
      <c r="Y150" s="362"/>
      <c r="Z150" s="362"/>
      <c r="AA150" s="362"/>
      <c r="AB150" s="362"/>
      <c r="AC150" s="362"/>
      <c r="AD150" s="362"/>
      <c r="AE150" s="362"/>
    </row>
    <row r="151" spans="1:31" ht="15.75" customHeight="1">
      <c r="A151" s="98"/>
      <c r="B151" s="98"/>
      <c r="C151" s="98"/>
      <c r="D151" s="98"/>
      <c r="E151" s="98"/>
      <c r="F151" s="98"/>
      <c r="G151" s="285"/>
      <c r="H151" s="286"/>
      <c r="I151" s="286"/>
      <c r="J151" s="286"/>
      <c r="K151" s="286"/>
      <c r="L151" s="286"/>
      <c r="M151" s="286"/>
      <c r="N151" s="286"/>
      <c r="O151" s="286"/>
      <c r="P151" s="286"/>
      <c r="Q151" s="286"/>
      <c r="R151" s="362"/>
      <c r="S151" s="248"/>
      <c r="T151" s="362"/>
      <c r="U151" s="428"/>
      <c r="V151" s="362"/>
      <c r="W151" s="428"/>
      <c r="X151" s="362"/>
      <c r="Y151" s="362"/>
      <c r="Z151" s="362"/>
      <c r="AA151" s="362"/>
      <c r="AB151" s="362"/>
      <c r="AC151" s="362"/>
      <c r="AD151" s="362"/>
      <c r="AE151" s="362"/>
    </row>
    <row r="152" spans="1:31" ht="15.75" customHeight="1">
      <c r="A152" s="98"/>
      <c r="B152" s="98"/>
      <c r="C152" s="98"/>
      <c r="D152" s="98"/>
      <c r="E152" s="98"/>
      <c r="F152" s="98"/>
      <c r="G152" s="285"/>
      <c r="H152" s="286"/>
      <c r="I152" s="286"/>
      <c r="J152" s="286"/>
      <c r="K152" s="286"/>
      <c r="L152" s="286"/>
      <c r="M152" s="286"/>
      <c r="N152" s="286"/>
      <c r="O152" s="286"/>
      <c r="P152" s="286"/>
      <c r="Q152" s="286"/>
      <c r="R152" s="362"/>
      <c r="S152" s="248"/>
      <c r="T152" s="362"/>
      <c r="U152" s="428"/>
      <c r="V152" s="362"/>
      <c r="W152" s="428"/>
      <c r="X152" s="362"/>
      <c r="Y152" s="362"/>
      <c r="Z152" s="362"/>
      <c r="AA152" s="362"/>
      <c r="AB152" s="362"/>
      <c r="AC152" s="362"/>
      <c r="AD152" s="362"/>
      <c r="AE152" s="362"/>
    </row>
    <row r="153" spans="1:31" ht="15.75" customHeight="1">
      <c r="A153" s="144"/>
      <c r="B153" s="144"/>
      <c r="C153" s="144"/>
      <c r="D153" s="366"/>
      <c r="E153" s="367"/>
      <c r="F153" s="363"/>
      <c r="G153" s="285"/>
      <c r="H153" s="286"/>
      <c r="I153" s="286"/>
      <c r="J153" s="286"/>
      <c r="K153" s="286"/>
      <c r="L153" s="286"/>
      <c r="M153" s="286"/>
      <c r="N153" s="286"/>
      <c r="O153" s="286"/>
      <c r="P153" s="286"/>
      <c r="Q153" s="286"/>
      <c r="R153" s="362"/>
      <c r="S153" s="248"/>
      <c r="T153" s="362"/>
      <c r="U153" s="428"/>
      <c r="V153" s="362"/>
      <c r="W153" s="428"/>
      <c r="X153" s="362"/>
      <c r="Y153" s="362"/>
      <c r="Z153" s="362"/>
      <c r="AA153" s="362"/>
      <c r="AB153" s="362"/>
      <c r="AC153" s="362"/>
      <c r="AD153" s="362"/>
      <c r="AE153" s="362"/>
    </row>
    <row r="154" spans="1:31" ht="15.75" customHeight="1">
      <c r="A154" s="144"/>
      <c r="B154" s="144"/>
      <c r="C154" s="144"/>
      <c r="D154" s="144"/>
      <c r="E154" s="144"/>
      <c r="F154" s="144"/>
      <c r="G154" s="285"/>
      <c r="H154" s="286"/>
      <c r="I154" s="286"/>
      <c r="J154" s="286"/>
      <c r="K154" s="286"/>
      <c r="L154" s="286"/>
      <c r="M154" s="286"/>
      <c r="N154" s="286"/>
      <c r="O154" s="286"/>
      <c r="P154" s="286"/>
      <c r="Q154" s="286"/>
      <c r="R154" s="362"/>
      <c r="S154" s="248"/>
      <c r="T154" s="362"/>
      <c r="U154" s="428"/>
      <c r="V154" s="362"/>
      <c r="W154" s="428"/>
      <c r="X154" s="362"/>
      <c r="Y154" s="362"/>
      <c r="Z154" s="362"/>
      <c r="AA154" s="362"/>
      <c r="AB154" s="362"/>
      <c r="AC154" s="362"/>
      <c r="AD154" s="362"/>
      <c r="AE154" s="362"/>
    </row>
    <row r="155" spans="1:31" ht="15.75" customHeight="1">
      <c r="A155" s="144"/>
      <c r="B155" s="144"/>
      <c r="C155" s="144"/>
      <c r="D155" s="144"/>
      <c r="E155" s="144"/>
      <c r="F155" s="144"/>
      <c r="G155" s="285"/>
      <c r="H155" s="286"/>
      <c r="I155" s="286"/>
      <c r="J155" s="286"/>
      <c r="K155" s="286"/>
      <c r="L155" s="286"/>
      <c r="M155" s="286"/>
      <c r="N155" s="286"/>
      <c r="O155" s="286"/>
      <c r="P155" s="286"/>
      <c r="Q155" s="286"/>
      <c r="R155" s="362"/>
      <c r="S155" s="248"/>
      <c r="T155" s="362"/>
      <c r="U155" s="428"/>
      <c r="V155" s="362"/>
      <c r="W155" s="428"/>
      <c r="X155" s="362"/>
      <c r="Y155" s="362"/>
      <c r="Z155" s="362"/>
      <c r="AA155" s="362"/>
      <c r="AB155" s="362"/>
      <c r="AC155" s="362"/>
      <c r="AD155" s="362"/>
      <c r="AE155" s="362"/>
    </row>
    <row r="156" spans="1:31" ht="15.75" customHeight="1">
      <c r="A156" s="144"/>
      <c r="B156" s="144"/>
      <c r="C156" s="144"/>
      <c r="D156" s="248"/>
      <c r="E156" s="248"/>
      <c r="F156" s="144"/>
      <c r="G156" s="285"/>
      <c r="H156" s="286"/>
      <c r="I156" s="286"/>
      <c r="J156" s="286"/>
      <c r="K156" s="286"/>
      <c r="L156" s="286"/>
      <c r="M156" s="286"/>
      <c r="N156" s="286"/>
      <c r="O156" s="286"/>
      <c r="P156" s="286"/>
      <c r="Q156" s="286"/>
      <c r="R156" s="362"/>
      <c r="S156" s="248"/>
      <c r="T156" s="362"/>
      <c r="U156" s="428"/>
      <c r="V156" s="362"/>
      <c r="W156" s="428"/>
      <c r="X156" s="362"/>
      <c r="Y156" s="362"/>
      <c r="Z156" s="362"/>
      <c r="AA156" s="362"/>
      <c r="AB156" s="362"/>
      <c r="AC156" s="362"/>
      <c r="AD156" s="362"/>
      <c r="AE156" s="362"/>
    </row>
    <row r="157" spans="1:31" ht="15.75" customHeight="1">
      <c r="A157" s="144"/>
      <c r="B157" s="144"/>
      <c r="C157" s="144"/>
      <c r="D157" s="248"/>
      <c r="E157" s="248"/>
      <c r="F157" s="144"/>
      <c r="G157" s="285"/>
      <c r="H157" s="286"/>
      <c r="I157" s="286"/>
      <c r="J157" s="286"/>
      <c r="K157" s="286"/>
      <c r="L157" s="286"/>
      <c r="M157" s="286"/>
      <c r="N157" s="286"/>
      <c r="O157" s="286"/>
      <c r="P157" s="286"/>
      <c r="Q157" s="286"/>
      <c r="R157" s="362"/>
      <c r="S157" s="248"/>
      <c r="T157" s="362"/>
      <c r="U157" s="428"/>
      <c r="V157" s="362"/>
      <c r="W157" s="428"/>
      <c r="X157" s="362"/>
      <c r="Y157" s="362"/>
      <c r="Z157" s="362"/>
      <c r="AA157" s="362"/>
      <c r="AB157" s="362"/>
      <c r="AC157" s="362"/>
      <c r="AD157" s="362"/>
      <c r="AE157" s="362"/>
    </row>
    <row r="158" spans="1:31" ht="15.75" customHeight="1">
      <c r="A158" s="144"/>
      <c r="B158" s="248"/>
      <c r="C158" s="248"/>
      <c r="D158" s="248"/>
      <c r="E158" s="248"/>
      <c r="F158" s="248"/>
      <c r="G158" s="285"/>
      <c r="H158" s="286"/>
      <c r="I158" s="286"/>
      <c r="J158" s="286"/>
      <c r="K158" s="286"/>
      <c r="L158" s="286"/>
      <c r="M158" s="286"/>
      <c r="N158" s="286"/>
      <c r="O158" s="286"/>
      <c r="P158" s="286"/>
      <c r="Q158" s="286"/>
      <c r="R158" s="362"/>
      <c r="S158" s="248"/>
      <c r="T158" s="362"/>
      <c r="U158" s="428"/>
      <c r="V158" s="362"/>
      <c r="W158" s="428"/>
      <c r="X158" s="362"/>
      <c r="Y158" s="362"/>
      <c r="Z158" s="362"/>
      <c r="AA158" s="362"/>
      <c r="AB158" s="362"/>
      <c r="AC158" s="362"/>
      <c r="AD158" s="362"/>
      <c r="AE158" s="362"/>
    </row>
    <row r="159" spans="1:31" ht="15.75" customHeight="1">
      <c r="A159" s="144"/>
      <c r="B159" s="248"/>
      <c r="C159" s="248"/>
      <c r="D159" s="248"/>
      <c r="E159" s="248"/>
      <c r="F159" s="248"/>
      <c r="G159" s="285"/>
      <c r="H159" s="286"/>
      <c r="I159" s="286"/>
      <c r="J159" s="286"/>
      <c r="K159" s="286"/>
      <c r="L159" s="286"/>
      <c r="M159" s="286"/>
      <c r="N159" s="286"/>
      <c r="O159" s="286"/>
      <c r="P159" s="286"/>
      <c r="Q159" s="286"/>
      <c r="R159" s="362"/>
      <c r="S159" s="248"/>
      <c r="T159" s="362"/>
      <c r="U159" s="428"/>
      <c r="V159" s="362"/>
      <c r="W159" s="428"/>
      <c r="X159" s="362"/>
      <c r="Y159" s="362"/>
      <c r="Z159" s="362"/>
      <c r="AA159" s="362"/>
      <c r="AB159" s="362"/>
      <c r="AC159" s="362"/>
      <c r="AD159" s="362"/>
      <c r="AE159" s="362"/>
    </row>
    <row r="160" spans="1:31" ht="15.75" customHeight="1">
      <c r="A160" s="144"/>
      <c r="B160" s="248"/>
      <c r="C160" s="248"/>
      <c r="D160" s="248"/>
      <c r="E160" s="248"/>
      <c r="F160" s="248"/>
      <c r="G160" s="285"/>
      <c r="H160" s="286"/>
      <c r="I160" s="286"/>
      <c r="J160" s="286"/>
      <c r="K160" s="286"/>
      <c r="L160" s="286"/>
      <c r="M160" s="286"/>
      <c r="N160" s="286"/>
      <c r="O160" s="286"/>
      <c r="P160" s="286"/>
      <c r="Q160" s="286"/>
      <c r="R160" s="362"/>
      <c r="S160" s="248"/>
      <c r="T160" s="362"/>
      <c r="U160" s="428"/>
      <c r="V160" s="362"/>
      <c r="W160" s="428"/>
      <c r="X160" s="362"/>
      <c r="Y160" s="362"/>
      <c r="Z160" s="362"/>
      <c r="AA160" s="362"/>
      <c r="AB160" s="362"/>
      <c r="AC160" s="362"/>
      <c r="AD160" s="362"/>
      <c r="AE160" s="362"/>
    </row>
  </sheetData>
  <mergeCells count="56">
    <mergeCell ref="W2:W3"/>
    <mergeCell ref="Y2:AD2"/>
    <mergeCell ref="B4:D4"/>
    <mergeCell ref="B5:D5"/>
    <mergeCell ref="B6:D6"/>
    <mergeCell ref="B2:E3"/>
    <mergeCell ref="G2:J2"/>
    <mergeCell ref="R2:R3"/>
    <mergeCell ref="S2:S3"/>
    <mergeCell ref="U2:U3"/>
    <mergeCell ref="B7:D7"/>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45:D45"/>
    <mergeCell ref="C46:D46"/>
    <mergeCell ref="Y51:AD51"/>
    <mergeCell ref="C38:D38"/>
    <mergeCell ref="C39:D39"/>
    <mergeCell ref="C40:D40"/>
    <mergeCell ref="C41:D41"/>
    <mergeCell ref="C42:D42"/>
    <mergeCell ref="C43:D43"/>
    <mergeCell ref="C44:D44"/>
    <mergeCell ref="C47:D47"/>
    <mergeCell ref="C48:D48"/>
    <mergeCell ref="C49:D49"/>
    <mergeCell ref="C50:D50"/>
    <mergeCell ref="C51:D51"/>
    <mergeCell ref="Y80:Z80"/>
    <mergeCell ref="C52:D52"/>
    <mergeCell ref="C53:D53"/>
    <mergeCell ref="C54:D54"/>
    <mergeCell ref="C55:D55"/>
    <mergeCell ref="C56:D56"/>
    <mergeCell ref="C57:D57"/>
    <mergeCell ref="C58:D58"/>
    <mergeCell ref="Y75:AD75"/>
    <mergeCell ref="Y76:Z76"/>
    <mergeCell ref="Y77:Z77"/>
    <mergeCell ref="Y78:Z78"/>
    <mergeCell ref="Y79:Z79"/>
  </mergeCells>
  <conditionalFormatting sqref="E4:E11">
    <cfRule type="cellIs" dxfId="45" priority="1" operator="lessThan">
      <formula>0</formula>
    </cfRule>
  </conditionalFormatting>
  <conditionalFormatting sqref="E11">
    <cfRule type="cellIs" dxfId="44" priority="2" operator="lessThan">
      <formula>0</formula>
    </cfRule>
  </conditionalFormatting>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election activeCell="C51" sqref="C51:D51"/>
    </sheetView>
  </sheetViews>
  <sheetFormatPr defaultColWidth="14.42578125" defaultRowHeight="15" customHeight="1"/>
  <cols>
    <col min="1" max="1" width="2.7109375" customWidth="1"/>
    <col min="2" max="4" width="9.140625" customWidth="1"/>
    <col min="5" max="5" width="10.7109375" customWidth="1"/>
    <col min="6" max="6" width="4.85546875" customWidth="1"/>
    <col min="7" max="7" width="38.710937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9.140625" customWidth="1"/>
    <col min="31" max="31" width="2.7109375" customWidth="1"/>
  </cols>
  <sheetData>
    <row r="1" spans="1:31" ht="14.25" customHeight="1">
      <c r="A1" s="254"/>
      <c r="B1" s="254"/>
      <c r="C1" s="254"/>
      <c r="D1" s="254"/>
      <c r="E1" s="369"/>
      <c r="F1" s="254"/>
      <c r="G1" s="254"/>
      <c r="H1" s="370"/>
      <c r="I1" s="370"/>
      <c r="J1" s="370"/>
      <c r="K1" s="370"/>
      <c r="L1" s="370"/>
      <c r="M1" s="370"/>
      <c r="N1" s="370"/>
      <c r="O1" s="370"/>
      <c r="P1" s="370"/>
      <c r="Q1" s="370"/>
      <c r="R1" s="254"/>
      <c r="S1" s="371"/>
      <c r="T1" s="254"/>
      <c r="U1" s="371"/>
      <c r="V1" s="254"/>
      <c r="W1" s="371"/>
      <c r="X1" s="254"/>
      <c r="Y1" s="254"/>
      <c r="Z1" s="254"/>
      <c r="AA1" s="254"/>
      <c r="AB1" s="254"/>
      <c r="AC1" s="254"/>
      <c r="AD1" s="254"/>
      <c r="AE1" s="506"/>
    </row>
    <row r="2" spans="1:31" ht="14.25" customHeight="1">
      <c r="A2" s="254"/>
      <c r="B2" s="1029" t="s">
        <v>1481</v>
      </c>
      <c r="C2" s="983"/>
      <c r="D2" s="983"/>
      <c r="E2" s="984"/>
      <c r="F2" s="254"/>
      <c r="G2" s="985" t="s">
        <v>335</v>
      </c>
      <c r="H2" s="968"/>
      <c r="I2" s="968"/>
      <c r="J2" s="981"/>
      <c r="K2" s="582"/>
      <c r="L2" s="582"/>
      <c r="M2" s="583"/>
      <c r="N2" s="583"/>
      <c r="O2" s="583"/>
      <c r="P2" s="583"/>
      <c r="Q2" s="584"/>
      <c r="R2" s="1030"/>
      <c r="S2" s="1020" t="s">
        <v>336</v>
      </c>
      <c r="T2" s="534"/>
      <c r="U2" s="1020" t="s">
        <v>337</v>
      </c>
      <c r="V2" s="534"/>
      <c r="W2" s="1020" t="s">
        <v>338</v>
      </c>
      <c r="X2" s="376"/>
      <c r="Y2" s="957" t="s">
        <v>339</v>
      </c>
      <c r="Z2" s="888"/>
      <c r="AA2" s="888"/>
      <c r="AB2" s="888"/>
      <c r="AC2" s="888"/>
      <c r="AD2" s="892"/>
      <c r="AE2" s="506"/>
    </row>
    <row r="3" spans="1:31" ht="14.25" customHeight="1">
      <c r="A3" s="254"/>
      <c r="B3" s="973"/>
      <c r="C3" s="974"/>
      <c r="D3" s="974"/>
      <c r="E3" s="975"/>
      <c r="F3" s="254"/>
      <c r="G3" s="263" t="s">
        <v>340</v>
      </c>
      <c r="H3" s="377">
        <v>2024</v>
      </c>
      <c r="I3" s="377">
        <v>2025</v>
      </c>
      <c r="J3" s="377">
        <v>2026</v>
      </c>
      <c r="K3" s="377">
        <v>2027</v>
      </c>
      <c r="L3" s="377">
        <v>2028</v>
      </c>
      <c r="M3" s="377">
        <v>2029</v>
      </c>
      <c r="N3" s="377">
        <v>2030</v>
      </c>
      <c r="O3" s="377">
        <v>2031</v>
      </c>
      <c r="P3" s="378">
        <v>2032</v>
      </c>
      <c r="Q3" s="379">
        <v>2033</v>
      </c>
      <c r="R3" s="910"/>
      <c r="S3" s="988"/>
      <c r="T3" s="534"/>
      <c r="U3" s="988"/>
      <c r="V3" s="534"/>
      <c r="W3" s="988"/>
      <c r="X3" s="376"/>
      <c r="Y3" s="269" t="s">
        <v>340</v>
      </c>
      <c r="Z3" s="271">
        <v>2024</v>
      </c>
      <c r="AA3" s="271">
        <v>2025</v>
      </c>
      <c r="AB3" s="271">
        <v>2026</v>
      </c>
      <c r="AC3" s="271">
        <v>2027</v>
      </c>
      <c r="AD3" s="271">
        <v>2028</v>
      </c>
      <c r="AE3" s="506"/>
    </row>
    <row r="4" spans="1:31" ht="14.25" customHeight="1">
      <c r="A4" s="254"/>
      <c r="B4" s="976" t="s">
        <v>1</v>
      </c>
      <c r="C4" s="968"/>
      <c r="D4" s="981"/>
      <c r="E4" s="272">
        <v>154.1</v>
      </c>
      <c r="F4" s="254"/>
      <c r="G4" s="292" t="s">
        <v>1482</v>
      </c>
      <c r="H4" s="290">
        <v>1.97</v>
      </c>
      <c r="I4" s="290" t="s">
        <v>376</v>
      </c>
      <c r="J4" s="274" t="s">
        <v>377</v>
      </c>
      <c r="K4" s="275"/>
      <c r="L4" s="286"/>
      <c r="M4" s="286"/>
      <c r="N4" s="286"/>
      <c r="O4" s="275"/>
      <c r="P4" s="275"/>
      <c r="Q4" s="286"/>
      <c r="R4" s="254"/>
      <c r="S4" s="432" t="s">
        <v>1483</v>
      </c>
      <c r="T4" s="254"/>
      <c r="U4" s="594" t="s">
        <v>1484</v>
      </c>
      <c r="V4" s="254"/>
      <c r="W4" s="596" t="s">
        <v>1494</v>
      </c>
      <c r="X4" s="254"/>
      <c r="Y4" s="270"/>
      <c r="Z4" s="283">
        <v>1</v>
      </c>
      <c r="AA4" s="283">
        <v>0.75</v>
      </c>
      <c r="AB4" s="283">
        <v>0.5</v>
      </c>
      <c r="AC4" s="283">
        <v>0.25</v>
      </c>
      <c r="AD4" s="283">
        <v>0.25</v>
      </c>
      <c r="AE4" s="506"/>
    </row>
    <row r="5" spans="1:31" ht="14.25" customHeight="1">
      <c r="A5" s="254"/>
      <c r="B5" s="977" t="s">
        <v>2</v>
      </c>
      <c r="C5" s="888"/>
      <c r="D5" s="892"/>
      <c r="E5" s="284">
        <f>SUM(H4:H160)</f>
        <v>176.16</v>
      </c>
      <c r="F5" s="254"/>
      <c r="G5" s="285" t="s">
        <v>1485</v>
      </c>
      <c r="H5" s="286"/>
      <c r="I5" s="286"/>
      <c r="J5" s="286"/>
      <c r="K5" s="286"/>
      <c r="L5" s="286"/>
      <c r="M5" s="286"/>
      <c r="N5" s="286"/>
      <c r="O5" s="275"/>
      <c r="P5" s="275"/>
      <c r="Q5" s="286"/>
      <c r="R5" s="254"/>
      <c r="S5" s="588" t="s">
        <v>1486</v>
      </c>
      <c r="T5" s="254"/>
      <c r="U5" s="595" t="s">
        <v>1487</v>
      </c>
      <c r="V5" s="254"/>
      <c r="X5" s="254"/>
      <c r="Y5" s="289" t="s">
        <v>1488</v>
      </c>
      <c r="Z5" s="294">
        <v>3.8</v>
      </c>
      <c r="AA5" s="292"/>
      <c r="AB5" s="292"/>
      <c r="AC5" s="292"/>
      <c r="AD5" s="292"/>
      <c r="AE5" s="506"/>
    </row>
    <row r="6" spans="1:31" ht="14.25" customHeight="1">
      <c r="A6" s="254"/>
      <c r="B6" s="977" t="s">
        <v>348</v>
      </c>
      <c r="C6" s="888"/>
      <c r="D6" s="892"/>
      <c r="E6" s="291">
        <f>(COUNTA(G104:G160)*1)</f>
        <v>0</v>
      </c>
      <c r="F6" s="254"/>
      <c r="G6" s="292" t="s">
        <v>1489</v>
      </c>
      <c r="H6" s="286"/>
      <c r="I6" s="286"/>
      <c r="J6" s="286"/>
      <c r="K6" s="286"/>
      <c r="L6" s="286"/>
      <c r="M6" s="286"/>
      <c r="N6" s="286"/>
      <c r="O6" s="275"/>
      <c r="P6" s="275"/>
      <c r="Q6" s="286"/>
      <c r="R6" s="254"/>
      <c r="S6" s="432" t="s">
        <v>1490</v>
      </c>
      <c r="T6" s="254"/>
      <c r="U6" s="594" t="s">
        <v>1491</v>
      </c>
      <c r="V6" s="254"/>
      <c r="X6" s="254"/>
      <c r="Y6" s="289" t="s">
        <v>1492</v>
      </c>
      <c r="Z6" s="290">
        <v>0.5</v>
      </c>
      <c r="AA6" s="292"/>
      <c r="AB6" s="292"/>
      <c r="AC6" s="292"/>
      <c r="AD6" s="292"/>
      <c r="AE6" s="506"/>
    </row>
    <row r="7" spans="1:31" ht="14.25" customHeight="1">
      <c r="A7" s="254"/>
      <c r="B7" s="977" t="s">
        <v>353</v>
      </c>
      <c r="C7" s="888"/>
      <c r="D7" s="892"/>
      <c r="E7" s="284">
        <f>AA80</f>
        <v>36.580000000000013</v>
      </c>
      <c r="F7" s="254"/>
      <c r="G7" s="292" t="s">
        <v>1493</v>
      </c>
      <c r="H7" s="290">
        <v>0.5</v>
      </c>
      <c r="I7" s="290" t="s">
        <v>374</v>
      </c>
      <c r="J7" s="290" t="s">
        <v>375</v>
      </c>
      <c r="K7" s="290" t="s">
        <v>376</v>
      </c>
      <c r="L7" s="274" t="s">
        <v>377</v>
      </c>
      <c r="M7" s="286"/>
      <c r="N7" s="286"/>
      <c r="O7" s="275"/>
      <c r="P7" s="275"/>
      <c r="Q7" s="286"/>
      <c r="R7" s="254"/>
      <c r="T7" s="254"/>
      <c r="U7" s="597" t="s">
        <v>1495</v>
      </c>
      <c r="V7" s="254"/>
      <c r="X7" s="254"/>
      <c r="Y7" s="289" t="s">
        <v>1496</v>
      </c>
      <c r="Z7" s="290">
        <v>7.5</v>
      </c>
      <c r="AA7" s="292"/>
      <c r="AB7" s="292"/>
      <c r="AC7" s="292"/>
      <c r="AD7" s="292"/>
      <c r="AE7" s="506"/>
    </row>
    <row r="8" spans="1:31" ht="14.25" customHeight="1">
      <c r="A8" s="254"/>
      <c r="B8" s="977" t="s">
        <v>339</v>
      </c>
      <c r="C8" s="888"/>
      <c r="D8" s="892"/>
      <c r="E8" s="284">
        <f>Z25</f>
        <v>11.8</v>
      </c>
      <c r="F8" s="254"/>
      <c r="G8" s="488" t="s">
        <v>1497</v>
      </c>
      <c r="H8" s="278"/>
      <c r="I8" s="286"/>
      <c r="J8" s="286"/>
      <c r="K8" s="286"/>
      <c r="L8" s="286"/>
      <c r="M8" s="286"/>
      <c r="N8" s="286"/>
      <c r="O8" s="275"/>
      <c r="P8" s="275"/>
      <c r="Q8" s="286"/>
      <c r="R8" s="254"/>
      <c r="S8" s="442"/>
      <c r="T8" s="254"/>
      <c r="U8" s="598" t="s">
        <v>1498</v>
      </c>
      <c r="V8" s="254"/>
      <c r="X8" s="254"/>
      <c r="Y8" s="298"/>
      <c r="Z8" s="298"/>
      <c r="AA8" s="298"/>
      <c r="AB8" s="298"/>
      <c r="AC8" s="298"/>
      <c r="AD8" s="298"/>
      <c r="AE8" s="506"/>
    </row>
    <row r="9" spans="1:31" ht="14.25" customHeight="1">
      <c r="A9" s="254"/>
      <c r="B9" s="977" t="s">
        <v>362</v>
      </c>
      <c r="C9" s="888"/>
      <c r="D9" s="892"/>
      <c r="E9" s="284">
        <f>B17</f>
        <v>0</v>
      </c>
      <c r="F9" s="254"/>
      <c r="G9" s="285" t="s">
        <v>1499</v>
      </c>
      <c r="H9" s="290">
        <v>0.5</v>
      </c>
      <c r="I9" s="290" t="s">
        <v>374</v>
      </c>
      <c r="J9" s="290" t="s">
        <v>375</v>
      </c>
      <c r="K9" s="290" t="s">
        <v>376</v>
      </c>
      <c r="L9" s="274" t="s">
        <v>377</v>
      </c>
      <c r="M9" s="286"/>
      <c r="N9" s="286"/>
      <c r="O9" s="275"/>
      <c r="P9" s="275"/>
      <c r="Q9" s="286"/>
      <c r="R9" s="254"/>
      <c r="T9" s="254"/>
      <c r="U9" s="598" t="s">
        <v>1500</v>
      </c>
      <c r="V9" s="254"/>
      <c r="X9" s="254"/>
      <c r="Y9" s="298"/>
      <c r="Z9" s="298"/>
      <c r="AA9" s="298"/>
      <c r="AB9" s="298"/>
      <c r="AC9" s="298"/>
      <c r="AD9" s="298"/>
      <c r="AE9" s="506"/>
    </row>
    <row r="10" spans="1:31" ht="15.75" customHeight="1">
      <c r="A10" s="254"/>
      <c r="B10" s="977" t="s">
        <v>366</v>
      </c>
      <c r="C10" s="888"/>
      <c r="D10" s="892"/>
      <c r="E10" s="301">
        <f>B23</f>
        <v>0</v>
      </c>
      <c r="F10" s="254"/>
      <c r="G10" s="292" t="s">
        <v>1501</v>
      </c>
      <c r="H10" s="290">
        <v>2.4</v>
      </c>
      <c r="I10" s="290" t="s">
        <v>376</v>
      </c>
      <c r="J10" s="274" t="s">
        <v>377</v>
      </c>
      <c r="K10" s="286"/>
      <c r="L10" s="286"/>
      <c r="M10" s="286"/>
      <c r="N10" s="286"/>
      <c r="O10" s="275"/>
      <c r="P10" s="275"/>
      <c r="Q10" s="286"/>
      <c r="R10" s="254"/>
      <c r="S10" s="442"/>
      <c r="T10" s="254"/>
      <c r="U10" s="467"/>
      <c r="V10" s="254"/>
      <c r="X10" s="254"/>
      <c r="Y10" s="298"/>
      <c r="Z10" s="298"/>
      <c r="AA10" s="298"/>
      <c r="AB10" s="298"/>
      <c r="AC10" s="298"/>
      <c r="AD10" s="298"/>
      <c r="AE10" s="506"/>
    </row>
    <row r="11" spans="1:31" ht="14.25" customHeight="1">
      <c r="A11" s="254"/>
      <c r="B11" s="978" t="s">
        <v>369</v>
      </c>
      <c r="C11" s="979"/>
      <c r="D11" s="980"/>
      <c r="E11" s="304">
        <f>(E4+E7+E10)-(E5+E6+E8+E9)</f>
        <v>2.7199999999999989</v>
      </c>
      <c r="F11" s="254"/>
      <c r="G11" s="292" t="s">
        <v>1502</v>
      </c>
      <c r="H11" s="286">
        <v>5.2</v>
      </c>
      <c r="I11" s="286">
        <v>5.2</v>
      </c>
      <c r="J11" s="286">
        <v>5.2</v>
      </c>
      <c r="K11" s="286"/>
      <c r="L11" s="286"/>
      <c r="M11" s="286"/>
      <c r="N11" s="286"/>
      <c r="O11" s="275"/>
      <c r="P11" s="275"/>
      <c r="Q11" s="286"/>
      <c r="R11" s="254"/>
      <c r="S11" s="442"/>
      <c r="T11" s="254"/>
      <c r="U11" s="442"/>
      <c r="V11" s="254"/>
      <c r="X11" s="254"/>
      <c r="Y11" s="298"/>
      <c r="Z11" s="298"/>
      <c r="AA11" s="298"/>
      <c r="AB11" s="298"/>
      <c r="AC11" s="298"/>
      <c r="AD11" s="298"/>
      <c r="AE11" s="506"/>
    </row>
    <row r="12" spans="1:31" ht="14.25" customHeight="1">
      <c r="A12" s="254"/>
      <c r="B12" s="254"/>
      <c r="C12" s="254"/>
      <c r="D12" s="254"/>
      <c r="E12" s="254"/>
      <c r="F12" s="254"/>
      <c r="G12" s="292" t="s">
        <v>1503</v>
      </c>
      <c r="H12" s="286"/>
      <c r="I12" s="286"/>
      <c r="J12" s="286"/>
      <c r="K12" s="286"/>
      <c r="L12" s="286"/>
      <c r="M12" s="286"/>
      <c r="N12" s="286"/>
      <c r="O12" s="275"/>
      <c r="P12" s="275"/>
      <c r="Q12" s="286"/>
      <c r="R12" s="254"/>
      <c r="S12" s="599"/>
      <c r="T12" s="254"/>
      <c r="V12" s="254"/>
      <c r="X12" s="254"/>
      <c r="Y12" s="298"/>
      <c r="Z12" s="298"/>
      <c r="AA12" s="298"/>
      <c r="AB12" s="298"/>
      <c r="AC12" s="298"/>
      <c r="AD12" s="298"/>
      <c r="AE12" s="506"/>
    </row>
    <row r="13" spans="1:31" ht="14.25" customHeight="1">
      <c r="A13" s="254"/>
      <c r="B13" s="985" t="s">
        <v>362</v>
      </c>
      <c r="C13" s="968"/>
      <c r="D13" s="968"/>
      <c r="E13" s="969"/>
      <c r="F13" s="254"/>
      <c r="G13" s="296" t="s">
        <v>1504</v>
      </c>
      <c r="H13" s="278"/>
      <c r="I13" s="286"/>
      <c r="J13" s="286"/>
      <c r="K13" s="286"/>
      <c r="L13" s="286"/>
      <c r="M13" s="286"/>
      <c r="N13" s="286"/>
      <c r="O13" s="275"/>
      <c r="P13" s="275"/>
      <c r="Q13" s="286"/>
      <c r="R13" s="254"/>
      <c r="S13" s="599"/>
      <c r="T13" s="254"/>
      <c r="U13" s="599"/>
      <c r="V13" s="254"/>
      <c r="W13" s="599"/>
      <c r="X13" s="254"/>
      <c r="Y13" s="298"/>
      <c r="Z13" s="298"/>
      <c r="AA13" s="298"/>
      <c r="AB13" s="298"/>
      <c r="AC13" s="298"/>
      <c r="AD13" s="298"/>
      <c r="AE13" s="506"/>
    </row>
    <row r="14" spans="1:31" ht="14.25" customHeight="1">
      <c r="A14" s="254"/>
      <c r="B14" s="518">
        <v>2023</v>
      </c>
      <c r="C14" s="270">
        <v>2024</v>
      </c>
      <c r="D14" s="270">
        <v>2025</v>
      </c>
      <c r="E14" s="519">
        <v>2026</v>
      </c>
      <c r="F14" s="254"/>
      <c r="G14" s="292" t="s">
        <v>1505</v>
      </c>
      <c r="H14" s="290">
        <v>4.05</v>
      </c>
      <c r="I14" s="290" t="s">
        <v>375</v>
      </c>
      <c r="J14" s="290" t="s">
        <v>376</v>
      </c>
      <c r="K14" s="274" t="s">
        <v>377</v>
      </c>
      <c r="L14" s="286"/>
      <c r="M14" s="286"/>
      <c r="N14" s="286"/>
      <c r="O14" s="275"/>
      <c r="P14" s="275"/>
      <c r="Q14" s="286"/>
      <c r="R14" s="254"/>
      <c r="S14" s="599"/>
      <c r="T14" s="254"/>
      <c r="U14" s="599"/>
      <c r="V14" s="254"/>
      <c r="W14" s="599"/>
      <c r="X14" s="254"/>
      <c r="Y14" s="298"/>
      <c r="Z14" s="298"/>
      <c r="AA14" s="298"/>
      <c r="AB14" s="298"/>
      <c r="AC14" s="298"/>
      <c r="AD14" s="298"/>
      <c r="AE14" s="506"/>
    </row>
    <row r="15" spans="1:31" ht="14.25" customHeight="1">
      <c r="A15" s="254"/>
      <c r="B15" s="317"/>
      <c r="C15" s="298"/>
      <c r="D15" s="298"/>
      <c r="E15" s="308"/>
      <c r="F15" s="254"/>
      <c r="G15" s="299" t="s">
        <v>1506</v>
      </c>
      <c r="H15" s="286"/>
      <c r="I15" s="286"/>
      <c r="J15" s="286"/>
      <c r="K15" s="286"/>
      <c r="L15" s="286"/>
      <c r="M15" s="286"/>
      <c r="N15" s="286"/>
      <c r="O15" s="275"/>
      <c r="P15" s="275"/>
      <c r="Q15" s="286"/>
      <c r="R15" s="254"/>
      <c r="S15" s="599"/>
      <c r="T15" s="254"/>
      <c r="U15" s="599"/>
      <c r="V15" s="254"/>
      <c r="W15" s="599"/>
      <c r="X15" s="254"/>
      <c r="Y15" s="298"/>
      <c r="Z15" s="298"/>
      <c r="AA15" s="298"/>
      <c r="AB15" s="298"/>
      <c r="AC15" s="298"/>
      <c r="AD15" s="298"/>
      <c r="AE15" s="506"/>
    </row>
    <row r="16" spans="1:31" ht="14.25" customHeight="1">
      <c r="A16" s="254"/>
      <c r="B16" s="309"/>
      <c r="C16" s="310"/>
      <c r="D16" s="310"/>
      <c r="E16" s="311"/>
      <c r="F16" s="254"/>
      <c r="G16" s="292" t="s">
        <v>1507</v>
      </c>
      <c r="H16" s="286"/>
      <c r="I16" s="286"/>
      <c r="J16" s="286"/>
      <c r="K16" s="286"/>
      <c r="L16" s="286"/>
      <c r="M16" s="286"/>
      <c r="N16" s="286"/>
      <c r="O16" s="275"/>
      <c r="P16" s="275"/>
      <c r="Q16" s="286"/>
      <c r="R16" s="254"/>
      <c r="S16" s="599"/>
      <c r="T16" s="254"/>
      <c r="U16" s="599"/>
      <c r="V16" s="254"/>
      <c r="W16" s="599"/>
      <c r="X16" s="254"/>
      <c r="Y16" s="298"/>
      <c r="Z16" s="298"/>
      <c r="AA16" s="298"/>
      <c r="AB16" s="298"/>
      <c r="AC16" s="298"/>
      <c r="AD16" s="298"/>
      <c r="AE16" s="506"/>
    </row>
    <row r="17" spans="1:31" ht="15.75" customHeight="1">
      <c r="A17" s="254"/>
      <c r="B17" s="312">
        <f>SUM(B15:B16)</f>
        <v>0</v>
      </c>
      <c r="C17" s="313"/>
      <c r="D17" s="313"/>
      <c r="E17" s="314"/>
      <c r="F17" s="254"/>
      <c r="G17" s="292" t="s">
        <v>1508</v>
      </c>
      <c r="H17" s="286"/>
      <c r="I17" s="286"/>
      <c r="J17" s="286"/>
      <c r="K17" s="286"/>
      <c r="L17" s="286"/>
      <c r="M17" s="286"/>
      <c r="N17" s="286"/>
      <c r="O17" s="275"/>
      <c r="P17" s="275"/>
      <c r="Q17" s="286"/>
      <c r="R17" s="254"/>
      <c r="S17" s="599"/>
      <c r="T17" s="254"/>
      <c r="V17" s="254"/>
      <c r="X17" s="254"/>
      <c r="Y17" s="298"/>
      <c r="Z17" s="298"/>
      <c r="AA17" s="298"/>
      <c r="AB17" s="298"/>
      <c r="AC17" s="298"/>
      <c r="AD17" s="298"/>
      <c r="AE17" s="506"/>
    </row>
    <row r="18" spans="1:31" ht="14.25" customHeight="1">
      <c r="A18" s="254"/>
      <c r="B18" s="387"/>
      <c r="C18" s="387"/>
      <c r="D18" s="387"/>
      <c r="E18" s="387"/>
      <c r="F18" s="254"/>
      <c r="G18" s="299" t="s">
        <v>1509</v>
      </c>
      <c r="H18" s="294">
        <v>0.5</v>
      </c>
      <c r="I18" s="278" t="s">
        <v>374</v>
      </c>
      <c r="J18" s="278" t="s">
        <v>375</v>
      </c>
      <c r="K18" s="278" t="s">
        <v>376</v>
      </c>
      <c r="L18" s="419" t="s">
        <v>377</v>
      </c>
      <c r="M18" s="286"/>
      <c r="N18" s="286"/>
      <c r="O18" s="286"/>
      <c r="P18" s="275"/>
      <c r="Q18" s="286"/>
      <c r="R18" s="254"/>
      <c r="S18" s="599"/>
      <c r="T18" s="254"/>
      <c r="V18" s="254"/>
      <c r="X18" s="254"/>
      <c r="Y18" s="298"/>
      <c r="Z18" s="298"/>
      <c r="AA18" s="298"/>
      <c r="AB18" s="298"/>
      <c r="AC18" s="298"/>
      <c r="AD18" s="298"/>
      <c r="AE18" s="506"/>
    </row>
    <row r="19" spans="1:31" ht="14.25" customHeight="1">
      <c r="A19" s="254"/>
      <c r="B19" s="985" t="s">
        <v>383</v>
      </c>
      <c r="C19" s="968"/>
      <c r="D19" s="968"/>
      <c r="E19" s="969"/>
      <c r="F19" s="254"/>
      <c r="G19" s="285" t="s">
        <v>1510</v>
      </c>
      <c r="H19" s="286"/>
      <c r="I19" s="286"/>
      <c r="J19" s="286"/>
      <c r="K19" s="286"/>
      <c r="L19" s="286"/>
      <c r="M19" s="286"/>
      <c r="N19" s="286"/>
      <c r="O19" s="275"/>
      <c r="P19" s="275"/>
      <c r="Q19" s="286"/>
      <c r="R19" s="254"/>
      <c r="S19" s="599"/>
      <c r="T19" s="254"/>
      <c r="V19" s="254"/>
      <c r="X19" s="254"/>
      <c r="Y19" s="298"/>
      <c r="Z19" s="298"/>
      <c r="AA19" s="298"/>
      <c r="AB19" s="298"/>
      <c r="AC19" s="298"/>
      <c r="AD19" s="298"/>
      <c r="AE19" s="506"/>
    </row>
    <row r="20" spans="1:31" ht="14.25" customHeight="1">
      <c r="A20" s="383"/>
      <c r="B20" s="518">
        <v>2023</v>
      </c>
      <c r="C20" s="270">
        <v>2024</v>
      </c>
      <c r="D20" s="270">
        <v>2025</v>
      </c>
      <c r="E20" s="519">
        <v>2026</v>
      </c>
      <c r="F20" s="376"/>
      <c r="G20" s="292" t="s">
        <v>1511</v>
      </c>
      <c r="H20" s="278">
        <v>6.89</v>
      </c>
      <c r="I20" s="278">
        <v>6.89</v>
      </c>
      <c r="J20" s="286"/>
      <c r="K20" s="286"/>
      <c r="L20" s="286"/>
      <c r="M20" s="286"/>
      <c r="N20" s="286"/>
      <c r="O20" s="275"/>
      <c r="P20" s="275"/>
      <c r="Q20" s="286"/>
      <c r="R20" s="254"/>
      <c r="S20" s="599"/>
      <c r="T20" s="254"/>
      <c r="V20" s="254"/>
      <c r="X20" s="254"/>
      <c r="Y20" s="298"/>
      <c r="Z20" s="298"/>
      <c r="AA20" s="298"/>
      <c r="AB20" s="298"/>
      <c r="AC20" s="298"/>
      <c r="AD20" s="298"/>
      <c r="AE20" s="506"/>
    </row>
    <row r="21" spans="1:31" ht="14.25" customHeight="1">
      <c r="A21" s="254"/>
      <c r="B21" s="317"/>
      <c r="C21" s="298"/>
      <c r="D21" s="298"/>
      <c r="E21" s="308"/>
      <c r="F21" s="254"/>
      <c r="G21" s="299" t="s">
        <v>1512</v>
      </c>
      <c r="H21" s="275"/>
      <c r="I21" s="286"/>
      <c r="J21" s="286"/>
      <c r="K21" s="286"/>
      <c r="L21" s="286"/>
      <c r="M21" s="286"/>
      <c r="N21" s="286"/>
      <c r="O21" s="275"/>
      <c r="P21" s="275"/>
      <c r="Q21" s="286"/>
      <c r="R21" s="254"/>
      <c r="S21" s="599"/>
      <c r="T21" s="254"/>
      <c r="V21" s="254"/>
      <c r="X21" s="254"/>
      <c r="Y21" s="298"/>
      <c r="Z21" s="298"/>
      <c r="AA21" s="298"/>
      <c r="AB21" s="298"/>
      <c r="AC21" s="298"/>
      <c r="AD21" s="298"/>
      <c r="AE21" s="506"/>
    </row>
    <row r="22" spans="1:31" ht="14.25" customHeight="1">
      <c r="A22" s="254"/>
      <c r="B22" s="309"/>
      <c r="C22" s="310"/>
      <c r="D22" s="310"/>
      <c r="E22" s="311"/>
      <c r="F22" s="254"/>
      <c r="G22" s="299" t="s">
        <v>1513</v>
      </c>
      <c r="H22" s="290">
        <v>0.56000000000000005</v>
      </c>
      <c r="I22" s="274" t="s">
        <v>377</v>
      </c>
      <c r="J22" s="286"/>
      <c r="K22" s="286"/>
      <c r="L22" s="286"/>
      <c r="M22" s="286"/>
      <c r="N22" s="286"/>
      <c r="O22" s="286"/>
      <c r="P22" s="275"/>
      <c r="Q22" s="286"/>
      <c r="R22" s="254"/>
      <c r="S22" s="298"/>
      <c r="T22" s="254"/>
      <c r="U22" s="298"/>
      <c r="V22" s="254"/>
      <c r="W22" s="298"/>
      <c r="X22" s="254"/>
      <c r="Y22" s="298"/>
      <c r="Z22" s="292"/>
      <c r="AA22" s="292"/>
      <c r="AB22" s="292"/>
      <c r="AC22" s="292"/>
      <c r="AD22" s="292"/>
      <c r="AE22" s="506"/>
    </row>
    <row r="23" spans="1:31" ht="14.25" customHeight="1">
      <c r="A23" s="254"/>
      <c r="B23" s="312">
        <f>SUM(B21:B22)</f>
        <v>0</v>
      </c>
      <c r="C23" s="313"/>
      <c r="D23" s="313"/>
      <c r="E23" s="314"/>
      <c r="F23" s="254"/>
      <c r="G23" s="292" t="s">
        <v>1514</v>
      </c>
      <c r="H23" s="286"/>
      <c r="I23" s="286"/>
      <c r="J23" s="286"/>
      <c r="K23" s="286"/>
      <c r="L23" s="286"/>
      <c r="M23" s="286"/>
      <c r="N23" s="286"/>
      <c r="O23" s="275"/>
      <c r="P23" s="275"/>
      <c r="Q23" s="286"/>
      <c r="R23" s="254"/>
      <c r="S23" s="298"/>
      <c r="T23" s="254"/>
      <c r="U23" s="298"/>
      <c r="V23" s="254"/>
      <c r="W23" s="298"/>
      <c r="X23" s="254"/>
      <c r="Y23" s="298"/>
      <c r="Z23" s="292"/>
      <c r="AA23" s="292"/>
      <c r="AB23" s="292"/>
      <c r="AC23" s="292"/>
      <c r="AD23" s="292"/>
      <c r="AE23" s="506"/>
    </row>
    <row r="24" spans="1:31" ht="14.25" customHeight="1">
      <c r="A24" s="254"/>
      <c r="B24" s="387"/>
      <c r="C24" s="387"/>
      <c r="D24" s="387"/>
      <c r="E24" s="387"/>
      <c r="F24" s="254"/>
      <c r="G24" s="296" t="s">
        <v>1515</v>
      </c>
      <c r="H24" s="290">
        <v>10.3</v>
      </c>
      <c r="I24" s="275"/>
      <c r="J24" s="275"/>
      <c r="K24" s="275"/>
      <c r="L24" s="286"/>
      <c r="M24" s="286"/>
      <c r="N24" s="286"/>
      <c r="O24" s="275"/>
      <c r="P24" s="275"/>
      <c r="Q24" s="286"/>
      <c r="R24" s="254"/>
      <c r="S24" s="298"/>
      <c r="T24" s="254"/>
      <c r="U24" s="298"/>
      <c r="V24" s="254"/>
      <c r="W24" s="298"/>
      <c r="X24" s="254"/>
      <c r="Y24" s="298"/>
      <c r="Z24" s="292"/>
      <c r="AA24" s="292"/>
      <c r="AB24" s="292"/>
      <c r="AC24" s="292"/>
      <c r="AD24" s="292"/>
      <c r="AE24" s="506"/>
    </row>
    <row r="25" spans="1:31" ht="14.25" customHeight="1">
      <c r="A25" s="254"/>
      <c r="B25" s="985" t="s">
        <v>189</v>
      </c>
      <c r="C25" s="968"/>
      <c r="D25" s="968"/>
      <c r="E25" s="969"/>
      <c r="F25" s="254"/>
      <c r="G25" s="413" t="s">
        <v>1516</v>
      </c>
      <c r="H25" s="576">
        <v>0.8</v>
      </c>
      <c r="I25" s="286"/>
      <c r="J25" s="286"/>
      <c r="K25" s="286"/>
      <c r="L25" s="286"/>
      <c r="M25" s="286"/>
      <c r="N25" s="286"/>
      <c r="O25" s="275"/>
      <c r="P25" s="275"/>
      <c r="Q25" s="286"/>
      <c r="R25" s="254"/>
      <c r="S25" s="298"/>
      <c r="T25" s="254"/>
      <c r="U25" s="298"/>
      <c r="V25" s="254"/>
      <c r="W25" s="298"/>
      <c r="X25" s="254"/>
      <c r="Y25" s="298"/>
      <c r="Z25" s="570">
        <f>SUM(Z5:Z24)</f>
        <v>11.8</v>
      </c>
      <c r="AA25" s="417"/>
      <c r="AB25" s="417"/>
      <c r="AC25" s="417"/>
      <c r="AD25" s="417"/>
      <c r="AE25" s="506"/>
    </row>
    <row r="26" spans="1:31" ht="14.25" customHeight="1">
      <c r="A26" s="383"/>
      <c r="B26" s="1005"/>
      <c r="C26" s="878"/>
      <c r="D26" s="878"/>
      <c r="E26" s="971"/>
      <c r="F26" s="376"/>
      <c r="G26" s="273" t="s">
        <v>1517</v>
      </c>
      <c r="H26" s="294">
        <v>0.5</v>
      </c>
      <c r="I26" s="290" t="s">
        <v>375</v>
      </c>
      <c r="J26" s="290" t="s">
        <v>376</v>
      </c>
      <c r="K26" s="274" t="s">
        <v>377</v>
      </c>
      <c r="L26" s="286"/>
      <c r="M26" s="286"/>
      <c r="N26" s="286"/>
      <c r="O26" s="275"/>
      <c r="P26" s="275"/>
      <c r="Q26" s="286"/>
      <c r="R26" s="254"/>
      <c r="S26" s="390"/>
      <c r="T26" s="391"/>
      <c r="U26" s="390"/>
      <c r="V26" s="391"/>
      <c r="W26" s="390"/>
      <c r="X26" s="254"/>
      <c r="Y26" s="254"/>
      <c r="Z26" s="254"/>
      <c r="AA26" s="254"/>
      <c r="AB26" s="254"/>
      <c r="AC26" s="254"/>
      <c r="AD26" s="254"/>
      <c r="AE26" s="506"/>
    </row>
    <row r="27" spans="1:31" ht="14.25" customHeight="1">
      <c r="A27" s="383"/>
      <c r="B27" s="972"/>
      <c r="C27" s="878"/>
      <c r="D27" s="878"/>
      <c r="E27" s="971"/>
      <c r="F27" s="376"/>
      <c r="G27" s="292" t="s">
        <v>1518</v>
      </c>
      <c r="H27" s="294">
        <v>0.3</v>
      </c>
      <c r="I27" s="290" t="s">
        <v>373</v>
      </c>
      <c r="J27" s="290" t="s">
        <v>374</v>
      </c>
      <c r="K27" s="290" t="s">
        <v>375</v>
      </c>
      <c r="L27" s="290" t="s">
        <v>376</v>
      </c>
      <c r="M27" s="274" t="s">
        <v>377</v>
      </c>
      <c r="N27" s="286"/>
      <c r="O27" s="275"/>
      <c r="P27" s="275"/>
      <c r="Q27" s="286"/>
      <c r="R27" s="254"/>
      <c r="S27" s="390"/>
      <c r="T27" s="391"/>
      <c r="U27" s="390"/>
      <c r="V27" s="391"/>
      <c r="W27" s="390"/>
      <c r="X27" s="254"/>
      <c r="Y27" s="957" t="s">
        <v>394</v>
      </c>
      <c r="Z27" s="888"/>
      <c r="AA27" s="888"/>
      <c r="AB27" s="888"/>
      <c r="AC27" s="888"/>
      <c r="AD27" s="892"/>
      <c r="AE27" s="506"/>
    </row>
    <row r="28" spans="1:31" ht="14.25" customHeight="1">
      <c r="A28" s="383"/>
      <c r="B28" s="973"/>
      <c r="C28" s="974"/>
      <c r="D28" s="974"/>
      <c r="E28" s="975"/>
      <c r="F28" s="376"/>
      <c r="G28" s="299" t="s">
        <v>1519</v>
      </c>
      <c r="H28" s="290">
        <v>0.5</v>
      </c>
      <c r="I28" s="275"/>
      <c r="J28" s="275"/>
      <c r="K28" s="286"/>
      <c r="L28" s="286"/>
      <c r="M28" s="286"/>
      <c r="N28" s="286"/>
      <c r="O28" s="275"/>
      <c r="P28" s="275"/>
      <c r="Q28" s="286"/>
      <c r="R28" s="254"/>
      <c r="S28" s="390"/>
      <c r="T28" s="391"/>
      <c r="U28" s="390"/>
      <c r="V28" s="391"/>
      <c r="W28" s="390"/>
      <c r="X28" s="254"/>
      <c r="Y28" s="405" t="s">
        <v>340</v>
      </c>
      <c r="Z28" s="270" t="s">
        <v>396</v>
      </c>
      <c r="AA28" s="271">
        <v>2024</v>
      </c>
      <c r="AB28" s="271">
        <v>2025</v>
      </c>
      <c r="AC28" s="271">
        <v>2026</v>
      </c>
      <c r="AD28" s="271">
        <v>2027</v>
      </c>
      <c r="AE28" s="506"/>
    </row>
    <row r="29" spans="1:31" ht="14.25" customHeight="1">
      <c r="A29" s="383"/>
      <c r="B29" s="392"/>
      <c r="C29" s="392"/>
      <c r="D29" s="392"/>
      <c r="E29" s="392"/>
      <c r="F29" s="376"/>
      <c r="G29" s="285" t="s">
        <v>1520</v>
      </c>
      <c r="H29" s="294">
        <v>2.25</v>
      </c>
      <c r="I29" s="275"/>
      <c r="J29" s="275"/>
      <c r="K29" s="286"/>
      <c r="L29" s="286"/>
      <c r="M29" s="286"/>
      <c r="N29" s="286"/>
      <c r="O29" s="275"/>
      <c r="P29" s="275"/>
      <c r="Q29" s="286"/>
      <c r="R29" s="254"/>
      <c r="S29" s="390"/>
      <c r="T29" s="391"/>
      <c r="U29" s="390"/>
      <c r="V29" s="391"/>
      <c r="W29" s="390"/>
      <c r="X29" s="383"/>
      <c r="Y29" s="324" t="s">
        <v>1521</v>
      </c>
      <c r="Z29" s="324" t="s">
        <v>33</v>
      </c>
      <c r="AA29" s="324">
        <v>2.5</v>
      </c>
      <c r="AB29" s="298"/>
      <c r="AC29" s="298"/>
      <c r="AD29" s="298"/>
      <c r="AE29" s="506"/>
    </row>
    <row r="30" spans="1:31" ht="14.25" customHeight="1">
      <c r="A30" s="254"/>
      <c r="B30" s="976" t="s">
        <v>397</v>
      </c>
      <c r="C30" s="968"/>
      <c r="D30" s="968"/>
      <c r="E30" s="969"/>
      <c r="F30" s="254"/>
      <c r="G30" s="299" t="s">
        <v>1522</v>
      </c>
      <c r="H30" s="294">
        <v>4.5</v>
      </c>
      <c r="I30" s="278"/>
      <c r="J30" s="286"/>
      <c r="K30" s="286"/>
      <c r="L30" s="286"/>
      <c r="M30" s="286"/>
      <c r="N30" s="286"/>
      <c r="O30" s="275"/>
      <c r="P30" s="275"/>
      <c r="Q30" s="286"/>
      <c r="R30" s="254"/>
      <c r="S30" s="390"/>
      <c r="T30" s="391"/>
      <c r="U30" s="390"/>
      <c r="V30" s="391"/>
      <c r="W30" s="390"/>
      <c r="X30" s="254"/>
      <c r="Y30" s="324" t="s">
        <v>1521</v>
      </c>
      <c r="Z30" s="324" t="s">
        <v>25</v>
      </c>
      <c r="AA30" s="324">
        <v>4.5</v>
      </c>
      <c r="AB30" s="298"/>
      <c r="AC30" s="298"/>
      <c r="AD30" s="298"/>
      <c r="AE30" s="506"/>
    </row>
    <row r="31" spans="1:31" ht="14.25" customHeight="1">
      <c r="A31" s="383"/>
      <c r="B31" s="325" t="s">
        <v>400</v>
      </c>
      <c r="C31" s="965" t="s">
        <v>935</v>
      </c>
      <c r="D31" s="966"/>
      <c r="E31" s="325" t="s">
        <v>402</v>
      </c>
      <c r="F31" s="376"/>
      <c r="G31" s="292" t="s">
        <v>1523</v>
      </c>
      <c r="H31" s="286">
        <v>7.9</v>
      </c>
      <c r="I31" s="278">
        <v>7.9</v>
      </c>
      <c r="J31" s="286">
        <v>7.9</v>
      </c>
      <c r="K31" s="286"/>
      <c r="L31" s="286"/>
      <c r="M31" s="286"/>
      <c r="N31" s="286"/>
      <c r="O31" s="275"/>
      <c r="P31" s="275"/>
      <c r="Q31" s="286"/>
      <c r="R31" s="254"/>
      <c r="S31" s="390"/>
      <c r="T31" s="391"/>
      <c r="U31" s="390"/>
      <c r="V31" s="391"/>
      <c r="W31" s="390"/>
      <c r="X31" s="254"/>
      <c r="Y31" s="324" t="s">
        <v>1524</v>
      </c>
      <c r="Z31" s="324" t="s">
        <v>22</v>
      </c>
      <c r="AA31" s="324">
        <v>14</v>
      </c>
      <c r="AB31" s="298"/>
      <c r="AC31" s="298"/>
      <c r="AD31" s="298"/>
      <c r="AE31" s="506"/>
    </row>
    <row r="32" spans="1:31" ht="14.25" customHeight="1">
      <c r="A32" s="254"/>
      <c r="B32" s="393">
        <v>2010</v>
      </c>
      <c r="C32" s="998" t="s">
        <v>1525</v>
      </c>
      <c r="D32" s="959"/>
      <c r="E32" s="393">
        <v>1.47</v>
      </c>
      <c r="F32" s="254"/>
      <c r="G32" s="299" t="s">
        <v>1526</v>
      </c>
      <c r="H32" s="275"/>
      <c r="I32" s="275"/>
      <c r="J32" s="286"/>
      <c r="K32" s="286"/>
      <c r="L32" s="286"/>
      <c r="M32" s="286"/>
      <c r="N32" s="286"/>
      <c r="O32" s="275"/>
      <c r="P32" s="275"/>
      <c r="Q32" s="286"/>
      <c r="R32" s="254"/>
      <c r="S32" s="390"/>
      <c r="T32" s="391"/>
      <c r="U32" s="390"/>
      <c r="V32" s="391"/>
      <c r="W32" s="390"/>
      <c r="X32" s="254"/>
      <c r="Y32" s="324" t="s">
        <v>1527</v>
      </c>
      <c r="Z32" s="324" t="s">
        <v>22</v>
      </c>
      <c r="AA32" s="324">
        <v>2.0699999999999998</v>
      </c>
      <c r="AB32" s="298"/>
      <c r="AC32" s="298"/>
      <c r="AD32" s="298"/>
      <c r="AE32" s="506"/>
    </row>
    <row r="33" spans="1:31" ht="14.25" customHeight="1">
      <c r="A33" s="254"/>
      <c r="B33" s="330">
        <v>2011</v>
      </c>
      <c r="C33" s="964" t="s">
        <v>1528</v>
      </c>
      <c r="D33" s="959"/>
      <c r="E33" s="331">
        <v>1.61</v>
      </c>
      <c r="F33" s="254"/>
      <c r="G33" s="292" t="s">
        <v>1529</v>
      </c>
      <c r="H33" s="286"/>
      <c r="I33" s="286"/>
      <c r="J33" s="286"/>
      <c r="K33" s="286"/>
      <c r="L33" s="286"/>
      <c r="M33" s="286"/>
      <c r="N33" s="286"/>
      <c r="O33" s="275"/>
      <c r="P33" s="275"/>
      <c r="Q33" s="286"/>
      <c r="R33" s="254"/>
      <c r="S33" s="390"/>
      <c r="T33" s="391"/>
      <c r="U33" s="390"/>
      <c r="V33" s="391"/>
      <c r="W33" s="390"/>
      <c r="X33" s="383"/>
      <c r="Y33" s="324" t="s">
        <v>1530</v>
      </c>
      <c r="Z33" s="324" t="s">
        <v>56</v>
      </c>
      <c r="AA33" s="324">
        <v>2.25</v>
      </c>
      <c r="AB33" s="298"/>
      <c r="AC33" s="298"/>
      <c r="AD33" s="298"/>
      <c r="AE33" s="506"/>
    </row>
    <row r="34" spans="1:31" ht="14.25" customHeight="1">
      <c r="A34" s="254"/>
      <c r="B34" s="444">
        <v>2012</v>
      </c>
      <c r="C34" s="1002" t="s">
        <v>1531</v>
      </c>
      <c r="D34" s="959"/>
      <c r="E34" s="591">
        <v>2.36</v>
      </c>
      <c r="F34" s="254"/>
      <c r="G34" s="299" t="s">
        <v>1532</v>
      </c>
      <c r="H34" s="286"/>
      <c r="I34" s="286"/>
      <c r="J34" s="286"/>
      <c r="K34" s="286"/>
      <c r="L34" s="286"/>
      <c r="M34" s="286"/>
      <c r="N34" s="286"/>
      <c r="O34" s="275"/>
      <c r="P34" s="275"/>
      <c r="Q34" s="286"/>
      <c r="R34" s="254"/>
      <c r="S34" s="390"/>
      <c r="T34" s="391"/>
      <c r="U34" s="390"/>
      <c r="V34" s="391"/>
      <c r="W34" s="390"/>
      <c r="X34" s="254"/>
      <c r="Y34" s="289" t="s">
        <v>1533</v>
      </c>
      <c r="Z34" s="289" t="s">
        <v>36</v>
      </c>
      <c r="AA34" s="289">
        <v>10.3</v>
      </c>
      <c r="AB34" s="298"/>
      <c r="AC34" s="298"/>
      <c r="AD34" s="298"/>
      <c r="AE34" s="506"/>
    </row>
    <row r="35" spans="1:31" ht="14.25" customHeight="1">
      <c r="A35" s="254"/>
      <c r="B35" s="330">
        <v>2013</v>
      </c>
      <c r="C35" s="964" t="s">
        <v>1534</v>
      </c>
      <c r="D35" s="959"/>
      <c r="E35" s="331">
        <v>1.71</v>
      </c>
      <c r="F35" s="254"/>
      <c r="G35" s="292" t="s">
        <v>1535</v>
      </c>
      <c r="H35" s="286"/>
      <c r="I35" s="286"/>
      <c r="J35" s="286"/>
      <c r="K35" s="286"/>
      <c r="L35" s="286"/>
      <c r="M35" s="286"/>
      <c r="N35" s="286"/>
      <c r="O35" s="275"/>
      <c r="P35" s="275"/>
      <c r="Q35" s="286"/>
      <c r="R35" s="254"/>
      <c r="S35" s="390"/>
      <c r="T35" s="391"/>
      <c r="U35" s="390"/>
      <c r="V35" s="391"/>
      <c r="W35" s="390"/>
      <c r="X35" s="254"/>
      <c r="Y35" s="324" t="s">
        <v>1536</v>
      </c>
      <c r="Z35" s="324" t="s">
        <v>60</v>
      </c>
      <c r="AA35" s="324">
        <v>6.49</v>
      </c>
      <c r="AB35" s="298"/>
      <c r="AC35" s="298"/>
      <c r="AD35" s="298"/>
      <c r="AE35" s="506"/>
    </row>
    <row r="36" spans="1:31" ht="14.25" customHeight="1">
      <c r="A36" s="254"/>
      <c r="B36" s="444">
        <v>2014</v>
      </c>
      <c r="C36" s="1002" t="s">
        <v>1537</v>
      </c>
      <c r="D36" s="959"/>
      <c r="E36" s="444">
        <v>2.86</v>
      </c>
      <c r="F36" s="254"/>
      <c r="G36" s="299" t="s">
        <v>1538</v>
      </c>
      <c r="H36" s="275"/>
      <c r="I36" s="275"/>
      <c r="J36" s="275"/>
      <c r="K36" s="275"/>
      <c r="L36" s="275"/>
      <c r="M36" s="286"/>
      <c r="N36" s="286"/>
      <c r="O36" s="275"/>
      <c r="P36" s="275"/>
      <c r="Q36" s="286"/>
      <c r="R36" s="254"/>
      <c r="S36" s="390"/>
      <c r="T36" s="391"/>
      <c r="U36" s="390"/>
      <c r="V36" s="391"/>
      <c r="W36" s="390"/>
      <c r="X36" s="254"/>
      <c r="Y36" s="289" t="s">
        <v>1539</v>
      </c>
      <c r="Z36" s="289" t="s">
        <v>25</v>
      </c>
      <c r="AA36" s="289">
        <v>5.2</v>
      </c>
      <c r="AC36" s="298"/>
      <c r="AD36" s="298"/>
      <c r="AE36" s="506"/>
    </row>
    <row r="37" spans="1:31" ht="14.25" customHeight="1">
      <c r="A37" s="254"/>
      <c r="B37" s="393">
        <v>2015</v>
      </c>
      <c r="C37" s="998" t="s">
        <v>1540</v>
      </c>
      <c r="D37" s="959"/>
      <c r="E37" s="393">
        <v>1.31</v>
      </c>
      <c r="F37" s="254"/>
      <c r="G37" s="292" t="s">
        <v>1541</v>
      </c>
      <c r="H37" s="294">
        <v>14</v>
      </c>
      <c r="I37" s="600">
        <v>17</v>
      </c>
      <c r="J37" s="286"/>
      <c r="K37" s="286"/>
      <c r="L37" s="286"/>
      <c r="M37" s="286"/>
      <c r="N37" s="286"/>
      <c r="O37" s="275"/>
      <c r="P37" s="275"/>
      <c r="Q37" s="286"/>
      <c r="R37" s="254"/>
      <c r="S37" s="390"/>
      <c r="T37" s="391"/>
      <c r="U37" s="390"/>
      <c r="V37" s="391"/>
      <c r="W37" s="390"/>
      <c r="X37" s="254"/>
      <c r="Y37" s="324"/>
      <c r="Z37" s="324"/>
      <c r="AA37" s="324"/>
      <c r="AB37" s="298"/>
      <c r="AC37" s="298"/>
      <c r="AD37" s="298"/>
      <c r="AE37" s="506"/>
    </row>
    <row r="38" spans="1:31" ht="14.25" customHeight="1">
      <c r="A38" s="254"/>
      <c r="B38" s="445">
        <v>2016</v>
      </c>
      <c r="C38" s="1003" t="s">
        <v>1542</v>
      </c>
      <c r="D38" s="959"/>
      <c r="E38" s="446">
        <v>4.4000000000000004</v>
      </c>
      <c r="F38" s="254"/>
      <c r="G38" s="296" t="s">
        <v>1543</v>
      </c>
      <c r="H38" s="290">
        <v>0.5</v>
      </c>
      <c r="I38" s="290" t="s">
        <v>374</v>
      </c>
      <c r="J38" s="290" t="s">
        <v>375</v>
      </c>
      <c r="K38" s="290" t="s">
        <v>376</v>
      </c>
      <c r="L38" s="274" t="s">
        <v>377</v>
      </c>
      <c r="M38" s="286"/>
      <c r="N38" s="286"/>
      <c r="O38" s="275"/>
      <c r="P38" s="275"/>
      <c r="Q38" s="286"/>
      <c r="R38" s="254"/>
      <c r="S38" s="390"/>
      <c r="T38" s="391"/>
      <c r="U38" s="390"/>
      <c r="V38" s="391"/>
      <c r="W38" s="390"/>
      <c r="X38" s="254"/>
      <c r="Y38" s="324"/>
      <c r="Z38" s="324"/>
      <c r="AA38" s="324"/>
      <c r="AB38" s="298"/>
      <c r="AC38" s="298"/>
      <c r="AD38" s="298"/>
      <c r="AE38" s="506"/>
    </row>
    <row r="39" spans="1:31" ht="14.25" customHeight="1">
      <c r="A39" s="254"/>
      <c r="B39" s="447">
        <v>2017</v>
      </c>
      <c r="C39" s="1004" t="s">
        <v>1544</v>
      </c>
      <c r="D39" s="959"/>
      <c r="E39" s="448">
        <v>2.59</v>
      </c>
      <c r="F39" s="254"/>
      <c r="G39" s="292" t="s">
        <v>1545</v>
      </c>
      <c r="H39" s="286"/>
      <c r="I39" s="286"/>
      <c r="J39" s="286"/>
      <c r="K39" s="286"/>
      <c r="L39" s="286"/>
      <c r="M39" s="286"/>
      <c r="N39" s="286"/>
      <c r="O39" s="275"/>
      <c r="P39" s="275"/>
      <c r="Q39" s="286"/>
      <c r="R39" s="254"/>
      <c r="S39" s="390"/>
      <c r="T39" s="391"/>
      <c r="U39" s="390"/>
      <c r="V39" s="391"/>
      <c r="W39" s="390"/>
      <c r="X39" s="254"/>
      <c r="Y39" s="298"/>
      <c r="Z39" s="298"/>
      <c r="AA39" s="298"/>
      <c r="AB39" s="298"/>
      <c r="AC39" s="298"/>
      <c r="AD39" s="298"/>
      <c r="AE39" s="506"/>
    </row>
    <row r="40" spans="1:31" ht="14.25" customHeight="1">
      <c r="A40" s="254"/>
      <c r="B40" s="330">
        <v>2018</v>
      </c>
      <c r="C40" s="964" t="s">
        <v>1546</v>
      </c>
      <c r="D40" s="959"/>
      <c r="E40" s="331">
        <v>2.0099999999999998</v>
      </c>
      <c r="F40" s="254"/>
      <c r="G40" s="292" t="s">
        <v>1547</v>
      </c>
      <c r="H40" s="286"/>
      <c r="I40" s="286"/>
      <c r="J40" s="286"/>
      <c r="K40" s="286"/>
      <c r="L40" s="286"/>
      <c r="M40" s="286"/>
      <c r="N40" s="286"/>
      <c r="O40" s="275"/>
      <c r="P40" s="275"/>
      <c r="Q40" s="286"/>
      <c r="R40" s="254"/>
      <c r="S40" s="390"/>
      <c r="T40" s="391"/>
      <c r="U40" s="390"/>
      <c r="V40" s="391"/>
      <c r="W40" s="390"/>
      <c r="X40" s="254"/>
      <c r="Y40" s="298"/>
      <c r="Z40" s="298"/>
      <c r="AA40" s="298"/>
      <c r="AB40" s="298"/>
      <c r="AC40" s="298"/>
      <c r="AD40" s="298"/>
      <c r="AE40" s="506"/>
    </row>
    <row r="41" spans="1:31" ht="14.25" customHeight="1">
      <c r="A41" s="254"/>
      <c r="B41" s="393">
        <v>2019</v>
      </c>
      <c r="C41" s="998" t="s">
        <v>1548</v>
      </c>
      <c r="D41" s="959"/>
      <c r="E41" s="393">
        <v>1.44</v>
      </c>
      <c r="F41" s="254"/>
      <c r="G41" s="285" t="s">
        <v>1549</v>
      </c>
      <c r="H41" s="290">
        <v>0.5</v>
      </c>
      <c r="I41" s="290" t="s">
        <v>376</v>
      </c>
      <c r="J41" s="274" t="s">
        <v>377</v>
      </c>
      <c r="K41" s="286"/>
      <c r="L41" s="286"/>
      <c r="M41" s="286"/>
      <c r="N41" s="286"/>
      <c r="O41" s="275"/>
      <c r="P41" s="275"/>
      <c r="Q41" s="286"/>
      <c r="R41" s="254"/>
      <c r="S41" s="390"/>
      <c r="T41" s="391"/>
      <c r="U41" s="390"/>
      <c r="V41" s="391"/>
      <c r="W41" s="390"/>
      <c r="X41" s="254"/>
      <c r="Y41" s="298"/>
      <c r="Z41" s="298"/>
      <c r="AA41" s="298"/>
      <c r="AB41" s="298"/>
      <c r="AC41" s="298"/>
      <c r="AD41" s="298"/>
      <c r="AE41" s="506"/>
    </row>
    <row r="42" spans="1:31" ht="14.25" customHeight="1">
      <c r="A42" s="254"/>
      <c r="B42" s="601">
        <v>2020</v>
      </c>
      <c r="C42" s="1027" t="s">
        <v>1550</v>
      </c>
      <c r="D42" s="959"/>
      <c r="E42" s="601">
        <v>2.0299999999999998</v>
      </c>
      <c r="F42" s="254"/>
      <c r="G42" s="292" t="s">
        <v>1551</v>
      </c>
      <c r="H42" s="275"/>
      <c r="I42" s="286"/>
      <c r="J42" s="286"/>
      <c r="K42" s="286"/>
      <c r="L42" s="286"/>
      <c r="M42" s="286"/>
      <c r="N42" s="286"/>
      <c r="O42" s="275"/>
      <c r="P42" s="275"/>
      <c r="Q42" s="286"/>
      <c r="R42" s="254"/>
      <c r="S42" s="390"/>
      <c r="T42" s="391"/>
      <c r="U42" s="390"/>
      <c r="V42" s="391"/>
      <c r="W42" s="390"/>
      <c r="X42" s="254"/>
      <c r="Y42" s="298"/>
      <c r="Z42" s="298"/>
      <c r="AA42" s="298"/>
      <c r="AB42" s="298"/>
      <c r="AC42" s="298"/>
      <c r="AD42" s="298"/>
      <c r="AE42" s="506"/>
    </row>
    <row r="43" spans="1:31" ht="14.25" customHeight="1">
      <c r="A43" s="254"/>
      <c r="B43" s="450">
        <v>2021</v>
      </c>
      <c r="C43" s="1001" t="s">
        <v>1552</v>
      </c>
      <c r="D43" s="959"/>
      <c r="E43" s="602">
        <v>2.1</v>
      </c>
      <c r="F43" s="254"/>
      <c r="G43" s="299" t="s">
        <v>1553</v>
      </c>
      <c r="H43" s="345">
        <v>0.8</v>
      </c>
      <c r="I43" s="275"/>
      <c r="J43" s="543"/>
      <c r="K43" s="286"/>
      <c r="L43" s="286"/>
      <c r="M43" s="286"/>
      <c r="N43" s="286"/>
      <c r="O43" s="286"/>
      <c r="P43" s="275"/>
      <c r="Q43" s="286"/>
      <c r="R43" s="254"/>
      <c r="S43" s="390"/>
      <c r="T43" s="391"/>
      <c r="U43" s="390"/>
      <c r="V43" s="391"/>
      <c r="W43" s="390"/>
      <c r="X43" s="254"/>
      <c r="Y43" s="298"/>
      <c r="Z43" s="298"/>
      <c r="AA43" s="298"/>
      <c r="AB43" s="298"/>
      <c r="AC43" s="298"/>
      <c r="AD43" s="298"/>
      <c r="AE43" s="506"/>
    </row>
    <row r="44" spans="1:31" ht="14.25" customHeight="1">
      <c r="A44" s="254"/>
      <c r="B44" s="603">
        <v>2022</v>
      </c>
      <c r="C44" s="1028" t="s">
        <v>1554</v>
      </c>
      <c r="D44" s="959"/>
      <c r="E44" s="603">
        <v>3.95</v>
      </c>
      <c r="F44" s="254"/>
      <c r="G44" s="285" t="s">
        <v>1555</v>
      </c>
      <c r="H44" s="290">
        <v>7.5</v>
      </c>
      <c r="I44" s="290">
        <v>7.5</v>
      </c>
      <c r="J44" s="275"/>
      <c r="K44" s="275"/>
      <c r="L44" s="286"/>
      <c r="M44" s="286"/>
      <c r="N44" s="286"/>
      <c r="O44" s="275"/>
      <c r="P44" s="275"/>
      <c r="Q44" s="286"/>
      <c r="R44" s="254"/>
      <c r="S44" s="390"/>
      <c r="T44" s="391"/>
      <c r="U44" s="390"/>
      <c r="V44" s="391"/>
      <c r="W44" s="390"/>
      <c r="X44" s="254"/>
      <c r="Y44" s="298"/>
      <c r="Z44" s="298"/>
      <c r="AA44" s="298"/>
      <c r="AB44" s="298"/>
      <c r="AC44" s="298"/>
      <c r="AD44" s="298"/>
      <c r="AE44" s="506"/>
    </row>
    <row r="45" spans="1:31" ht="14.25" customHeight="1">
      <c r="A45" s="254"/>
      <c r="B45" s="604">
        <v>2023</v>
      </c>
      <c r="C45" s="1001" t="s">
        <v>1556</v>
      </c>
      <c r="D45" s="959"/>
      <c r="E45" s="604">
        <v>4.66</v>
      </c>
      <c r="F45" s="254"/>
      <c r="G45" s="299" t="s">
        <v>1557</v>
      </c>
      <c r="H45" s="286"/>
      <c r="I45" s="286"/>
      <c r="J45" s="286"/>
      <c r="K45" s="286"/>
      <c r="L45" s="286"/>
      <c r="M45" s="286"/>
      <c r="N45" s="286"/>
      <c r="O45" s="275"/>
      <c r="P45" s="275"/>
      <c r="Q45" s="286"/>
      <c r="R45" s="254"/>
      <c r="S45" s="390"/>
      <c r="T45" s="391"/>
      <c r="U45" s="390"/>
      <c r="V45" s="391"/>
      <c r="W45" s="390"/>
      <c r="X45" s="254"/>
      <c r="Y45" s="298"/>
      <c r="Z45" s="298"/>
      <c r="AA45" s="298"/>
      <c r="AB45" s="298"/>
      <c r="AC45" s="298"/>
      <c r="AD45" s="298"/>
      <c r="AE45" s="506"/>
    </row>
    <row r="46" spans="1:31" ht="14.25" customHeight="1">
      <c r="A46" s="254"/>
      <c r="B46" s="338"/>
      <c r="C46" s="958"/>
      <c r="D46" s="959"/>
      <c r="E46" s="338"/>
      <c r="F46" s="254"/>
      <c r="G46" s="292" t="s">
        <v>1558</v>
      </c>
      <c r="H46" s="286"/>
      <c r="I46" s="286"/>
      <c r="J46" s="286"/>
      <c r="K46" s="286"/>
      <c r="L46" s="286"/>
      <c r="M46" s="286"/>
      <c r="N46" s="286"/>
      <c r="O46" s="275"/>
      <c r="P46" s="275"/>
      <c r="Q46" s="286"/>
      <c r="R46" s="254"/>
      <c r="S46" s="390"/>
      <c r="T46" s="391"/>
      <c r="U46" s="390"/>
      <c r="V46" s="391"/>
      <c r="W46" s="390"/>
      <c r="X46" s="254"/>
      <c r="Y46" s="298"/>
      <c r="Z46" s="298"/>
      <c r="AA46" s="298"/>
      <c r="AB46" s="298"/>
      <c r="AC46" s="298"/>
      <c r="AD46" s="298"/>
      <c r="AE46" s="506"/>
    </row>
    <row r="47" spans="1:31" ht="14.25" customHeight="1">
      <c r="A47" s="254"/>
      <c r="B47" s="338"/>
      <c r="C47" s="958"/>
      <c r="D47" s="959"/>
      <c r="E47" s="338"/>
      <c r="F47" s="254"/>
      <c r="G47" s="292" t="s">
        <v>1559</v>
      </c>
      <c r="H47" s="290">
        <v>0.6</v>
      </c>
      <c r="I47" s="290" t="s">
        <v>376</v>
      </c>
      <c r="J47" s="274" t="s">
        <v>377</v>
      </c>
      <c r="K47" s="286"/>
      <c r="L47" s="286"/>
      <c r="M47" s="286"/>
      <c r="N47" s="286"/>
      <c r="O47" s="275"/>
      <c r="P47" s="275"/>
      <c r="Q47" s="286"/>
      <c r="R47" s="254"/>
      <c r="S47" s="390"/>
      <c r="T47" s="391"/>
      <c r="U47" s="390"/>
      <c r="V47" s="391"/>
      <c r="W47" s="390"/>
      <c r="X47" s="254"/>
      <c r="Y47" s="298"/>
      <c r="Z47" s="298"/>
      <c r="AA47" s="298"/>
      <c r="AB47" s="298"/>
      <c r="AC47" s="298"/>
      <c r="AD47" s="298"/>
      <c r="AE47" s="506"/>
    </row>
    <row r="48" spans="1:31" ht="14.25" customHeight="1">
      <c r="A48" s="254"/>
      <c r="B48" s="338"/>
      <c r="C48" s="958"/>
      <c r="D48" s="959"/>
      <c r="E48" s="338"/>
      <c r="F48" s="254"/>
      <c r="G48" s="571" t="s">
        <v>1560</v>
      </c>
      <c r="H48" s="275"/>
      <c r="I48" s="275"/>
      <c r="J48" s="275"/>
      <c r="K48" s="275"/>
      <c r="L48" s="286"/>
      <c r="M48" s="286"/>
      <c r="N48" s="286"/>
      <c r="O48" s="275"/>
      <c r="P48" s="275"/>
      <c r="Q48" s="286"/>
      <c r="R48" s="254"/>
      <c r="S48" s="390"/>
      <c r="T48" s="391"/>
      <c r="U48" s="390"/>
      <c r="V48" s="391"/>
      <c r="W48" s="390"/>
      <c r="X48" s="254"/>
      <c r="Y48" s="298"/>
      <c r="Z48" s="298"/>
      <c r="AA48" s="298"/>
      <c r="AB48" s="298"/>
      <c r="AC48" s="298"/>
      <c r="AD48" s="298"/>
      <c r="AE48" s="506"/>
    </row>
    <row r="49" spans="1:31" ht="14.25" customHeight="1">
      <c r="A49" s="254"/>
      <c r="B49" s="339"/>
      <c r="C49" s="958"/>
      <c r="D49" s="959"/>
      <c r="E49" s="339"/>
      <c r="F49" s="254"/>
      <c r="G49" s="292" t="s">
        <v>1561</v>
      </c>
      <c r="H49" s="275"/>
      <c r="I49" s="275"/>
      <c r="J49" s="286"/>
      <c r="K49" s="286"/>
      <c r="L49" s="286"/>
      <c r="M49" s="286"/>
      <c r="N49" s="286"/>
      <c r="O49" s="275"/>
      <c r="P49" s="275"/>
      <c r="Q49" s="286"/>
      <c r="R49" s="254"/>
      <c r="S49" s="390"/>
      <c r="T49" s="391"/>
      <c r="U49" s="390"/>
      <c r="V49" s="391"/>
      <c r="W49" s="390"/>
      <c r="X49" s="254"/>
      <c r="Y49" s="298"/>
      <c r="Z49" s="298"/>
      <c r="AA49" s="341">
        <f>SUM(AA29:AA48)</f>
        <v>47.310000000000009</v>
      </c>
      <c r="AB49" s="322"/>
      <c r="AC49" s="322"/>
      <c r="AD49" s="322"/>
      <c r="AE49" s="506"/>
    </row>
    <row r="50" spans="1:31" ht="14.25" customHeight="1">
      <c r="A50" s="254"/>
      <c r="B50" s="339"/>
      <c r="C50" s="958"/>
      <c r="D50" s="959"/>
      <c r="E50" s="339"/>
      <c r="F50" s="254"/>
      <c r="G50" s="285" t="s">
        <v>1562</v>
      </c>
      <c r="I50" s="278"/>
      <c r="J50" s="278"/>
      <c r="K50" s="286"/>
      <c r="L50" s="286"/>
      <c r="M50" s="286"/>
      <c r="N50" s="286"/>
      <c r="O50" s="275"/>
      <c r="P50" s="275"/>
      <c r="Q50" s="286"/>
      <c r="R50" s="254"/>
      <c r="S50" s="390"/>
      <c r="T50" s="391"/>
      <c r="U50" s="390"/>
      <c r="V50" s="391"/>
      <c r="W50" s="390"/>
      <c r="X50" s="254"/>
      <c r="Y50" s="254"/>
      <c r="Z50" s="254"/>
      <c r="AA50" s="254"/>
      <c r="AB50" s="254"/>
      <c r="AC50" s="254"/>
      <c r="AD50" s="254"/>
      <c r="AE50" s="506"/>
    </row>
    <row r="51" spans="1:31" ht="14.25" customHeight="1">
      <c r="A51" s="254"/>
      <c r="B51" s="339"/>
      <c r="C51" s="958"/>
      <c r="D51" s="959"/>
      <c r="E51" s="339"/>
      <c r="F51" s="254"/>
      <c r="G51" s="299" t="s">
        <v>1563</v>
      </c>
      <c r="H51" s="278"/>
      <c r="I51" s="286"/>
      <c r="J51" s="286"/>
      <c r="K51" s="286"/>
      <c r="L51" s="286"/>
      <c r="M51" s="286"/>
      <c r="N51" s="286"/>
      <c r="O51" s="275"/>
      <c r="P51" s="275"/>
      <c r="Q51" s="286"/>
      <c r="R51" s="254"/>
      <c r="S51" s="390"/>
      <c r="T51" s="391"/>
      <c r="U51" s="390"/>
      <c r="V51" s="391"/>
      <c r="W51" s="390"/>
      <c r="X51" s="254"/>
      <c r="Y51" s="957" t="s">
        <v>440</v>
      </c>
      <c r="Z51" s="888"/>
      <c r="AA51" s="888"/>
      <c r="AB51" s="888"/>
      <c r="AC51" s="888"/>
      <c r="AD51" s="892"/>
      <c r="AE51" s="506"/>
    </row>
    <row r="52" spans="1:31" ht="14.25" customHeight="1">
      <c r="A52" s="254"/>
      <c r="B52" s="339"/>
      <c r="C52" s="958"/>
      <c r="D52" s="959"/>
      <c r="E52" s="339"/>
      <c r="F52" s="254"/>
      <c r="G52" s="292" t="s">
        <v>1564</v>
      </c>
      <c r="H52" s="290">
        <v>4.5199999999999996</v>
      </c>
      <c r="I52" s="274" t="s">
        <v>377</v>
      </c>
      <c r="J52" s="286"/>
      <c r="K52" s="286"/>
      <c r="L52" s="286"/>
      <c r="M52" s="286"/>
      <c r="N52" s="286"/>
      <c r="O52" s="275"/>
      <c r="P52" s="275"/>
      <c r="Q52" s="286"/>
      <c r="R52" s="254"/>
      <c r="S52" s="390"/>
      <c r="T52" s="391"/>
      <c r="U52" s="390"/>
      <c r="V52" s="391"/>
      <c r="W52" s="390"/>
      <c r="X52" s="254"/>
      <c r="Y52" s="269" t="s">
        <v>340</v>
      </c>
      <c r="Z52" s="270" t="s">
        <v>442</v>
      </c>
      <c r="AA52" s="271">
        <v>2024</v>
      </c>
      <c r="AB52" s="271">
        <v>2025</v>
      </c>
      <c r="AC52" s="271">
        <v>2026</v>
      </c>
      <c r="AD52" s="271">
        <v>2027</v>
      </c>
      <c r="AE52" s="506"/>
    </row>
    <row r="53" spans="1:31" ht="14.25" customHeight="1">
      <c r="A53" s="254"/>
      <c r="B53" s="339"/>
      <c r="C53" s="958"/>
      <c r="D53" s="959"/>
      <c r="E53" s="339"/>
      <c r="F53" s="254"/>
      <c r="G53" s="292" t="s">
        <v>1565</v>
      </c>
      <c r="H53" s="290">
        <v>0.5</v>
      </c>
      <c r="I53" s="290" t="s">
        <v>375</v>
      </c>
      <c r="J53" s="290" t="s">
        <v>376</v>
      </c>
      <c r="K53" s="274" t="s">
        <v>377</v>
      </c>
      <c r="L53" s="286"/>
      <c r="M53" s="286"/>
      <c r="N53" s="286"/>
      <c r="O53" s="275"/>
      <c r="P53" s="275"/>
      <c r="Q53" s="286"/>
      <c r="R53" s="254"/>
      <c r="S53" s="390"/>
      <c r="T53" s="391"/>
      <c r="U53" s="390"/>
      <c r="V53" s="391"/>
      <c r="W53" s="390"/>
      <c r="X53" s="254"/>
      <c r="Y53" s="522" t="s">
        <v>933</v>
      </c>
      <c r="Z53" s="324" t="s">
        <v>27</v>
      </c>
      <c r="AA53" s="324">
        <v>-3</v>
      </c>
      <c r="AB53" s="324"/>
      <c r="AC53" s="295"/>
      <c r="AD53" s="295"/>
      <c r="AE53" s="506"/>
    </row>
    <row r="54" spans="1:31" ht="14.25" customHeight="1">
      <c r="A54" s="254"/>
      <c r="B54" s="339"/>
      <c r="C54" s="958"/>
      <c r="D54" s="959"/>
      <c r="E54" s="339"/>
      <c r="F54" s="254"/>
      <c r="G54" s="292" t="s">
        <v>1566</v>
      </c>
      <c r="H54" s="290">
        <v>0.5</v>
      </c>
      <c r="I54" s="290" t="s">
        <v>375</v>
      </c>
      <c r="J54" s="290" t="s">
        <v>376</v>
      </c>
      <c r="K54" s="274" t="s">
        <v>377</v>
      </c>
      <c r="L54" s="286"/>
      <c r="M54" s="286"/>
      <c r="N54" s="286"/>
      <c r="O54" s="275"/>
      <c r="P54" s="275"/>
      <c r="Q54" s="286"/>
      <c r="R54" s="254"/>
      <c r="S54" s="390"/>
      <c r="T54" s="391"/>
      <c r="U54" s="390"/>
      <c r="V54" s="391"/>
      <c r="W54" s="390"/>
      <c r="X54" s="254"/>
      <c r="Y54" s="289" t="s">
        <v>1567</v>
      </c>
      <c r="Z54" s="324" t="s">
        <v>36</v>
      </c>
      <c r="AA54" s="324">
        <v>-4.4800000000000004</v>
      </c>
      <c r="AB54" s="295"/>
      <c r="AC54" s="295"/>
      <c r="AD54" s="295"/>
      <c r="AE54" s="506"/>
    </row>
    <row r="55" spans="1:31" ht="14.25" customHeight="1">
      <c r="A55" s="254"/>
      <c r="B55" s="339"/>
      <c r="C55" s="958"/>
      <c r="D55" s="959"/>
      <c r="E55" s="339"/>
      <c r="F55" s="254"/>
      <c r="G55" s="571" t="s">
        <v>1568</v>
      </c>
      <c r="H55" s="286"/>
      <c r="I55" s="286"/>
      <c r="J55" s="286"/>
      <c r="K55" s="286"/>
      <c r="L55" s="286"/>
      <c r="M55" s="286"/>
      <c r="N55" s="286"/>
      <c r="O55" s="275"/>
      <c r="P55" s="275"/>
      <c r="Q55" s="286"/>
      <c r="R55" s="254"/>
      <c r="S55" s="406"/>
      <c r="T55" s="391"/>
      <c r="U55" s="406"/>
      <c r="V55" s="391"/>
      <c r="W55" s="406"/>
      <c r="X55" s="254"/>
      <c r="Y55" s="289" t="s">
        <v>1569</v>
      </c>
      <c r="Z55" s="324" t="s">
        <v>18</v>
      </c>
      <c r="AA55" s="324">
        <v>-3.25</v>
      </c>
      <c r="AB55" s="295"/>
      <c r="AC55" s="295"/>
      <c r="AD55" s="295"/>
      <c r="AE55" s="506"/>
    </row>
    <row r="56" spans="1:31" ht="14.25" customHeight="1">
      <c r="A56" s="254"/>
      <c r="B56" s="408"/>
      <c r="C56" s="990"/>
      <c r="D56" s="959"/>
      <c r="E56" s="408"/>
      <c r="F56" s="254"/>
      <c r="G56" s="292" t="s">
        <v>1570</v>
      </c>
      <c r="H56" s="286"/>
      <c r="I56" s="286"/>
      <c r="J56" s="286"/>
      <c r="K56" s="286"/>
      <c r="L56" s="286"/>
      <c r="M56" s="286"/>
      <c r="N56" s="286"/>
      <c r="O56" s="275"/>
      <c r="P56" s="275"/>
      <c r="Q56" s="286"/>
      <c r="R56" s="254"/>
      <c r="S56" s="406"/>
      <c r="T56" s="391"/>
      <c r="U56" s="406"/>
      <c r="V56" s="391"/>
      <c r="W56" s="406"/>
      <c r="X56" s="254"/>
      <c r="Y56" s="289"/>
      <c r="Z56" s="289"/>
      <c r="AA56" s="289"/>
      <c r="AB56" s="298"/>
      <c r="AC56" s="298"/>
      <c r="AD56" s="298"/>
      <c r="AE56" s="506"/>
    </row>
    <row r="57" spans="1:31" ht="14.25" customHeight="1">
      <c r="A57" s="254"/>
      <c r="B57" s="409"/>
      <c r="C57" s="991"/>
      <c r="D57" s="959"/>
      <c r="E57" s="409"/>
      <c r="F57" s="254"/>
      <c r="G57" s="273" t="s">
        <v>1571</v>
      </c>
      <c r="H57" s="290">
        <v>1.5</v>
      </c>
      <c r="I57" s="290" t="s">
        <v>375</v>
      </c>
      <c r="J57" s="290" t="s">
        <v>376</v>
      </c>
      <c r="K57" s="274" t="s">
        <v>377</v>
      </c>
      <c r="L57" s="286"/>
      <c r="M57" s="286"/>
      <c r="N57" s="286"/>
      <c r="O57" s="275"/>
      <c r="P57" s="275"/>
      <c r="Q57" s="286"/>
      <c r="R57" s="254"/>
      <c r="S57" s="406"/>
      <c r="T57" s="391"/>
      <c r="U57" s="406"/>
      <c r="V57" s="391"/>
      <c r="W57" s="406"/>
      <c r="X57" s="254"/>
      <c r="Y57" s="295"/>
      <c r="Z57" s="295"/>
      <c r="AA57" s="295"/>
      <c r="AB57" s="298"/>
      <c r="AC57" s="298"/>
      <c r="AD57" s="298"/>
      <c r="AE57" s="506"/>
    </row>
    <row r="58" spans="1:31" ht="14.25" customHeight="1">
      <c r="A58" s="254"/>
      <c r="B58" s="409"/>
      <c r="C58" s="992"/>
      <c r="D58" s="959"/>
      <c r="E58" s="409"/>
      <c r="F58" s="254"/>
      <c r="G58" s="299" t="s">
        <v>1572</v>
      </c>
      <c r="H58" s="345">
        <v>7.5</v>
      </c>
      <c r="I58" s="290">
        <v>7.5</v>
      </c>
      <c r="J58" s="290">
        <v>7.5</v>
      </c>
      <c r="K58" s="290">
        <v>7.5</v>
      </c>
      <c r="L58" s="290">
        <v>7.5</v>
      </c>
      <c r="M58" s="286"/>
      <c r="N58" s="286"/>
      <c r="O58" s="275"/>
      <c r="P58" s="275"/>
      <c r="Q58" s="286"/>
      <c r="R58" s="254"/>
      <c r="S58" s="406"/>
      <c r="T58" s="391"/>
      <c r="U58" s="406"/>
      <c r="V58" s="391"/>
      <c r="W58" s="406"/>
      <c r="X58" s="254"/>
      <c r="Y58" s="295"/>
      <c r="Z58" s="295"/>
      <c r="AA58" s="295"/>
      <c r="AB58" s="298"/>
      <c r="AC58" s="298"/>
      <c r="AD58" s="298"/>
      <c r="AE58" s="506"/>
    </row>
    <row r="59" spans="1:31" ht="14.25" customHeight="1">
      <c r="A59" s="254"/>
      <c r="B59" s="254"/>
      <c r="C59" s="410"/>
      <c r="D59" s="410"/>
      <c r="E59" s="254"/>
      <c r="F59" s="254"/>
      <c r="G59" s="292" t="s">
        <v>1573</v>
      </c>
      <c r="H59" s="290">
        <v>0.5</v>
      </c>
      <c r="I59" s="290" t="s">
        <v>375</v>
      </c>
      <c r="J59" s="290" t="s">
        <v>376</v>
      </c>
      <c r="K59" s="274" t="s">
        <v>377</v>
      </c>
      <c r="L59" s="286"/>
      <c r="M59" s="286"/>
      <c r="N59" s="286"/>
      <c r="O59" s="275"/>
      <c r="P59" s="275"/>
      <c r="Q59" s="286"/>
      <c r="R59" s="254"/>
      <c r="S59" s="406"/>
      <c r="T59" s="391"/>
      <c r="U59" s="406"/>
      <c r="V59" s="391"/>
      <c r="W59" s="406"/>
      <c r="X59" s="254"/>
      <c r="Y59" s="295"/>
      <c r="Z59" s="295"/>
      <c r="AA59" s="295"/>
      <c r="AB59" s="298"/>
      <c r="AC59" s="298"/>
      <c r="AD59" s="298"/>
      <c r="AE59" s="506"/>
    </row>
    <row r="60" spans="1:31" ht="14.25" customHeight="1">
      <c r="A60" s="254"/>
      <c r="B60" s="254"/>
      <c r="C60" s="254"/>
      <c r="D60" s="254"/>
      <c r="E60" s="254"/>
      <c r="F60" s="254"/>
      <c r="G60" s="273" t="s">
        <v>1574</v>
      </c>
      <c r="H60" s="286"/>
      <c r="I60" s="286"/>
      <c r="J60" s="286"/>
      <c r="K60" s="286"/>
      <c r="L60" s="286"/>
      <c r="M60" s="286"/>
      <c r="N60" s="286"/>
      <c r="O60" s="275"/>
      <c r="P60" s="275"/>
      <c r="Q60" s="286"/>
      <c r="R60" s="254"/>
      <c r="S60" s="406"/>
      <c r="T60" s="391"/>
      <c r="U60" s="406"/>
      <c r="V60" s="391"/>
      <c r="W60" s="406"/>
      <c r="X60" s="254"/>
      <c r="Y60" s="295"/>
      <c r="Z60" s="605"/>
      <c r="AA60" s="605"/>
      <c r="AB60" s="298"/>
      <c r="AC60" s="298"/>
      <c r="AD60" s="298"/>
      <c r="AE60" s="506"/>
    </row>
    <row r="61" spans="1:31" ht="14.25" customHeight="1">
      <c r="A61" s="254"/>
      <c r="B61" s="254"/>
      <c r="C61" s="254"/>
      <c r="D61" s="254"/>
      <c r="E61" s="254"/>
      <c r="F61" s="254"/>
      <c r="G61" s="299" t="s">
        <v>1575</v>
      </c>
      <c r="H61" s="290">
        <v>32</v>
      </c>
      <c r="I61" s="290">
        <v>32</v>
      </c>
      <c r="J61" s="290">
        <v>32</v>
      </c>
      <c r="K61" s="451">
        <v>32</v>
      </c>
      <c r="L61" s="290">
        <v>32</v>
      </c>
      <c r="M61" s="286"/>
      <c r="N61" s="286"/>
      <c r="O61" s="275"/>
      <c r="P61" s="275"/>
      <c r="Q61" s="286"/>
      <c r="R61" s="254"/>
      <c r="S61" s="406"/>
      <c r="T61" s="391"/>
      <c r="U61" s="406"/>
      <c r="V61" s="391"/>
      <c r="W61" s="406"/>
      <c r="X61" s="254"/>
      <c r="Y61" s="295"/>
      <c r="Z61" s="605"/>
      <c r="AA61" s="605"/>
      <c r="AB61" s="298"/>
      <c r="AC61" s="298"/>
      <c r="AD61" s="298"/>
      <c r="AE61" s="506"/>
    </row>
    <row r="62" spans="1:31" ht="14.25" customHeight="1">
      <c r="A62" s="254"/>
      <c r="B62" s="254"/>
      <c r="C62" s="254"/>
      <c r="D62" s="254"/>
      <c r="E62" s="254"/>
      <c r="F62" s="254"/>
      <c r="G62" s="285" t="s">
        <v>1576</v>
      </c>
      <c r="H62" s="290">
        <v>0.5</v>
      </c>
      <c r="I62" s="274" t="s">
        <v>377</v>
      </c>
      <c r="J62" s="286"/>
      <c r="K62" s="286"/>
      <c r="L62" s="286"/>
      <c r="M62" s="286"/>
      <c r="N62" s="286"/>
      <c r="O62" s="275"/>
      <c r="P62" s="275"/>
      <c r="Q62" s="286"/>
      <c r="R62" s="254"/>
      <c r="S62" s="406"/>
      <c r="T62" s="391"/>
      <c r="U62" s="406"/>
      <c r="V62" s="391"/>
      <c r="W62" s="406"/>
      <c r="X62" s="254"/>
      <c r="Y62" s="295"/>
      <c r="Z62" s="605"/>
      <c r="AA62" s="605"/>
      <c r="AB62" s="298"/>
      <c r="AC62" s="298"/>
      <c r="AD62" s="298"/>
      <c r="AE62" s="506"/>
    </row>
    <row r="63" spans="1:31" ht="14.25" customHeight="1">
      <c r="A63" s="254"/>
      <c r="B63" s="254"/>
      <c r="C63" s="254"/>
      <c r="D63" s="254"/>
      <c r="E63" s="254"/>
      <c r="F63" s="254"/>
      <c r="G63" s="285" t="s">
        <v>1577</v>
      </c>
      <c r="H63" s="278">
        <v>16</v>
      </c>
      <c r="I63" s="286"/>
      <c r="J63" s="286"/>
      <c r="K63" s="286"/>
      <c r="L63" s="286"/>
      <c r="M63" s="286"/>
      <c r="N63" s="286"/>
      <c r="O63" s="275"/>
      <c r="P63" s="275"/>
      <c r="Q63" s="286"/>
      <c r="R63" s="254"/>
      <c r="S63" s="406"/>
      <c r="T63" s="391"/>
      <c r="U63" s="406"/>
      <c r="V63" s="391"/>
      <c r="W63" s="406"/>
      <c r="X63" s="254"/>
      <c r="Y63" s="295"/>
      <c r="Z63" s="605"/>
      <c r="AA63" s="605"/>
      <c r="AB63" s="298"/>
      <c r="AC63" s="298"/>
      <c r="AD63" s="298"/>
      <c r="AE63" s="506"/>
    </row>
    <row r="64" spans="1:31" ht="14.25" customHeight="1">
      <c r="A64" s="254"/>
      <c r="B64" s="254"/>
      <c r="C64" s="254"/>
      <c r="D64" s="254"/>
      <c r="E64" s="254"/>
      <c r="F64" s="254"/>
      <c r="G64" s="285" t="s">
        <v>1578</v>
      </c>
      <c r="H64" s="294">
        <v>0.3</v>
      </c>
      <c r="I64" s="290" t="s">
        <v>373</v>
      </c>
      <c r="J64" s="290" t="s">
        <v>374</v>
      </c>
      <c r="K64" s="290" t="s">
        <v>375</v>
      </c>
      <c r="L64" s="290" t="s">
        <v>376</v>
      </c>
      <c r="M64" s="274" t="s">
        <v>377</v>
      </c>
      <c r="N64" s="286"/>
      <c r="O64" s="286"/>
      <c r="P64" s="275"/>
      <c r="Q64" s="286"/>
      <c r="R64" s="254"/>
      <c r="S64" s="372"/>
      <c r="T64" s="254"/>
      <c r="U64" s="372"/>
      <c r="V64" s="254"/>
      <c r="W64" s="372"/>
      <c r="X64" s="254"/>
      <c r="Y64" s="295"/>
      <c r="Z64" s="605"/>
      <c r="AA64" s="605"/>
      <c r="AB64" s="298"/>
      <c r="AC64" s="298"/>
      <c r="AD64" s="298"/>
      <c r="AE64" s="506"/>
    </row>
    <row r="65" spans="1:31" ht="14.25" customHeight="1">
      <c r="A65" s="254"/>
      <c r="B65" s="254"/>
      <c r="C65" s="254"/>
      <c r="D65" s="254"/>
      <c r="E65" s="254"/>
      <c r="F65" s="254"/>
      <c r="G65" s="292" t="s">
        <v>1579</v>
      </c>
      <c r="H65" s="286"/>
      <c r="I65" s="286"/>
      <c r="J65" s="286"/>
      <c r="K65" s="286"/>
      <c r="L65" s="286"/>
      <c r="M65" s="286"/>
      <c r="N65" s="286"/>
      <c r="O65" s="275"/>
      <c r="P65" s="275"/>
      <c r="Q65" s="286"/>
      <c r="R65" s="254"/>
      <c r="S65" s="372"/>
      <c r="T65" s="254"/>
      <c r="U65" s="372"/>
      <c r="V65" s="254"/>
      <c r="W65" s="372"/>
      <c r="X65" s="254"/>
      <c r="Y65" s="295"/>
      <c r="Z65" s="605"/>
      <c r="AA65" s="605"/>
      <c r="AB65" s="298"/>
      <c r="AC65" s="298"/>
      <c r="AD65" s="298"/>
      <c r="AE65" s="506"/>
    </row>
    <row r="66" spans="1:31" ht="14.25" customHeight="1">
      <c r="A66" s="254"/>
      <c r="B66" s="254"/>
      <c r="C66" s="254"/>
      <c r="D66" s="254"/>
      <c r="E66" s="254"/>
      <c r="F66" s="254"/>
      <c r="G66" s="292" t="s">
        <v>1580</v>
      </c>
      <c r="H66" s="286"/>
      <c r="I66" s="286"/>
      <c r="J66" s="286"/>
      <c r="K66" s="286"/>
      <c r="L66" s="286"/>
      <c r="M66" s="286"/>
      <c r="N66" s="286"/>
      <c r="O66" s="275"/>
      <c r="P66" s="275"/>
      <c r="Q66" s="286"/>
      <c r="R66" s="254"/>
      <c r="S66" s="372"/>
      <c r="T66" s="254"/>
      <c r="U66" s="372"/>
      <c r="V66" s="254"/>
      <c r="W66" s="372"/>
      <c r="X66" s="254"/>
      <c r="Y66" s="298"/>
      <c r="Z66" s="298"/>
      <c r="AA66" s="298"/>
      <c r="AB66" s="298"/>
      <c r="AC66" s="298"/>
      <c r="AD66" s="298"/>
      <c r="AE66" s="506"/>
    </row>
    <row r="67" spans="1:31" ht="14.25" customHeight="1">
      <c r="A67" s="254"/>
      <c r="B67" s="254"/>
      <c r="C67" s="254"/>
      <c r="D67" s="254"/>
      <c r="E67" s="254"/>
      <c r="F67" s="254"/>
      <c r="G67" s="273" t="s">
        <v>1581</v>
      </c>
      <c r="H67" s="286"/>
      <c r="I67" s="275"/>
      <c r="J67" s="286"/>
      <c r="K67" s="286"/>
      <c r="L67" s="286"/>
      <c r="M67" s="286"/>
      <c r="N67" s="286"/>
      <c r="O67" s="275"/>
      <c r="P67" s="275"/>
      <c r="Q67" s="286"/>
      <c r="R67" s="254"/>
      <c r="S67" s="372"/>
      <c r="T67" s="254"/>
      <c r="U67" s="372"/>
      <c r="V67" s="254"/>
      <c r="W67" s="372"/>
      <c r="X67" s="254"/>
      <c r="Y67" s="298"/>
      <c r="Z67" s="298"/>
      <c r="AA67" s="298"/>
      <c r="AB67" s="298"/>
      <c r="AC67" s="298"/>
      <c r="AD67" s="298"/>
      <c r="AE67" s="506"/>
    </row>
    <row r="68" spans="1:31" ht="14.25" customHeight="1">
      <c r="A68" s="254"/>
      <c r="B68" s="254"/>
      <c r="C68" s="254"/>
      <c r="D68" s="254"/>
      <c r="E68" s="254"/>
      <c r="F68" s="254"/>
      <c r="G68" s="292" t="s">
        <v>1582</v>
      </c>
      <c r="H68" s="286">
        <v>0.5</v>
      </c>
      <c r="I68" s="290" t="s">
        <v>374</v>
      </c>
      <c r="J68" s="290" t="s">
        <v>375</v>
      </c>
      <c r="K68" s="290" t="s">
        <v>376</v>
      </c>
      <c r="L68" s="274" t="s">
        <v>377</v>
      </c>
      <c r="M68" s="286"/>
      <c r="N68" s="286"/>
      <c r="O68" s="275"/>
      <c r="P68" s="275"/>
      <c r="Q68" s="286"/>
      <c r="R68" s="254"/>
      <c r="S68" s="372"/>
      <c r="T68" s="254"/>
      <c r="U68" s="372"/>
      <c r="V68" s="254"/>
      <c r="W68" s="372"/>
      <c r="X68" s="254"/>
      <c r="Y68" s="298"/>
      <c r="Z68" s="298"/>
      <c r="AA68" s="298"/>
      <c r="AB68" s="298"/>
      <c r="AC68" s="298"/>
      <c r="AD68" s="298"/>
      <c r="AE68" s="506"/>
    </row>
    <row r="69" spans="1:31" ht="14.25" customHeight="1">
      <c r="A69" s="254"/>
      <c r="B69" s="254"/>
      <c r="C69" s="254"/>
      <c r="D69" s="254"/>
      <c r="E69" s="254"/>
      <c r="F69" s="254"/>
      <c r="G69" s="292" t="s">
        <v>1583</v>
      </c>
      <c r="H69" s="286"/>
      <c r="I69" s="286"/>
      <c r="J69" s="286"/>
      <c r="K69" s="286"/>
      <c r="L69" s="286"/>
      <c r="M69" s="286"/>
      <c r="N69" s="286"/>
      <c r="O69" s="275"/>
      <c r="P69" s="275"/>
      <c r="Q69" s="286"/>
      <c r="R69" s="254"/>
      <c r="S69" s="372"/>
      <c r="T69" s="254"/>
      <c r="U69" s="372"/>
      <c r="V69" s="254"/>
      <c r="W69" s="372"/>
      <c r="X69" s="254"/>
      <c r="Y69" s="298"/>
      <c r="Z69" s="298"/>
      <c r="AA69" s="298"/>
      <c r="AB69" s="298"/>
      <c r="AC69" s="298"/>
      <c r="AD69" s="298"/>
      <c r="AE69" s="506"/>
    </row>
    <row r="70" spans="1:31" ht="14.25" customHeight="1">
      <c r="A70" s="254"/>
      <c r="B70" s="254"/>
      <c r="C70" s="254"/>
      <c r="D70" s="254"/>
      <c r="E70" s="254"/>
      <c r="F70" s="254"/>
      <c r="G70" s="292" t="s">
        <v>1584</v>
      </c>
      <c r="H70" s="290">
        <v>0.82</v>
      </c>
      <c r="I70" s="290" t="s">
        <v>376</v>
      </c>
      <c r="J70" s="274" t="s">
        <v>377</v>
      </c>
      <c r="K70" s="275"/>
      <c r="L70" s="286"/>
      <c r="M70" s="286"/>
      <c r="N70" s="286"/>
      <c r="O70" s="275"/>
      <c r="P70" s="275"/>
      <c r="Q70" s="286"/>
      <c r="R70" s="254"/>
      <c r="S70" s="372"/>
      <c r="T70" s="254"/>
      <c r="U70" s="372"/>
      <c r="V70" s="254"/>
      <c r="W70" s="372"/>
      <c r="X70" s="254"/>
      <c r="Y70" s="295"/>
      <c r="Z70" s="292"/>
      <c r="AA70" s="292"/>
      <c r="AB70" s="292"/>
      <c r="AC70" s="292"/>
      <c r="AD70" s="292"/>
      <c r="AE70" s="506"/>
    </row>
    <row r="71" spans="1:31" ht="14.25" customHeight="1">
      <c r="A71" s="254"/>
      <c r="B71" s="254"/>
      <c r="C71" s="254"/>
      <c r="D71" s="254"/>
      <c r="E71" s="254"/>
      <c r="F71" s="254"/>
      <c r="G71" s="299" t="s">
        <v>1585</v>
      </c>
      <c r="H71" s="606">
        <v>1.3</v>
      </c>
      <c r="I71" s="286"/>
      <c r="J71" s="286"/>
      <c r="K71" s="286"/>
      <c r="L71" s="286"/>
      <c r="M71" s="286"/>
      <c r="N71" s="286"/>
      <c r="O71" s="275"/>
      <c r="P71" s="275"/>
      <c r="Q71" s="286"/>
      <c r="R71" s="254"/>
      <c r="S71" s="372"/>
      <c r="T71" s="254"/>
      <c r="U71" s="372"/>
      <c r="V71" s="254"/>
      <c r="W71" s="372"/>
      <c r="X71" s="254"/>
      <c r="Y71" s="295"/>
      <c r="Z71" s="292"/>
      <c r="AA71" s="292"/>
      <c r="AB71" s="292"/>
      <c r="AC71" s="292"/>
      <c r="AD71" s="292"/>
      <c r="AE71" s="506"/>
    </row>
    <row r="72" spans="1:31" ht="14.25" customHeight="1">
      <c r="A72" s="254"/>
      <c r="B72" s="254"/>
      <c r="C72" s="254"/>
      <c r="D72" s="254"/>
      <c r="E72" s="254"/>
      <c r="F72" s="254"/>
      <c r="G72" s="299" t="s">
        <v>1586</v>
      </c>
      <c r="H72" s="286"/>
      <c r="I72" s="286"/>
      <c r="J72" s="286"/>
      <c r="K72" s="286"/>
      <c r="L72" s="286"/>
      <c r="M72" s="286"/>
      <c r="N72" s="286"/>
      <c r="O72" s="275"/>
      <c r="P72" s="275"/>
      <c r="Q72" s="286"/>
      <c r="R72" s="254"/>
      <c r="S72" s="372"/>
      <c r="T72" s="254"/>
      <c r="U72" s="372"/>
      <c r="V72" s="254"/>
      <c r="W72" s="372"/>
      <c r="X72" s="254"/>
      <c r="Y72" s="295"/>
      <c r="Z72" s="292"/>
      <c r="AA72" s="292"/>
      <c r="AB72" s="292"/>
      <c r="AC72" s="292"/>
      <c r="AD72" s="292"/>
      <c r="AE72" s="506"/>
    </row>
    <row r="73" spans="1:31" ht="14.25" customHeight="1">
      <c r="A73" s="254"/>
      <c r="B73" s="254"/>
      <c r="C73" s="254"/>
      <c r="D73" s="254"/>
      <c r="E73" s="254"/>
      <c r="F73" s="254"/>
      <c r="G73" s="285" t="s">
        <v>1587</v>
      </c>
      <c r="H73" s="286">
        <v>27</v>
      </c>
      <c r="I73" s="286">
        <v>27</v>
      </c>
      <c r="J73" s="286"/>
      <c r="K73" s="286"/>
      <c r="L73" s="286"/>
      <c r="M73" s="286"/>
      <c r="N73" s="286"/>
      <c r="O73" s="275"/>
      <c r="P73" s="275"/>
      <c r="Q73" s="286"/>
      <c r="R73" s="254"/>
      <c r="S73" s="372"/>
      <c r="T73" s="254"/>
      <c r="U73" s="372"/>
      <c r="V73" s="254"/>
      <c r="W73" s="372"/>
      <c r="X73" s="254"/>
      <c r="Y73" s="295"/>
      <c r="Z73" s="292"/>
      <c r="AA73" s="341">
        <f t="shared" ref="AA73:AB73" si="0">SUM(AA53:AA72)</f>
        <v>-10.73</v>
      </c>
      <c r="AB73" s="341">
        <f t="shared" si="0"/>
        <v>0</v>
      </c>
      <c r="AC73" s="341"/>
      <c r="AD73" s="341"/>
      <c r="AE73" s="506"/>
    </row>
    <row r="74" spans="1:31" ht="14.25" customHeight="1">
      <c r="A74" s="254"/>
      <c r="B74" s="254"/>
      <c r="C74" s="254"/>
      <c r="D74" s="254"/>
      <c r="E74" s="254"/>
      <c r="F74" s="254"/>
      <c r="G74" s="285" t="s">
        <v>1588</v>
      </c>
      <c r="H74" s="278"/>
      <c r="I74" s="278"/>
      <c r="J74" s="278"/>
      <c r="K74" s="286"/>
      <c r="L74" s="286"/>
      <c r="M74" s="286"/>
      <c r="N74" s="286"/>
      <c r="O74" s="275"/>
      <c r="P74" s="275"/>
      <c r="Q74" s="286"/>
      <c r="R74" s="254"/>
      <c r="S74" s="372"/>
      <c r="T74" s="254"/>
      <c r="U74" s="372"/>
      <c r="V74" s="254"/>
      <c r="W74" s="372"/>
      <c r="X74" s="254"/>
      <c r="Y74" s="254"/>
      <c r="Z74" s="254"/>
      <c r="AA74" s="254"/>
      <c r="AB74" s="254"/>
      <c r="AC74" s="254"/>
      <c r="AD74" s="254"/>
      <c r="AE74" s="506"/>
    </row>
    <row r="75" spans="1:31" ht="14.25" customHeight="1">
      <c r="A75" s="254"/>
      <c r="B75" s="254"/>
      <c r="C75" s="254"/>
      <c r="D75" s="254"/>
      <c r="E75" s="254"/>
      <c r="F75" s="254"/>
      <c r="G75" s="299" t="s">
        <v>1589</v>
      </c>
      <c r="H75" s="290">
        <v>1.2</v>
      </c>
      <c r="I75" s="290" t="s">
        <v>375</v>
      </c>
      <c r="J75" s="290" t="s">
        <v>376</v>
      </c>
      <c r="K75" s="274" t="s">
        <v>377</v>
      </c>
      <c r="L75" s="286"/>
      <c r="M75" s="286"/>
      <c r="N75" s="286"/>
      <c r="O75" s="275"/>
      <c r="P75" s="275"/>
      <c r="Q75" s="286"/>
      <c r="R75" s="254"/>
      <c r="S75" s="372"/>
      <c r="T75" s="254"/>
      <c r="U75" s="372"/>
      <c r="V75" s="254"/>
      <c r="W75" s="372"/>
      <c r="X75" s="254"/>
      <c r="Y75" s="957" t="s">
        <v>353</v>
      </c>
      <c r="Z75" s="888"/>
      <c r="AA75" s="888"/>
      <c r="AB75" s="888"/>
      <c r="AC75" s="888"/>
      <c r="AD75" s="892"/>
      <c r="AE75" s="506"/>
    </row>
    <row r="76" spans="1:31" ht="14.25" customHeight="1">
      <c r="A76" s="254"/>
      <c r="B76" s="254"/>
      <c r="C76" s="254"/>
      <c r="D76" s="254"/>
      <c r="E76" s="254"/>
      <c r="F76" s="254"/>
      <c r="G76" s="292" t="s">
        <v>1590</v>
      </c>
      <c r="H76" s="290">
        <v>0.5</v>
      </c>
      <c r="I76" s="290" t="s">
        <v>375</v>
      </c>
      <c r="J76" s="290" t="s">
        <v>376</v>
      </c>
      <c r="K76" s="274" t="s">
        <v>377</v>
      </c>
      <c r="L76" s="286"/>
      <c r="M76" s="286"/>
      <c r="N76" s="286"/>
      <c r="O76" s="275"/>
      <c r="P76" s="275"/>
      <c r="Q76" s="286"/>
      <c r="R76" s="254"/>
      <c r="S76" s="372"/>
      <c r="T76" s="254"/>
      <c r="U76" s="372"/>
      <c r="V76" s="254"/>
      <c r="W76" s="372"/>
      <c r="X76" s="254"/>
      <c r="Y76" s="993"/>
      <c r="Z76" s="892"/>
      <c r="AA76" s="271">
        <v>2024</v>
      </c>
      <c r="AB76" s="271">
        <v>2025</v>
      </c>
      <c r="AC76" s="271">
        <v>2026</v>
      </c>
      <c r="AD76" s="271">
        <v>2027</v>
      </c>
      <c r="AE76" s="506"/>
    </row>
    <row r="77" spans="1:31" ht="14.25" customHeight="1">
      <c r="A77" s="254"/>
      <c r="B77" s="254"/>
      <c r="C77" s="254"/>
      <c r="D77" s="254"/>
      <c r="E77" s="254"/>
      <c r="F77" s="254"/>
      <c r="G77" s="449" t="s">
        <v>1591</v>
      </c>
      <c r="H77" s="286"/>
      <c r="I77" s="286"/>
      <c r="J77" s="286"/>
      <c r="K77" s="286"/>
      <c r="L77" s="286"/>
      <c r="M77" s="286"/>
      <c r="N77" s="286"/>
      <c r="O77" s="275"/>
      <c r="P77" s="275"/>
      <c r="Q77" s="286"/>
      <c r="R77" s="254"/>
      <c r="S77" s="372"/>
      <c r="T77" s="254"/>
      <c r="U77" s="372"/>
      <c r="V77" s="254"/>
      <c r="W77" s="372"/>
      <c r="X77" s="254"/>
      <c r="Y77" s="993" t="s">
        <v>469</v>
      </c>
      <c r="Z77" s="892"/>
      <c r="AA77" s="298" t="s">
        <v>470</v>
      </c>
      <c r="AB77" s="298" t="s">
        <v>471</v>
      </c>
      <c r="AC77" s="298" t="s">
        <v>472</v>
      </c>
      <c r="AD77" s="298" t="s">
        <v>472</v>
      </c>
      <c r="AE77" s="506"/>
    </row>
    <row r="78" spans="1:31" ht="14.25" customHeight="1">
      <c r="A78" s="254"/>
      <c r="B78" s="254"/>
      <c r="C78" s="254"/>
      <c r="D78" s="254"/>
      <c r="E78" s="254"/>
      <c r="F78" s="254"/>
      <c r="G78" s="285" t="s">
        <v>1592</v>
      </c>
      <c r="H78" s="294">
        <v>0.3</v>
      </c>
      <c r="I78" s="290" t="s">
        <v>373</v>
      </c>
      <c r="J78" s="290" t="s">
        <v>374</v>
      </c>
      <c r="K78" s="290" t="s">
        <v>375</v>
      </c>
      <c r="L78" s="290" t="s">
        <v>376</v>
      </c>
      <c r="M78" s="274" t="s">
        <v>377</v>
      </c>
      <c r="N78" s="286"/>
      <c r="O78" s="275"/>
      <c r="P78" s="275"/>
      <c r="Q78" s="286"/>
      <c r="R78" s="254"/>
      <c r="S78" s="372"/>
      <c r="T78" s="254"/>
      <c r="U78" s="372"/>
      <c r="V78" s="254"/>
      <c r="W78" s="372"/>
      <c r="X78" s="254"/>
      <c r="Y78" s="993" t="s">
        <v>474</v>
      </c>
      <c r="Z78" s="892"/>
      <c r="AA78" s="292">
        <f t="shared" ref="AA78:AB78" si="1">AA49</f>
        <v>47.310000000000009</v>
      </c>
      <c r="AB78" s="292">
        <f t="shared" si="1"/>
        <v>0</v>
      </c>
      <c r="AC78" s="292"/>
      <c r="AD78" s="292"/>
      <c r="AE78" s="506"/>
    </row>
    <row r="79" spans="1:31" ht="14.25" customHeight="1">
      <c r="A79" s="254"/>
      <c r="B79" s="254"/>
      <c r="C79" s="254"/>
      <c r="D79" s="254"/>
      <c r="E79" s="254"/>
      <c r="F79" s="254"/>
      <c r="G79" s="285" t="s">
        <v>1593</v>
      </c>
      <c r="H79" s="286"/>
      <c r="I79" s="286"/>
      <c r="J79" s="286"/>
      <c r="K79" s="286"/>
      <c r="L79" s="286"/>
      <c r="M79" s="286"/>
      <c r="N79" s="286"/>
      <c r="O79" s="286"/>
      <c r="P79" s="275"/>
      <c r="Q79" s="286"/>
      <c r="R79" s="254"/>
      <c r="S79" s="372"/>
      <c r="T79" s="254"/>
      <c r="U79" s="372"/>
      <c r="V79" s="254"/>
      <c r="W79" s="372"/>
      <c r="X79" s="254"/>
      <c r="Y79" s="993" t="s">
        <v>476</v>
      </c>
      <c r="Z79" s="892"/>
      <c r="AA79" s="292">
        <f t="shared" ref="AA79:AB79" si="2">AA73</f>
        <v>-10.73</v>
      </c>
      <c r="AB79" s="292">
        <f t="shared" si="2"/>
        <v>0</v>
      </c>
      <c r="AC79" s="292"/>
      <c r="AD79" s="292"/>
      <c r="AE79" s="506"/>
    </row>
    <row r="80" spans="1:31" ht="14.25" customHeight="1">
      <c r="A80" s="254"/>
      <c r="B80" s="254"/>
      <c r="C80" s="254"/>
      <c r="D80" s="254"/>
      <c r="E80" s="254"/>
      <c r="F80" s="254"/>
      <c r="G80" s="273" t="s">
        <v>1594</v>
      </c>
      <c r="H80" s="286"/>
      <c r="I80" s="286"/>
      <c r="J80" s="286"/>
      <c r="K80" s="286"/>
      <c r="L80" s="286"/>
      <c r="M80" s="286"/>
      <c r="N80" s="286"/>
      <c r="O80" s="275"/>
      <c r="P80" s="275"/>
      <c r="Q80" s="286"/>
      <c r="R80" s="254"/>
      <c r="S80" s="372"/>
      <c r="T80" s="254"/>
      <c r="U80" s="372"/>
      <c r="V80" s="254"/>
      <c r="W80" s="372"/>
      <c r="X80" s="254"/>
      <c r="Y80" s="993" t="s">
        <v>478</v>
      </c>
      <c r="Z80" s="892"/>
      <c r="AA80" s="416">
        <f t="shared" ref="AA80:AB80" si="3">SUM(AA78:AA79)</f>
        <v>36.580000000000013</v>
      </c>
      <c r="AB80" s="416">
        <f t="shared" si="3"/>
        <v>0</v>
      </c>
      <c r="AC80" s="417"/>
      <c r="AD80" s="417"/>
      <c r="AE80" s="506"/>
    </row>
    <row r="81" spans="1:31" ht="14.25" customHeight="1">
      <c r="A81" s="254"/>
      <c r="B81" s="254"/>
      <c r="C81" s="254"/>
      <c r="D81" s="254"/>
      <c r="E81" s="254"/>
      <c r="F81" s="254"/>
      <c r="G81" s="292" t="s">
        <v>1595</v>
      </c>
      <c r="H81" s="275"/>
      <c r="I81" s="275"/>
      <c r="J81" s="275"/>
      <c r="K81" s="275"/>
      <c r="L81" s="286"/>
      <c r="M81" s="286"/>
      <c r="N81" s="286"/>
      <c r="O81" s="275"/>
      <c r="P81" s="275"/>
      <c r="Q81" s="286"/>
      <c r="R81" s="254"/>
      <c r="S81" s="372"/>
      <c r="T81" s="254"/>
      <c r="U81" s="372"/>
      <c r="V81" s="254"/>
      <c r="W81" s="372"/>
      <c r="X81" s="254"/>
      <c r="Y81" s="254"/>
      <c r="Z81" s="254"/>
      <c r="AA81" s="254"/>
      <c r="AB81" s="254"/>
      <c r="AC81" s="254"/>
      <c r="AD81" s="254"/>
      <c r="AE81" s="506"/>
    </row>
    <row r="82" spans="1:31" ht="14.25" customHeight="1">
      <c r="A82" s="254"/>
      <c r="B82" s="254"/>
      <c r="C82" s="254"/>
      <c r="D82" s="254"/>
      <c r="E82" s="254"/>
      <c r="F82" s="254"/>
      <c r="G82" s="296" t="s">
        <v>1596</v>
      </c>
      <c r="H82" s="290"/>
      <c r="I82" s="286"/>
      <c r="J82" s="286"/>
      <c r="K82" s="286"/>
      <c r="L82" s="286"/>
      <c r="M82" s="286"/>
      <c r="N82" s="286"/>
      <c r="O82" s="275"/>
      <c r="P82" s="275"/>
      <c r="Q82" s="286"/>
      <c r="R82" s="254"/>
      <c r="S82" s="372"/>
      <c r="T82" s="254"/>
      <c r="U82" s="372"/>
      <c r="V82" s="254"/>
      <c r="W82" s="372"/>
      <c r="X82" s="254"/>
      <c r="Y82" s="254"/>
      <c r="Z82" s="254"/>
      <c r="AA82" s="254"/>
      <c r="AB82" s="254"/>
      <c r="AC82" s="254"/>
      <c r="AD82" s="254"/>
      <c r="AE82" s="506"/>
    </row>
    <row r="83" spans="1:31" ht="14.25" customHeight="1">
      <c r="A83" s="254"/>
      <c r="B83" s="254"/>
      <c r="C83" s="254"/>
      <c r="D83" s="254"/>
      <c r="E83" s="254"/>
      <c r="F83" s="254"/>
      <c r="G83" s="292" t="s">
        <v>1597</v>
      </c>
      <c r="H83" s="286"/>
      <c r="I83" s="286"/>
      <c r="J83" s="286"/>
      <c r="K83" s="286"/>
      <c r="L83" s="286"/>
      <c r="M83" s="286"/>
      <c r="N83" s="286"/>
      <c r="O83" s="286"/>
      <c r="P83" s="275"/>
      <c r="Q83" s="286"/>
      <c r="R83" s="254"/>
      <c r="S83" s="372"/>
      <c r="T83" s="254"/>
      <c r="U83" s="372"/>
      <c r="V83" s="254"/>
      <c r="W83" s="372"/>
      <c r="X83" s="254"/>
      <c r="Y83" s="254"/>
      <c r="Z83" s="254"/>
      <c r="AA83" s="254"/>
      <c r="AB83" s="254"/>
      <c r="AC83" s="254"/>
      <c r="AD83" s="254"/>
      <c r="AE83" s="506"/>
    </row>
    <row r="84" spans="1:31" ht="14.25" customHeight="1">
      <c r="A84" s="254"/>
      <c r="B84" s="254"/>
      <c r="C84" s="254"/>
      <c r="D84" s="254"/>
      <c r="E84" s="254"/>
      <c r="F84" s="254"/>
      <c r="G84" s="285" t="s">
        <v>1598</v>
      </c>
      <c r="H84" s="275"/>
      <c r="I84" s="275"/>
      <c r="J84" s="275"/>
      <c r="K84" s="275"/>
      <c r="L84" s="286"/>
      <c r="M84" s="286"/>
      <c r="N84" s="286"/>
      <c r="O84" s="275"/>
      <c r="P84" s="275"/>
      <c r="Q84" s="286"/>
      <c r="R84" s="254"/>
      <c r="S84" s="372"/>
      <c r="T84" s="254"/>
      <c r="U84" s="372"/>
      <c r="V84" s="254"/>
      <c r="W84" s="372"/>
      <c r="X84" s="254"/>
      <c r="Y84" s="254"/>
      <c r="Z84" s="254"/>
      <c r="AA84" s="254"/>
      <c r="AB84" s="254"/>
      <c r="AC84" s="254"/>
      <c r="AD84" s="254"/>
      <c r="AE84" s="506"/>
    </row>
    <row r="85" spans="1:31" ht="14.25" customHeight="1">
      <c r="A85" s="254"/>
      <c r="B85" s="254"/>
      <c r="C85" s="254"/>
      <c r="D85" s="254"/>
      <c r="E85" s="254"/>
      <c r="F85" s="254"/>
      <c r="G85" s="292" t="s">
        <v>1599</v>
      </c>
      <c r="H85" s="286"/>
      <c r="I85" s="286"/>
      <c r="J85" s="286"/>
      <c r="K85" s="286"/>
      <c r="L85" s="286"/>
      <c r="M85" s="286"/>
      <c r="N85" s="286"/>
      <c r="O85" s="275"/>
      <c r="P85" s="275"/>
      <c r="Q85" s="286"/>
      <c r="R85" s="254"/>
      <c r="S85" s="372"/>
      <c r="T85" s="254"/>
      <c r="U85" s="372"/>
      <c r="V85" s="254"/>
      <c r="W85" s="372"/>
      <c r="X85" s="254"/>
      <c r="Y85" s="254"/>
      <c r="Z85" s="254"/>
      <c r="AA85" s="254"/>
      <c r="AB85" s="254"/>
      <c r="AC85" s="254"/>
      <c r="AD85" s="254"/>
      <c r="AE85" s="506"/>
    </row>
    <row r="86" spans="1:31" ht="14.25" customHeight="1">
      <c r="A86" s="254"/>
      <c r="B86" s="254"/>
      <c r="C86" s="254"/>
      <c r="D86" s="254"/>
      <c r="E86" s="254"/>
      <c r="F86" s="254"/>
      <c r="G86" s="292" t="s">
        <v>1600</v>
      </c>
      <c r="H86" s="274">
        <v>4</v>
      </c>
      <c r="I86" s="286"/>
      <c r="J86" s="286"/>
      <c r="K86" s="286"/>
      <c r="L86" s="286"/>
      <c r="M86" s="286"/>
      <c r="N86" s="286"/>
      <c r="O86" s="275"/>
      <c r="P86" s="275"/>
      <c r="Q86" s="286"/>
      <c r="R86" s="254"/>
      <c r="S86" s="372"/>
      <c r="T86" s="254"/>
      <c r="U86" s="372"/>
      <c r="V86" s="254"/>
      <c r="W86" s="372"/>
      <c r="X86" s="254"/>
      <c r="Y86" s="254"/>
      <c r="Z86" s="254"/>
      <c r="AA86" s="254"/>
      <c r="AB86" s="254"/>
      <c r="AC86" s="254"/>
      <c r="AD86" s="254"/>
      <c r="AE86" s="506"/>
    </row>
    <row r="87" spans="1:31" ht="14.25" customHeight="1">
      <c r="A87" s="254"/>
      <c r="B87" s="254"/>
      <c r="C87" s="254"/>
      <c r="D87" s="254"/>
      <c r="E87" s="254"/>
      <c r="F87" s="254"/>
      <c r="G87" s="292" t="s">
        <v>1601</v>
      </c>
      <c r="H87" s="275"/>
      <c r="I87" s="286"/>
      <c r="J87" s="286"/>
      <c r="K87" s="286"/>
      <c r="L87" s="286"/>
      <c r="M87" s="286"/>
      <c r="N87" s="286"/>
      <c r="O87" s="275"/>
      <c r="P87" s="275"/>
      <c r="Q87" s="286"/>
      <c r="R87" s="254"/>
      <c r="S87" s="372"/>
      <c r="T87" s="254"/>
      <c r="U87" s="372"/>
      <c r="V87" s="254"/>
      <c r="W87" s="372"/>
      <c r="X87" s="254"/>
      <c r="Y87" s="254"/>
      <c r="Z87" s="254"/>
      <c r="AA87" s="254"/>
      <c r="AB87" s="254"/>
      <c r="AC87" s="254"/>
      <c r="AD87" s="254"/>
      <c r="AE87" s="506"/>
    </row>
    <row r="88" spans="1:31" ht="14.25" customHeight="1">
      <c r="A88" s="254"/>
      <c r="B88" s="254"/>
      <c r="C88" s="254"/>
      <c r="D88" s="254"/>
      <c r="E88" s="254"/>
      <c r="F88" s="254"/>
      <c r="G88" s="273" t="s">
        <v>1602</v>
      </c>
      <c r="H88" s="286"/>
      <c r="I88" s="286"/>
      <c r="J88" s="286"/>
      <c r="K88" s="286"/>
      <c r="L88" s="286"/>
      <c r="M88" s="286"/>
      <c r="N88" s="286"/>
      <c r="O88" s="275"/>
      <c r="P88" s="275"/>
      <c r="Q88" s="286"/>
      <c r="R88" s="254"/>
      <c r="S88" s="372"/>
      <c r="T88" s="254"/>
      <c r="U88" s="372"/>
      <c r="V88" s="254"/>
      <c r="W88" s="372"/>
      <c r="X88" s="254"/>
      <c r="Y88" s="254"/>
      <c r="Z88" s="254"/>
      <c r="AA88" s="254"/>
      <c r="AB88" s="254"/>
      <c r="AC88" s="254"/>
      <c r="AD88" s="254"/>
      <c r="AE88" s="506"/>
    </row>
    <row r="89" spans="1:31" ht="14.25" customHeight="1">
      <c r="A89" s="254"/>
      <c r="B89" s="254"/>
      <c r="C89" s="254"/>
      <c r="D89" s="254"/>
      <c r="E89" s="254"/>
      <c r="F89" s="254"/>
      <c r="G89" s="285" t="s">
        <v>1603</v>
      </c>
      <c r="H89" s="290">
        <v>2.2000000000000002</v>
      </c>
      <c r="I89" s="290" t="s">
        <v>376</v>
      </c>
      <c r="J89" s="274" t="s">
        <v>377</v>
      </c>
      <c r="K89" s="286"/>
      <c r="L89" s="286"/>
      <c r="M89" s="286"/>
      <c r="N89" s="286"/>
      <c r="O89" s="275"/>
      <c r="P89" s="275"/>
      <c r="Q89" s="286"/>
      <c r="R89" s="254"/>
      <c r="S89" s="372"/>
      <c r="T89" s="254"/>
      <c r="U89" s="372"/>
      <c r="V89" s="254"/>
      <c r="W89" s="372"/>
      <c r="X89" s="254"/>
      <c r="Y89" s="254"/>
      <c r="Z89" s="254"/>
      <c r="AA89" s="254"/>
      <c r="AB89" s="254"/>
      <c r="AC89" s="254"/>
      <c r="AD89" s="254"/>
      <c r="AE89" s="506"/>
    </row>
    <row r="90" spans="1:31" ht="14.25" customHeight="1">
      <c r="A90" s="254"/>
      <c r="B90" s="254"/>
      <c r="C90" s="254"/>
      <c r="D90" s="254"/>
      <c r="E90" s="254"/>
      <c r="F90" s="254"/>
      <c r="G90" s="292" t="s">
        <v>1604</v>
      </c>
      <c r="H90" s="286"/>
      <c r="I90" s="286"/>
      <c r="J90" s="286"/>
      <c r="K90" s="286"/>
      <c r="L90" s="286"/>
      <c r="M90" s="286"/>
      <c r="N90" s="286"/>
      <c r="O90" s="275"/>
      <c r="P90" s="275"/>
      <c r="Q90" s="286"/>
      <c r="R90" s="254"/>
      <c r="S90" s="372"/>
      <c r="T90" s="254"/>
      <c r="U90" s="372"/>
      <c r="V90" s="254"/>
      <c r="W90" s="372"/>
      <c r="X90" s="254"/>
      <c r="Y90" s="254"/>
      <c r="Z90" s="254"/>
      <c r="AA90" s="254"/>
      <c r="AB90" s="254"/>
      <c r="AC90" s="254"/>
      <c r="AD90" s="254"/>
      <c r="AE90" s="506"/>
    </row>
    <row r="91" spans="1:31" ht="14.25" customHeight="1">
      <c r="A91" s="254"/>
      <c r="B91" s="254"/>
      <c r="C91" s="254"/>
      <c r="D91" s="254"/>
      <c r="E91" s="254"/>
      <c r="F91" s="254"/>
      <c r="G91" s="299" t="s">
        <v>1605</v>
      </c>
      <c r="H91" s="286"/>
      <c r="I91" s="286"/>
      <c r="J91" s="286"/>
      <c r="K91" s="286"/>
      <c r="L91" s="286"/>
      <c r="M91" s="286"/>
      <c r="N91" s="286"/>
      <c r="O91" s="275"/>
      <c r="P91" s="275"/>
      <c r="Q91" s="286"/>
      <c r="R91" s="254"/>
      <c r="S91" s="372"/>
      <c r="T91" s="254"/>
      <c r="U91" s="372"/>
      <c r="V91" s="254"/>
      <c r="W91" s="372"/>
      <c r="X91" s="254"/>
      <c r="Y91" s="254"/>
      <c r="Z91" s="254"/>
      <c r="AA91" s="254"/>
      <c r="AB91" s="254"/>
      <c r="AC91" s="254"/>
      <c r="AD91" s="254"/>
      <c r="AE91" s="506"/>
    </row>
    <row r="92" spans="1:31" ht="14.25" customHeight="1">
      <c r="A92" s="254"/>
      <c r="B92" s="254"/>
      <c r="C92" s="254"/>
      <c r="D92" s="254"/>
      <c r="E92" s="254"/>
      <c r="F92" s="254"/>
      <c r="G92" s="285" t="s">
        <v>1606</v>
      </c>
      <c r="H92" s="286"/>
      <c r="I92" s="286"/>
      <c r="J92" s="286"/>
      <c r="K92" s="286"/>
      <c r="L92" s="286"/>
      <c r="M92" s="286"/>
      <c r="N92" s="286"/>
      <c r="O92" s="275"/>
      <c r="P92" s="275"/>
      <c r="Q92" s="286"/>
      <c r="R92" s="254"/>
      <c r="S92" s="372"/>
      <c r="T92" s="254"/>
      <c r="U92" s="372"/>
      <c r="V92" s="254"/>
      <c r="W92" s="372"/>
      <c r="X92" s="254"/>
      <c r="Y92" s="254"/>
      <c r="Z92" s="254"/>
      <c r="AA92" s="254"/>
      <c r="AB92" s="254"/>
      <c r="AC92" s="254"/>
      <c r="AD92" s="254"/>
      <c r="AE92" s="506"/>
    </row>
    <row r="93" spans="1:31" ht="14.25" customHeight="1">
      <c r="A93" s="254"/>
      <c r="B93" s="254"/>
      <c r="C93" s="254"/>
      <c r="D93" s="254"/>
      <c r="E93" s="254"/>
      <c r="F93" s="254"/>
      <c r="G93" s="488" t="s">
        <v>1607</v>
      </c>
      <c r="H93" s="286"/>
      <c r="I93" s="286"/>
      <c r="J93" s="286"/>
      <c r="K93" s="286"/>
      <c r="L93" s="286"/>
      <c r="M93" s="286"/>
      <c r="N93" s="286"/>
      <c r="O93" s="275"/>
      <c r="P93" s="275"/>
      <c r="Q93" s="286"/>
      <c r="R93" s="254"/>
      <c r="S93" s="372"/>
      <c r="T93" s="254"/>
      <c r="U93" s="372"/>
      <c r="V93" s="254"/>
      <c r="W93" s="372"/>
      <c r="X93" s="254"/>
      <c r="Y93" s="254"/>
      <c r="Z93" s="254"/>
      <c r="AA93" s="254"/>
      <c r="AB93" s="254"/>
      <c r="AC93" s="254"/>
      <c r="AD93" s="254"/>
      <c r="AE93" s="506"/>
    </row>
    <row r="94" spans="1:31" ht="14.25" customHeight="1">
      <c r="A94" s="254"/>
      <c r="B94" s="254"/>
      <c r="C94" s="254"/>
      <c r="D94" s="254"/>
      <c r="E94" s="254"/>
      <c r="F94" s="254"/>
      <c r="G94" s="292" t="s">
        <v>1608</v>
      </c>
      <c r="H94" s="286"/>
      <c r="I94" s="286"/>
      <c r="J94" s="286"/>
      <c r="K94" s="286"/>
      <c r="L94" s="286"/>
      <c r="M94" s="286"/>
      <c r="N94" s="286"/>
      <c r="O94" s="275"/>
      <c r="P94" s="275"/>
      <c r="Q94" s="286"/>
      <c r="R94" s="254"/>
      <c r="S94" s="372"/>
      <c r="T94" s="254"/>
      <c r="U94" s="372"/>
      <c r="V94" s="254"/>
      <c r="W94" s="372"/>
      <c r="X94" s="254"/>
      <c r="Y94" s="254"/>
      <c r="Z94" s="254"/>
      <c r="AA94" s="254"/>
      <c r="AB94" s="254"/>
      <c r="AC94" s="254"/>
      <c r="AD94" s="254"/>
      <c r="AE94" s="506"/>
    </row>
    <row r="95" spans="1:31" ht="14.25" customHeight="1">
      <c r="A95" s="254"/>
      <c r="B95" s="254"/>
      <c r="C95" s="254"/>
      <c r="D95" s="254"/>
      <c r="E95" s="254"/>
      <c r="F95" s="254"/>
      <c r="G95" s="285" t="s">
        <v>1609</v>
      </c>
      <c r="H95" s="286"/>
      <c r="I95" s="286"/>
      <c r="J95" s="286"/>
      <c r="K95" s="286"/>
      <c r="L95" s="286"/>
      <c r="M95" s="286"/>
      <c r="N95" s="286"/>
      <c r="O95" s="275"/>
      <c r="P95" s="275"/>
      <c r="Q95" s="286"/>
      <c r="R95" s="254"/>
      <c r="S95" s="372"/>
      <c r="T95" s="254"/>
      <c r="U95" s="372"/>
      <c r="V95" s="254"/>
      <c r="W95" s="372"/>
      <c r="X95" s="254"/>
      <c r="Y95" s="254"/>
      <c r="Z95" s="254"/>
      <c r="AA95" s="254"/>
      <c r="AB95" s="254"/>
      <c r="AC95" s="254"/>
      <c r="AD95" s="254"/>
      <c r="AE95" s="506"/>
    </row>
    <row r="96" spans="1:31" ht="14.25" customHeight="1">
      <c r="A96" s="254"/>
      <c r="B96" s="254"/>
      <c r="C96" s="387"/>
      <c r="D96" s="387"/>
      <c r="E96" s="387"/>
      <c r="F96" s="387"/>
      <c r="G96" s="292" t="s">
        <v>1610</v>
      </c>
      <c r="H96" s="286"/>
      <c r="I96" s="286"/>
      <c r="J96" s="286"/>
      <c r="K96" s="286"/>
      <c r="L96" s="286"/>
      <c r="M96" s="286"/>
      <c r="N96" s="286"/>
      <c r="O96" s="275"/>
      <c r="P96" s="275"/>
      <c r="Q96" s="286"/>
      <c r="R96" s="254"/>
      <c r="S96" s="372"/>
      <c r="T96" s="254"/>
      <c r="U96" s="372"/>
      <c r="V96" s="254"/>
      <c r="W96" s="372"/>
      <c r="X96" s="254"/>
      <c r="Y96" s="254"/>
      <c r="Z96" s="254"/>
      <c r="AA96" s="254"/>
      <c r="AB96" s="254"/>
      <c r="AC96" s="254"/>
      <c r="AD96" s="254"/>
      <c r="AE96" s="506"/>
    </row>
    <row r="97" spans="1:31" ht="14.25" customHeight="1">
      <c r="A97" s="254"/>
      <c r="B97" s="383"/>
      <c r="C97" s="420"/>
      <c r="D97" s="420"/>
      <c r="E97" s="420"/>
      <c r="F97" s="420"/>
      <c r="G97" s="292" t="s">
        <v>1611</v>
      </c>
      <c r="H97" s="286"/>
      <c r="I97" s="286"/>
      <c r="J97" s="286"/>
      <c r="K97" s="286"/>
      <c r="L97" s="286"/>
      <c r="M97" s="286"/>
      <c r="N97" s="286"/>
      <c r="O97" s="275"/>
      <c r="P97" s="275"/>
      <c r="Q97" s="286"/>
      <c r="R97" s="254"/>
      <c r="S97" s="372"/>
      <c r="T97" s="254"/>
      <c r="U97" s="372"/>
      <c r="V97" s="254"/>
      <c r="W97" s="372"/>
      <c r="X97" s="254"/>
      <c r="Y97" s="254"/>
      <c r="Z97" s="254"/>
      <c r="AA97" s="254"/>
      <c r="AB97" s="254"/>
      <c r="AC97" s="254"/>
      <c r="AD97" s="254"/>
      <c r="AE97" s="506"/>
    </row>
    <row r="98" spans="1:31" ht="14.25" customHeight="1">
      <c r="A98" s="254"/>
      <c r="B98" s="383"/>
      <c r="C98" s="420"/>
      <c r="D98" s="420"/>
      <c r="E98" s="420"/>
      <c r="F98" s="420"/>
      <c r="G98" s="285" t="s">
        <v>1612</v>
      </c>
      <c r="H98" s="290">
        <v>0.5</v>
      </c>
      <c r="I98" s="290" t="s">
        <v>375</v>
      </c>
      <c r="J98" s="290" t="s">
        <v>376</v>
      </c>
      <c r="K98" s="274" t="s">
        <v>377</v>
      </c>
      <c r="L98" s="286"/>
      <c r="M98" s="286"/>
      <c r="N98" s="286"/>
      <c r="O98" s="275"/>
      <c r="P98" s="275"/>
      <c r="Q98" s="286"/>
      <c r="R98" s="254"/>
      <c r="S98" s="372"/>
      <c r="T98" s="254"/>
      <c r="U98" s="372"/>
      <c r="V98" s="254"/>
      <c r="W98" s="372"/>
      <c r="X98" s="254"/>
      <c r="Y98" s="254"/>
      <c r="Z98" s="254"/>
      <c r="AA98" s="254"/>
      <c r="AB98" s="254"/>
      <c r="AC98" s="254"/>
      <c r="AD98" s="254"/>
      <c r="AE98" s="506"/>
    </row>
    <row r="99" spans="1:31" ht="14.25" customHeight="1">
      <c r="A99" s="254"/>
      <c r="B99" s="383"/>
      <c r="C99" s="420"/>
      <c r="D99" s="420"/>
      <c r="E99" s="420"/>
      <c r="F99" s="420"/>
      <c r="G99" s="292" t="s">
        <v>1613</v>
      </c>
      <c r="H99" s="290">
        <v>0.5</v>
      </c>
      <c r="I99" s="290" t="s">
        <v>375</v>
      </c>
      <c r="J99" s="290" t="s">
        <v>376</v>
      </c>
      <c r="K99" s="274" t="s">
        <v>377</v>
      </c>
      <c r="L99" s="286"/>
      <c r="M99" s="286"/>
      <c r="N99" s="286"/>
      <c r="O99" s="275"/>
      <c r="P99" s="275"/>
      <c r="Q99" s="286"/>
      <c r="R99" s="254"/>
      <c r="S99" s="372"/>
      <c r="T99" s="254"/>
      <c r="U99" s="372"/>
      <c r="V99" s="254"/>
      <c r="W99" s="372"/>
      <c r="X99" s="254"/>
      <c r="Y99" s="254"/>
      <c r="Z99" s="254"/>
      <c r="AA99" s="254"/>
      <c r="AB99" s="254"/>
      <c r="AC99" s="254"/>
      <c r="AD99" s="254"/>
      <c r="AE99" s="506"/>
    </row>
    <row r="100" spans="1:31" ht="14.25" customHeight="1">
      <c r="A100" s="254"/>
      <c r="B100" s="383"/>
      <c r="C100" s="420"/>
      <c r="D100" s="420"/>
      <c r="E100" s="420"/>
      <c r="F100" s="420"/>
      <c r="I100" s="286"/>
      <c r="J100" s="286"/>
      <c r="K100" s="286"/>
      <c r="L100" s="286"/>
      <c r="M100" s="286"/>
      <c r="N100" s="286"/>
      <c r="O100" s="275"/>
      <c r="P100" s="275"/>
      <c r="Q100" s="286"/>
      <c r="R100" s="254"/>
      <c r="S100" s="372"/>
      <c r="T100" s="254"/>
      <c r="U100" s="372"/>
      <c r="V100" s="254"/>
      <c r="W100" s="372"/>
      <c r="X100" s="254"/>
      <c r="Y100" s="254"/>
      <c r="Z100" s="254"/>
      <c r="AA100" s="254"/>
      <c r="AB100" s="254"/>
      <c r="AC100" s="254"/>
      <c r="AD100" s="254"/>
      <c r="AE100" s="506"/>
    </row>
    <row r="101" spans="1:31" ht="14.25" customHeight="1">
      <c r="A101" s="254"/>
      <c r="B101" s="383"/>
      <c r="C101" s="420"/>
      <c r="D101" s="420"/>
      <c r="E101" s="420"/>
      <c r="F101" s="420"/>
      <c r="K101" s="286"/>
      <c r="L101" s="286"/>
      <c r="M101" s="286"/>
      <c r="N101" s="286"/>
      <c r="O101" s="275"/>
      <c r="P101" s="275"/>
      <c r="Q101" s="286"/>
      <c r="R101" s="254"/>
      <c r="S101" s="372"/>
      <c r="T101" s="254"/>
      <c r="U101" s="372"/>
      <c r="V101" s="254"/>
      <c r="W101" s="372"/>
      <c r="X101" s="254"/>
      <c r="Y101" s="254"/>
      <c r="Z101" s="254"/>
      <c r="AA101" s="254"/>
      <c r="AB101" s="254"/>
      <c r="AC101" s="254"/>
      <c r="AD101" s="254"/>
      <c r="AE101" s="506"/>
    </row>
    <row r="102" spans="1:31" ht="14.25" customHeight="1">
      <c r="A102" s="254"/>
      <c r="B102" s="383"/>
      <c r="C102" s="420"/>
      <c r="D102" s="420"/>
      <c r="E102" s="420"/>
      <c r="F102" s="420"/>
      <c r="M102" s="286"/>
      <c r="N102" s="286"/>
      <c r="O102" s="275"/>
      <c r="P102" s="275"/>
      <c r="Q102" s="286"/>
      <c r="R102" s="254"/>
      <c r="S102" s="372"/>
      <c r="T102" s="254"/>
      <c r="U102" s="372"/>
      <c r="V102" s="254"/>
      <c r="W102" s="372"/>
      <c r="X102" s="254"/>
      <c r="Y102" s="254"/>
      <c r="Z102" s="254"/>
      <c r="AA102" s="254"/>
      <c r="AB102" s="254"/>
      <c r="AC102" s="254"/>
      <c r="AD102" s="254"/>
      <c r="AE102" s="506"/>
    </row>
    <row r="103" spans="1:31" ht="14.25" customHeight="1">
      <c r="A103" s="97"/>
      <c r="B103" s="343"/>
      <c r="C103" s="343"/>
      <c r="D103" s="421">
        <f>COUNTA(G5:G160)</f>
        <v>95</v>
      </c>
      <c r="E103" s="422"/>
      <c r="F103" s="423">
        <v>100</v>
      </c>
      <c r="G103" s="353"/>
      <c r="H103" s="275"/>
      <c r="I103" s="275"/>
      <c r="J103" s="275"/>
      <c r="K103" s="275"/>
      <c r="L103" s="286"/>
      <c r="M103" s="286"/>
      <c r="N103" s="286"/>
      <c r="O103" s="275"/>
      <c r="P103" s="275"/>
      <c r="Q103" s="286"/>
      <c r="R103" s="254"/>
      <c r="S103" s="372"/>
      <c r="T103" s="254"/>
      <c r="U103" s="372"/>
      <c r="V103" s="254"/>
      <c r="W103" s="372"/>
      <c r="X103" s="254"/>
      <c r="Y103" s="254"/>
      <c r="Z103" s="254"/>
      <c r="AA103" s="254"/>
      <c r="AB103" s="254"/>
      <c r="AC103" s="254"/>
      <c r="AD103" s="254"/>
      <c r="AE103" s="506"/>
    </row>
    <row r="104" spans="1:31" ht="14.25" customHeight="1">
      <c r="A104" s="315"/>
      <c r="B104" s="315"/>
      <c r="C104" s="315"/>
      <c r="D104" s="323"/>
      <c r="E104" s="323"/>
      <c r="F104" s="315"/>
      <c r="G104" s="353"/>
      <c r="H104" s="275"/>
      <c r="I104" s="275"/>
      <c r="J104" s="275"/>
      <c r="K104" s="275"/>
      <c r="L104" s="286"/>
      <c r="M104" s="286"/>
      <c r="N104" s="286"/>
      <c r="O104" s="275"/>
      <c r="P104" s="275"/>
      <c r="Q104" s="286"/>
      <c r="R104" s="254"/>
      <c r="S104" s="372"/>
      <c r="T104" s="254"/>
      <c r="U104" s="372"/>
      <c r="V104" s="254"/>
      <c r="W104" s="372"/>
      <c r="X104" s="254"/>
      <c r="Y104" s="254"/>
      <c r="Z104" s="254"/>
      <c r="AA104" s="254"/>
      <c r="AB104" s="254"/>
      <c r="AC104" s="254"/>
      <c r="AD104" s="254"/>
      <c r="AE104" s="506"/>
    </row>
    <row r="105" spans="1:31" ht="14.25" customHeight="1">
      <c r="A105" s="98"/>
      <c r="B105" s="98"/>
      <c r="C105" s="98"/>
      <c r="D105" s="98"/>
      <c r="E105" s="98"/>
      <c r="F105" s="98"/>
      <c r="G105" s="353"/>
      <c r="H105" s="275"/>
      <c r="I105" s="275"/>
      <c r="J105" s="275"/>
      <c r="K105" s="275"/>
      <c r="L105" s="286"/>
      <c r="M105" s="286"/>
      <c r="N105" s="286"/>
      <c r="O105" s="275"/>
      <c r="P105" s="275"/>
      <c r="Q105" s="286"/>
      <c r="R105" s="254"/>
      <c r="S105" s="372"/>
      <c r="T105" s="254"/>
      <c r="U105" s="372"/>
      <c r="V105" s="254"/>
      <c r="W105" s="372"/>
      <c r="X105" s="254"/>
      <c r="Y105" s="254"/>
      <c r="Z105" s="254"/>
      <c r="AA105" s="254"/>
      <c r="AB105" s="254"/>
      <c r="AC105" s="254"/>
      <c r="AD105" s="254"/>
      <c r="AE105" s="506"/>
    </row>
    <row r="106" spans="1:31" ht="14.25" customHeight="1">
      <c r="A106" s="98"/>
      <c r="B106" s="98"/>
      <c r="C106" s="98"/>
      <c r="D106" s="98"/>
      <c r="E106" s="98"/>
      <c r="F106" s="98"/>
      <c r="K106" s="286"/>
      <c r="L106" s="286"/>
      <c r="M106" s="286"/>
      <c r="N106" s="286"/>
      <c r="O106" s="275"/>
      <c r="P106" s="275"/>
      <c r="Q106" s="286"/>
      <c r="R106" s="254"/>
      <c r="S106" s="372"/>
      <c r="T106" s="254"/>
      <c r="U106" s="372"/>
      <c r="V106" s="254"/>
      <c r="W106" s="372"/>
      <c r="X106" s="254"/>
      <c r="Y106" s="254"/>
      <c r="Z106" s="254"/>
      <c r="AA106" s="254"/>
      <c r="AB106" s="254"/>
      <c r="AC106" s="254"/>
      <c r="AD106" s="254"/>
      <c r="AE106" s="506"/>
    </row>
    <row r="107" spans="1:31" ht="14.25" customHeight="1">
      <c r="A107" s="98"/>
      <c r="B107" s="98"/>
      <c r="C107" s="98"/>
      <c r="D107" s="98"/>
      <c r="E107" s="98"/>
      <c r="F107" s="98"/>
      <c r="K107" s="275"/>
      <c r="L107" s="286"/>
      <c r="M107" s="286"/>
      <c r="N107" s="286"/>
      <c r="O107" s="286"/>
      <c r="P107" s="275"/>
      <c r="Q107" s="286"/>
      <c r="R107" s="254"/>
      <c r="S107" s="372"/>
      <c r="T107" s="254"/>
      <c r="U107" s="372"/>
      <c r="V107" s="254"/>
      <c r="W107" s="372"/>
      <c r="X107" s="254"/>
      <c r="Y107" s="254"/>
      <c r="Z107" s="254"/>
      <c r="AA107" s="254"/>
      <c r="AB107" s="254"/>
      <c r="AC107" s="254"/>
      <c r="AD107" s="254"/>
      <c r="AE107" s="506"/>
    </row>
    <row r="108" spans="1:31" ht="14.25" customHeight="1">
      <c r="A108" s="98"/>
      <c r="B108" s="98"/>
      <c r="C108" s="98"/>
      <c r="D108" s="98"/>
      <c r="E108" s="98"/>
      <c r="F108" s="98"/>
      <c r="K108" s="286"/>
      <c r="L108" s="286"/>
      <c r="M108" s="286"/>
      <c r="N108" s="286"/>
      <c r="O108" s="275"/>
      <c r="P108" s="275"/>
      <c r="Q108" s="286"/>
      <c r="R108" s="254"/>
      <c r="S108" s="372"/>
      <c r="T108" s="254"/>
      <c r="U108" s="372"/>
      <c r="V108" s="254"/>
      <c r="W108" s="372"/>
      <c r="X108" s="254"/>
      <c r="Y108" s="254"/>
      <c r="Z108" s="254"/>
      <c r="AA108" s="254"/>
      <c r="AB108" s="254"/>
      <c r="AC108" s="254"/>
      <c r="AD108" s="254"/>
      <c r="AE108" s="506"/>
    </row>
    <row r="109" spans="1:31" ht="14.25" customHeight="1">
      <c r="A109" s="98"/>
      <c r="B109" s="98"/>
      <c r="C109" s="98"/>
      <c r="D109" s="98"/>
      <c r="E109" s="98"/>
      <c r="F109" s="98"/>
      <c r="G109" s="299"/>
      <c r="H109" s="275"/>
      <c r="I109" s="275"/>
      <c r="J109" s="275"/>
      <c r="K109" s="275"/>
      <c r="L109" s="286"/>
      <c r="M109" s="286"/>
      <c r="N109" s="286"/>
      <c r="O109" s="275"/>
      <c r="P109" s="275"/>
      <c r="Q109" s="286"/>
      <c r="R109" s="254"/>
      <c r="S109" s="372"/>
      <c r="T109" s="254"/>
      <c r="U109" s="372"/>
      <c r="V109" s="254"/>
      <c r="W109" s="372"/>
      <c r="X109" s="254"/>
      <c r="Y109" s="254"/>
      <c r="Z109" s="254"/>
      <c r="AA109" s="254"/>
      <c r="AB109" s="254"/>
      <c r="AC109" s="254"/>
      <c r="AD109" s="254"/>
      <c r="AE109" s="506"/>
    </row>
    <row r="110" spans="1:31" ht="14.25" customHeight="1">
      <c r="A110" s="98"/>
      <c r="B110" s="98"/>
      <c r="C110" s="98"/>
      <c r="D110" s="98"/>
      <c r="E110" s="98"/>
      <c r="F110" s="98"/>
      <c r="G110" s="285"/>
      <c r="H110" s="286"/>
      <c r="I110" s="286"/>
      <c r="J110" s="543"/>
      <c r="K110" s="286"/>
      <c r="L110" s="286"/>
      <c r="M110" s="286"/>
      <c r="N110" s="286"/>
      <c r="O110" s="286"/>
      <c r="P110" s="275"/>
      <c r="Q110" s="286"/>
      <c r="R110" s="254"/>
      <c r="S110" s="372"/>
      <c r="T110" s="254"/>
      <c r="U110" s="372"/>
      <c r="V110" s="254"/>
      <c r="W110" s="372"/>
      <c r="X110" s="254"/>
      <c r="Y110" s="254"/>
      <c r="Z110" s="254"/>
      <c r="AA110" s="254"/>
      <c r="AB110" s="254"/>
      <c r="AC110" s="254"/>
      <c r="AD110" s="254"/>
      <c r="AE110" s="506"/>
    </row>
    <row r="111" spans="1:31" ht="14.25" customHeight="1">
      <c r="A111" s="98"/>
      <c r="B111" s="98"/>
      <c r="C111" s="98"/>
      <c r="D111" s="98"/>
      <c r="E111" s="98"/>
      <c r="F111" s="98"/>
      <c r="G111" s="285"/>
      <c r="H111" s="286"/>
      <c r="I111" s="286"/>
      <c r="J111" s="543"/>
      <c r="K111" s="286"/>
      <c r="L111" s="286"/>
      <c r="M111" s="286"/>
      <c r="N111" s="286"/>
      <c r="O111" s="286"/>
      <c r="P111" s="275"/>
      <c r="Q111" s="286"/>
      <c r="R111" s="254"/>
      <c r="S111" s="372"/>
      <c r="T111" s="254"/>
      <c r="U111" s="372"/>
      <c r="V111" s="254"/>
      <c r="W111" s="372"/>
      <c r="X111" s="254"/>
      <c r="Y111" s="254"/>
      <c r="Z111" s="254"/>
      <c r="AA111" s="254"/>
      <c r="AB111" s="254"/>
      <c r="AC111" s="254"/>
      <c r="AD111" s="254"/>
      <c r="AE111" s="506"/>
    </row>
    <row r="112" spans="1:31" ht="14.25" customHeight="1">
      <c r="A112" s="98"/>
      <c r="B112" s="98"/>
      <c r="C112" s="98"/>
      <c r="D112" s="98"/>
      <c r="E112" s="98"/>
      <c r="F112" s="98"/>
      <c r="G112" s="285"/>
      <c r="H112" s="286"/>
      <c r="I112" s="286"/>
      <c r="J112" s="543"/>
      <c r="K112" s="286"/>
      <c r="L112" s="286"/>
      <c r="M112" s="286"/>
      <c r="N112" s="286"/>
      <c r="O112" s="286"/>
      <c r="P112" s="275"/>
      <c r="Q112" s="286"/>
      <c r="R112" s="254"/>
      <c r="S112" s="372"/>
      <c r="T112" s="254"/>
      <c r="U112" s="372"/>
      <c r="V112" s="254"/>
      <c r="W112" s="372"/>
      <c r="X112" s="254"/>
      <c r="Y112" s="254"/>
      <c r="Z112" s="254"/>
      <c r="AA112" s="254"/>
      <c r="AB112" s="254"/>
      <c r="AC112" s="254"/>
      <c r="AD112" s="254"/>
      <c r="AE112" s="506"/>
    </row>
    <row r="113" spans="1:31" ht="14.25" customHeight="1">
      <c r="A113" s="98"/>
      <c r="B113" s="98"/>
      <c r="C113" s="98"/>
      <c r="D113" s="98"/>
      <c r="E113" s="98"/>
      <c r="F113" s="98"/>
      <c r="G113" s="285"/>
      <c r="H113" s="286"/>
      <c r="I113" s="286"/>
      <c r="J113" s="543"/>
      <c r="K113" s="286"/>
      <c r="L113" s="286"/>
      <c r="M113" s="286"/>
      <c r="N113" s="286"/>
      <c r="O113" s="286"/>
      <c r="P113" s="275"/>
      <c r="Q113" s="286"/>
      <c r="R113" s="254"/>
      <c r="S113" s="372"/>
      <c r="T113" s="254"/>
      <c r="U113" s="372"/>
      <c r="V113" s="254"/>
      <c r="W113" s="372"/>
      <c r="X113" s="254"/>
      <c r="Y113" s="254"/>
      <c r="Z113" s="254"/>
      <c r="AA113" s="254"/>
      <c r="AB113" s="254"/>
      <c r="AC113" s="254"/>
      <c r="AD113" s="254"/>
      <c r="AE113" s="506"/>
    </row>
    <row r="114" spans="1:31" ht="14.25" customHeight="1">
      <c r="A114" s="98"/>
      <c r="B114" s="98"/>
      <c r="C114" s="98"/>
      <c r="D114" s="98"/>
      <c r="E114" s="98"/>
      <c r="F114" s="98"/>
      <c r="G114" s="285"/>
      <c r="H114" s="286"/>
      <c r="I114" s="286"/>
      <c r="J114" s="543"/>
      <c r="K114" s="286"/>
      <c r="L114" s="286"/>
      <c r="M114" s="286"/>
      <c r="N114" s="286"/>
      <c r="O114" s="286"/>
      <c r="P114" s="275"/>
      <c r="Q114" s="286"/>
      <c r="R114" s="254"/>
      <c r="S114" s="372"/>
      <c r="T114" s="254"/>
      <c r="U114" s="372"/>
      <c r="V114" s="254"/>
      <c r="W114" s="372"/>
      <c r="X114" s="254"/>
      <c r="Y114" s="254"/>
      <c r="Z114" s="254"/>
      <c r="AA114" s="254"/>
      <c r="AB114" s="254"/>
      <c r="AC114" s="254"/>
      <c r="AD114" s="254"/>
      <c r="AE114" s="506"/>
    </row>
    <row r="115" spans="1:31" ht="14.25" customHeight="1">
      <c r="A115" s="98"/>
      <c r="B115" s="98"/>
      <c r="C115" s="98"/>
      <c r="D115" s="98"/>
      <c r="E115" s="98"/>
      <c r="F115" s="98"/>
      <c r="G115" s="285"/>
      <c r="H115" s="286"/>
      <c r="I115" s="286"/>
      <c r="J115" s="543"/>
      <c r="K115" s="286"/>
      <c r="L115" s="286"/>
      <c r="M115" s="286"/>
      <c r="N115" s="286"/>
      <c r="O115" s="286"/>
      <c r="P115" s="275"/>
      <c r="Q115" s="286"/>
      <c r="R115" s="254"/>
      <c r="S115" s="372"/>
      <c r="T115" s="254"/>
      <c r="U115" s="372"/>
      <c r="V115" s="254"/>
      <c r="W115" s="372"/>
      <c r="X115" s="254"/>
      <c r="Y115" s="254"/>
      <c r="Z115" s="254"/>
      <c r="AA115" s="254"/>
      <c r="AB115" s="254"/>
      <c r="AC115" s="254"/>
      <c r="AD115" s="254"/>
      <c r="AE115" s="506"/>
    </row>
    <row r="116" spans="1:31" ht="14.25" customHeight="1">
      <c r="A116" s="98"/>
      <c r="B116" s="98"/>
      <c r="C116" s="98"/>
      <c r="D116" s="98"/>
      <c r="E116" s="98"/>
      <c r="F116" s="98"/>
      <c r="G116" s="285"/>
      <c r="H116" s="286"/>
      <c r="I116" s="286"/>
      <c r="J116" s="543"/>
      <c r="K116" s="286"/>
      <c r="L116" s="286"/>
      <c r="M116" s="286"/>
      <c r="N116" s="286"/>
      <c r="O116" s="286"/>
      <c r="P116" s="275"/>
      <c r="Q116" s="286"/>
      <c r="R116" s="254"/>
      <c r="S116" s="372"/>
      <c r="T116" s="254"/>
      <c r="U116" s="372"/>
      <c r="V116" s="254"/>
      <c r="W116" s="372"/>
      <c r="X116" s="254"/>
      <c r="Y116" s="254"/>
      <c r="Z116" s="254"/>
      <c r="AA116" s="254"/>
      <c r="AB116" s="254"/>
      <c r="AC116" s="254"/>
      <c r="AD116" s="254"/>
      <c r="AE116" s="506"/>
    </row>
    <row r="117" spans="1:31" ht="14.25" customHeight="1">
      <c r="A117" s="98"/>
      <c r="B117" s="98"/>
      <c r="C117" s="98"/>
      <c r="D117" s="98"/>
      <c r="E117" s="98"/>
      <c r="F117" s="98"/>
      <c r="G117" s="285"/>
      <c r="H117" s="286"/>
      <c r="I117" s="286"/>
      <c r="J117" s="543"/>
      <c r="K117" s="286"/>
      <c r="L117" s="286"/>
      <c r="M117" s="286"/>
      <c r="N117" s="286"/>
      <c r="O117" s="286"/>
      <c r="P117" s="275"/>
      <c r="Q117" s="286"/>
      <c r="R117" s="254"/>
      <c r="S117" s="372"/>
      <c r="T117" s="254"/>
      <c r="U117" s="372"/>
      <c r="V117" s="254"/>
      <c r="W117" s="372"/>
      <c r="X117" s="254"/>
      <c r="Y117" s="254"/>
      <c r="Z117" s="254"/>
      <c r="AA117" s="254"/>
      <c r="AB117" s="254"/>
      <c r="AC117" s="254"/>
      <c r="AD117" s="254"/>
      <c r="AE117" s="506"/>
    </row>
    <row r="118" spans="1:31" ht="14.25" customHeight="1">
      <c r="A118" s="98"/>
      <c r="B118" s="98"/>
      <c r="C118" s="98"/>
      <c r="D118" s="98"/>
      <c r="E118" s="98"/>
      <c r="F118" s="98"/>
      <c r="G118" s="285"/>
      <c r="H118" s="286"/>
      <c r="I118" s="286"/>
      <c r="J118" s="543"/>
      <c r="K118" s="286"/>
      <c r="L118" s="286"/>
      <c r="M118" s="286"/>
      <c r="N118" s="286"/>
      <c r="O118" s="286"/>
      <c r="P118" s="275"/>
      <c r="Q118" s="286"/>
      <c r="R118" s="254"/>
      <c r="S118" s="372"/>
      <c r="T118" s="254"/>
      <c r="U118" s="372"/>
      <c r="V118" s="254"/>
      <c r="W118" s="372"/>
      <c r="X118" s="254"/>
      <c r="Y118" s="254"/>
      <c r="Z118" s="254"/>
      <c r="AA118" s="254"/>
      <c r="AB118" s="254"/>
      <c r="AC118" s="254"/>
      <c r="AD118" s="254"/>
      <c r="AE118" s="506"/>
    </row>
    <row r="119" spans="1:31" ht="14.25" customHeight="1">
      <c r="A119" s="98"/>
      <c r="B119" s="98"/>
      <c r="C119" s="98"/>
      <c r="D119" s="98"/>
      <c r="E119" s="98"/>
      <c r="F119" s="98"/>
      <c r="G119" s="285"/>
      <c r="H119" s="286"/>
      <c r="I119" s="286"/>
      <c r="J119" s="543"/>
      <c r="K119" s="286"/>
      <c r="L119" s="286"/>
      <c r="M119" s="286"/>
      <c r="N119" s="286"/>
      <c r="O119" s="286"/>
      <c r="P119" s="275"/>
      <c r="Q119" s="286"/>
      <c r="R119" s="254"/>
      <c r="S119" s="372"/>
      <c r="T119" s="254"/>
      <c r="U119" s="372"/>
      <c r="V119" s="254"/>
      <c r="W119" s="372"/>
      <c r="X119" s="254"/>
      <c r="Y119" s="254"/>
      <c r="Z119" s="254"/>
      <c r="AA119" s="254"/>
      <c r="AB119" s="254"/>
      <c r="AC119" s="254"/>
      <c r="AD119" s="254"/>
      <c r="AE119" s="506"/>
    </row>
    <row r="120" spans="1:31" ht="14.25" customHeight="1">
      <c r="A120" s="98"/>
      <c r="B120" s="98"/>
      <c r="C120" s="98"/>
      <c r="D120" s="98"/>
      <c r="E120" s="98"/>
      <c r="F120" s="98"/>
      <c r="G120" s="285"/>
      <c r="H120" s="286"/>
      <c r="I120" s="286"/>
      <c r="J120" s="286"/>
      <c r="K120" s="543"/>
      <c r="L120" s="286"/>
      <c r="M120" s="286"/>
      <c r="N120" s="286"/>
      <c r="O120" s="286"/>
      <c r="P120" s="286"/>
      <c r="Q120" s="286"/>
      <c r="R120" s="254"/>
      <c r="S120" s="372"/>
      <c r="T120" s="254"/>
      <c r="U120" s="372"/>
      <c r="V120" s="254"/>
      <c r="W120" s="372"/>
      <c r="X120" s="254"/>
      <c r="Y120" s="254"/>
      <c r="Z120" s="254"/>
      <c r="AA120" s="254"/>
      <c r="AB120" s="254"/>
      <c r="AC120" s="254"/>
      <c r="AD120" s="254"/>
      <c r="AE120" s="506"/>
    </row>
    <row r="121" spans="1:31" ht="14.25" customHeight="1">
      <c r="A121" s="98"/>
      <c r="B121" s="98"/>
      <c r="C121" s="98"/>
      <c r="D121" s="98"/>
      <c r="E121" s="98"/>
      <c r="F121" s="98"/>
      <c r="G121" s="285"/>
      <c r="H121" s="286"/>
      <c r="I121" s="286"/>
      <c r="J121" s="286"/>
      <c r="K121" s="543"/>
      <c r="L121" s="286"/>
      <c r="M121" s="286"/>
      <c r="N121" s="286"/>
      <c r="O121" s="286"/>
      <c r="P121" s="286"/>
      <c r="Q121" s="286"/>
      <c r="R121" s="254"/>
      <c r="S121" s="372"/>
      <c r="T121" s="254"/>
      <c r="U121" s="372"/>
      <c r="V121" s="254"/>
      <c r="W121" s="372"/>
      <c r="X121" s="254"/>
      <c r="Y121" s="254"/>
      <c r="Z121" s="254"/>
      <c r="AA121" s="254"/>
      <c r="AB121" s="254"/>
      <c r="AC121" s="254"/>
      <c r="AD121" s="254"/>
      <c r="AE121" s="506"/>
    </row>
    <row r="122" spans="1:31" ht="14.25" customHeight="1">
      <c r="A122" s="98"/>
      <c r="B122" s="98"/>
      <c r="C122" s="98"/>
      <c r="D122" s="98"/>
      <c r="E122" s="98"/>
      <c r="F122" s="98"/>
      <c r="G122" s="292"/>
      <c r="H122" s="286"/>
      <c r="I122" s="286"/>
      <c r="J122" s="286"/>
      <c r="K122" s="286"/>
      <c r="L122" s="286"/>
      <c r="M122" s="286"/>
      <c r="N122" s="286"/>
      <c r="O122" s="286"/>
      <c r="P122" s="286"/>
      <c r="Q122" s="286"/>
      <c r="R122" s="254"/>
      <c r="S122" s="372"/>
      <c r="T122" s="254"/>
      <c r="U122" s="372"/>
      <c r="V122" s="254"/>
      <c r="W122" s="372"/>
      <c r="X122" s="254"/>
      <c r="Y122" s="254"/>
      <c r="Z122" s="254"/>
      <c r="AA122" s="254"/>
      <c r="AB122" s="254"/>
      <c r="AC122" s="254"/>
      <c r="AD122" s="254"/>
      <c r="AE122" s="506"/>
    </row>
    <row r="123" spans="1:31" ht="14.25" customHeight="1">
      <c r="A123" s="98"/>
      <c r="B123" s="98"/>
      <c r="C123" s="98"/>
      <c r="D123" s="98"/>
      <c r="E123" s="98"/>
      <c r="F123" s="98"/>
      <c r="G123" s="292"/>
      <c r="H123" s="286"/>
      <c r="I123" s="286"/>
      <c r="J123" s="286"/>
      <c r="K123" s="286"/>
      <c r="L123" s="286"/>
      <c r="M123" s="286"/>
      <c r="N123" s="286"/>
      <c r="O123" s="286"/>
      <c r="P123" s="286"/>
      <c r="Q123" s="286"/>
      <c r="R123" s="254"/>
      <c r="S123" s="372"/>
      <c r="T123" s="254"/>
      <c r="U123" s="372"/>
      <c r="V123" s="254"/>
      <c r="W123" s="372"/>
      <c r="X123" s="254"/>
      <c r="Y123" s="254"/>
      <c r="Z123" s="254"/>
      <c r="AA123" s="254"/>
      <c r="AB123" s="254"/>
      <c r="AC123" s="254"/>
      <c r="AD123" s="254"/>
      <c r="AE123" s="506"/>
    </row>
    <row r="124" spans="1:31" ht="14.25" customHeight="1">
      <c r="A124" s="98"/>
      <c r="B124" s="98"/>
      <c r="C124" s="98"/>
      <c r="D124" s="98"/>
      <c r="E124" s="98"/>
      <c r="F124" s="98"/>
      <c r="G124" s="292"/>
      <c r="H124" s="286"/>
      <c r="I124" s="286"/>
      <c r="J124" s="286"/>
      <c r="K124" s="286"/>
      <c r="L124" s="286"/>
      <c r="M124" s="286"/>
      <c r="N124" s="286"/>
      <c r="O124" s="286"/>
      <c r="P124" s="286"/>
      <c r="Q124" s="286"/>
      <c r="R124" s="254"/>
      <c r="S124" s="372"/>
      <c r="T124" s="254"/>
      <c r="U124" s="372"/>
      <c r="V124" s="254"/>
      <c r="W124" s="372"/>
      <c r="X124" s="254"/>
      <c r="Y124" s="254"/>
      <c r="Z124" s="254"/>
      <c r="AA124" s="254"/>
      <c r="AB124" s="254"/>
      <c r="AC124" s="254"/>
      <c r="AD124" s="254"/>
      <c r="AE124" s="506"/>
    </row>
    <row r="125" spans="1:31" ht="14.25" customHeight="1">
      <c r="A125" s="98"/>
      <c r="B125" s="98"/>
      <c r="C125" s="98"/>
      <c r="D125" s="98"/>
      <c r="E125" s="98"/>
      <c r="F125" s="98"/>
      <c r="G125" s="292"/>
      <c r="H125" s="286"/>
      <c r="I125" s="286"/>
      <c r="J125" s="286"/>
      <c r="K125" s="286"/>
      <c r="L125" s="286"/>
      <c r="M125" s="286"/>
      <c r="N125" s="286"/>
      <c r="O125" s="286"/>
      <c r="P125" s="286"/>
      <c r="Q125" s="286"/>
      <c r="R125" s="254"/>
      <c r="S125" s="372"/>
      <c r="T125" s="254"/>
      <c r="U125" s="372"/>
      <c r="V125" s="254"/>
      <c r="W125" s="372"/>
      <c r="X125" s="254"/>
      <c r="Y125" s="254"/>
      <c r="Z125" s="254"/>
      <c r="AA125" s="254"/>
      <c r="AB125" s="254"/>
      <c r="AC125" s="254"/>
      <c r="AD125" s="254"/>
      <c r="AE125" s="506"/>
    </row>
    <row r="126" spans="1:31" ht="14.25" customHeight="1">
      <c r="A126" s="98"/>
      <c r="B126" s="98"/>
      <c r="C126" s="98"/>
      <c r="D126" s="98"/>
      <c r="E126" s="98"/>
      <c r="F126" s="98"/>
      <c r="G126" s="292"/>
      <c r="H126" s="286"/>
      <c r="I126" s="286"/>
      <c r="J126" s="286"/>
      <c r="K126" s="286"/>
      <c r="L126" s="286"/>
      <c r="M126" s="286"/>
      <c r="N126" s="286"/>
      <c r="O126" s="286"/>
      <c r="P126" s="286"/>
      <c r="Q126" s="286"/>
      <c r="R126" s="254"/>
      <c r="S126" s="372"/>
      <c r="T126" s="254"/>
      <c r="U126" s="372"/>
      <c r="V126" s="254"/>
      <c r="W126" s="372"/>
      <c r="X126" s="254"/>
      <c r="Y126" s="254"/>
      <c r="Z126" s="254"/>
      <c r="AA126" s="254"/>
      <c r="AB126" s="254"/>
      <c r="AC126" s="254"/>
      <c r="AD126" s="254"/>
      <c r="AE126" s="506"/>
    </row>
    <row r="127" spans="1:31" ht="14.25" customHeight="1">
      <c r="A127" s="98"/>
      <c r="B127" s="98"/>
      <c r="C127" s="98"/>
      <c r="D127" s="98"/>
      <c r="E127" s="98"/>
      <c r="F127" s="98"/>
      <c r="G127" s="292"/>
      <c r="H127" s="286"/>
      <c r="I127" s="286"/>
      <c r="J127" s="286"/>
      <c r="K127" s="286"/>
      <c r="L127" s="286"/>
      <c r="M127" s="286"/>
      <c r="N127" s="286"/>
      <c r="O127" s="286"/>
      <c r="P127" s="286"/>
      <c r="Q127" s="286"/>
      <c r="R127" s="254"/>
      <c r="S127" s="372"/>
      <c r="T127" s="254"/>
      <c r="U127" s="372"/>
      <c r="V127" s="254"/>
      <c r="W127" s="372"/>
      <c r="X127" s="254"/>
      <c r="Y127" s="254"/>
      <c r="Z127" s="254"/>
      <c r="AA127" s="254"/>
      <c r="AB127" s="254"/>
      <c r="AC127" s="254"/>
      <c r="AD127" s="254"/>
      <c r="AE127" s="506"/>
    </row>
    <row r="128" spans="1:31" ht="14.25" customHeight="1">
      <c r="A128" s="98"/>
      <c r="B128" s="98"/>
      <c r="C128" s="98"/>
      <c r="D128" s="361"/>
      <c r="E128" s="362"/>
      <c r="F128" s="363"/>
      <c r="G128" s="292"/>
      <c r="H128" s="286"/>
      <c r="I128" s="286"/>
      <c r="J128" s="286"/>
      <c r="K128" s="286"/>
      <c r="L128" s="286"/>
      <c r="M128" s="286"/>
      <c r="N128" s="286"/>
      <c r="O128" s="286"/>
      <c r="P128" s="286"/>
      <c r="Q128" s="286"/>
      <c r="R128" s="254"/>
      <c r="S128" s="372"/>
      <c r="T128" s="254"/>
      <c r="U128" s="372"/>
      <c r="V128" s="254"/>
      <c r="W128" s="372"/>
      <c r="X128" s="254"/>
      <c r="Y128" s="254"/>
      <c r="Z128" s="254"/>
      <c r="AA128" s="254"/>
      <c r="AB128" s="254"/>
      <c r="AC128" s="254"/>
      <c r="AD128" s="254"/>
      <c r="AE128" s="506"/>
    </row>
    <row r="129" spans="1:31" ht="14.25" customHeight="1">
      <c r="A129" s="98"/>
      <c r="B129" s="98"/>
      <c r="C129" s="98"/>
      <c r="D129" s="98"/>
      <c r="E129" s="98"/>
      <c r="F129" s="98"/>
      <c r="G129" s="292"/>
      <c r="H129" s="278"/>
      <c r="I129" s="278"/>
      <c r="J129" s="278"/>
      <c r="K129" s="278"/>
      <c r="L129" s="278"/>
      <c r="M129" s="278"/>
      <c r="N129" s="278"/>
      <c r="O129" s="278"/>
      <c r="P129" s="278"/>
      <c r="Q129" s="278"/>
      <c r="R129" s="254"/>
      <c r="S129" s="372"/>
      <c r="T129" s="254"/>
      <c r="U129" s="372"/>
      <c r="V129" s="254"/>
      <c r="W129" s="372"/>
      <c r="X129" s="254"/>
      <c r="Y129" s="254"/>
      <c r="Z129" s="254"/>
      <c r="AA129" s="254"/>
      <c r="AB129" s="254"/>
      <c r="AC129" s="254"/>
      <c r="AD129" s="254"/>
      <c r="AE129" s="506"/>
    </row>
    <row r="130" spans="1:31" ht="14.25" customHeight="1">
      <c r="A130" s="98"/>
      <c r="B130" s="98"/>
      <c r="C130" s="98"/>
      <c r="D130" s="98"/>
      <c r="E130" s="98"/>
      <c r="F130" s="98"/>
      <c r="G130" s="292"/>
      <c r="H130" s="278"/>
      <c r="I130" s="278"/>
      <c r="J130" s="278"/>
      <c r="K130" s="278"/>
      <c r="L130" s="278"/>
      <c r="M130" s="278"/>
      <c r="N130" s="278"/>
      <c r="O130" s="278"/>
      <c r="P130" s="278"/>
      <c r="Q130" s="278"/>
      <c r="R130" s="254"/>
      <c r="S130" s="372"/>
      <c r="T130" s="254"/>
      <c r="U130" s="372"/>
      <c r="V130" s="254"/>
      <c r="W130" s="372"/>
      <c r="X130" s="254"/>
      <c r="Y130" s="254"/>
      <c r="Z130" s="254"/>
      <c r="AA130" s="254"/>
      <c r="AB130" s="254"/>
      <c r="AC130" s="254"/>
      <c r="AD130" s="254"/>
      <c r="AE130" s="506"/>
    </row>
    <row r="131" spans="1:31" ht="14.25" customHeight="1">
      <c r="A131" s="98"/>
      <c r="B131" s="98"/>
      <c r="C131" s="98"/>
      <c r="D131" s="98"/>
      <c r="E131" s="98"/>
      <c r="F131" s="98"/>
      <c r="G131" s="292"/>
      <c r="H131" s="278"/>
      <c r="I131" s="278"/>
      <c r="J131" s="278"/>
      <c r="K131" s="278"/>
      <c r="L131" s="278"/>
      <c r="M131" s="278"/>
      <c r="N131" s="278"/>
      <c r="O131" s="278"/>
      <c r="P131" s="278"/>
      <c r="Q131" s="278"/>
      <c r="R131" s="254"/>
      <c r="S131" s="372"/>
      <c r="T131" s="254"/>
      <c r="U131" s="372"/>
      <c r="V131" s="254"/>
      <c r="W131" s="372"/>
      <c r="X131" s="254"/>
      <c r="Y131" s="254"/>
      <c r="Z131" s="254"/>
      <c r="AA131" s="254"/>
      <c r="AB131" s="254"/>
      <c r="AC131" s="254"/>
      <c r="AD131" s="254"/>
      <c r="AE131" s="506"/>
    </row>
    <row r="132" spans="1:31" ht="14.25" customHeight="1">
      <c r="A132" s="98"/>
      <c r="B132" s="98"/>
      <c r="C132" s="98"/>
      <c r="D132" s="98"/>
      <c r="E132" s="98"/>
      <c r="F132" s="98"/>
      <c r="G132" s="292"/>
      <c r="H132" s="278"/>
      <c r="I132" s="278"/>
      <c r="J132" s="278"/>
      <c r="K132" s="278"/>
      <c r="L132" s="278"/>
      <c r="M132" s="278"/>
      <c r="N132" s="278"/>
      <c r="O132" s="278"/>
      <c r="P132" s="278"/>
      <c r="Q132" s="278"/>
      <c r="R132" s="254"/>
      <c r="S132" s="372"/>
      <c r="T132" s="254"/>
      <c r="U132" s="372"/>
      <c r="V132" s="254"/>
      <c r="W132" s="372"/>
      <c r="X132" s="254"/>
      <c r="Y132" s="254"/>
      <c r="Z132" s="254"/>
      <c r="AA132" s="254"/>
      <c r="AB132" s="254"/>
      <c r="AC132" s="254"/>
      <c r="AD132" s="254"/>
      <c r="AE132" s="506"/>
    </row>
    <row r="133" spans="1:31" ht="14.25" customHeight="1">
      <c r="A133" s="98"/>
      <c r="B133" s="98"/>
      <c r="C133" s="98"/>
      <c r="D133" s="98"/>
      <c r="E133" s="98"/>
      <c r="F133" s="98"/>
      <c r="G133" s="292"/>
      <c r="H133" s="278"/>
      <c r="I133" s="278"/>
      <c r="J133" s="278"/>
      <c r="K133" s="278"/>
      <c r="L133" s="278"/>
      <c r="M133" s="278"/>
      <c r="N133" s="278"/>
      <c r="O133" s="278"/>
      <c r="P133" s="278"/>
      <c r="Q133" s="278"/>
      <c r="R133" s="254"/>
      <c r="S133" s="372"/>
      <c r="T133" s="254"/>
      <c r="U133" s="372"/>
      <c r="V133" s="254"/>
      <c r="W133" s="372"/>
      <c r="X133" s="254"/>
      <c r="Y133" s="254"/>
      <c r="Z133" s="254"/>
      <c r="AA133" s="254"/>
      <c r="AB133" s="254"/>
      <c r="AC133" s="254"/>
      <c r="AD133" s="254"/>
      <c r="AE133" s="506"/>
    </row>
    <row r="134" spans="1:31" ht="14.25" customHeight="1">
      <c r="A134" s="98"/>
      <c r="B134" s="98"/>
      <c r="C134" s="98"/>
      <c r="D134" s="98"/>
      <c r="E134" s="98"/>
      <c r="F134" s="98"/>
      <c r="G134" s="292"/>
      <c r="H134" s="278"/>
      <c r="I134" s="278"/>
      <c r="J134" s="278"/>
      <c r="K134" s="278"/>
      <c r="L134" s="278"/>
      <c r="M134" s="278"/>
      <c r="N134" s="278"/>
      <c r="O134" s="278"/>
      <c r="P134" s="278"/>
      <c r="Q134" s="278"/>
      <c r="R134" s="254"/>
      <c r="S134" s="372"/>
      <c r="T134" s="254"/>
      <c r="U134" s="372"/>
      <c r="V134" s="254"/>
      <c r="W134" s="372"/>
      <c r="X134" s="254"/>
      <c r="Y134" s="254"/>
      <c r="Z134" s="254"/>
      <c r="AA134" s="254"/>
      <c r="AB134" s="254"/>
      <c r="AC134" s="254"/>
      <c r="AD134" s="254"/>
      <c r="AE134" s="506"/>
    </row>
    <row r="135" spans="1:31" ht="14.25" customHeight="1">
      <c r="A135" s="98"/>
      <c r="B135" s="98"/>
      <c r="C135" s="98"/>
      <c r="D135" s="98"/>
      <c r="E135" s="98"/>
      <c r="F135" s="98"/>
      <c r="G135" s="292"/>
      <c r="H135" s="278"/>
      <c r="I135" s="278"/>
      <c r="J135" s="278"/>
      <c r="K135" s="278"/>
      <c r="L135" s="278"/>
      <c r="M135" s="278"/>
      <c r="N135" s="278"/>
      <c r="O135" s="278"/>
      <c r="P135" s="278"/>
      <c r="Q135" s="278"/>
      <c r="R135" s="254"/>
      <c r="S135" s="372"/>
      <c r="T135" s="254"/>
      <c r="U135" s="372"/>
      <c r="V135" s="254"/>
      <c r="W135" s="372"/>
      <c r="X135" s="254"/>
      <c r="Y135" s="254"/>
      <c r="Z135" s="254"/>
      <c r="AA135" s="254"/>
      <c r="AB135" s="254"/>
      <c r="AC135" s="254"/>
      <c r="AD135" s="254"/>
      <c r="AE135" s="506"/>
    </row>
    <row r="136" spans="1:31" ht="14.25" customHeight="1">
      <c r="A136" s="98"/>
      <c r="B136" s="98"/>
      <c r="C136" s="98"/>
      <c r="D136" s="98"/>
      <c r="E136" s="98"/>
      <c r="F136" s="98"/>
      <c r="G136" s="292"/>
      <c r="H136" s="278"/>
      <c r="I136" s="278"/>
      <c r="J136" s="278"/>
      <c r="K136" s="278"/>
      <c r="L136" s="278"/>
      <c r="M136" s="278"/>
      <c r="N136" s="278"/>
      <c r="O136" s="278"/>
      <c r="P136" s="278"/>
      <c r="Q136" s="278"/>
      <c r="R136" s="254"/>
      <c r="S136" s="372"/>
      <c r="T136" s="254"/>
      <c r="U136" s="372"/>
      <c r="V136" s="254"/>
      <c r="W136" s="372"/>
      <c r="X136" s="254"/>
      <c r="Y136" s="254"/>
      <c r="Z136" s="254"/>
      <c r="AA136" s="254"/>
      <c r="AB136" s="254"/>
      <c r="AC136" s="254"/>
      <c r="AD136" s="254"/>
      <c r="AE136" s="506"/>
    </row>
    <row r="137" spans="1:31" ht="14.25" customHeight="1">
      <c r="A137" s="98"/>
      <c r="B137" s="98"/>
      <c r="C137" s="98"/>
      <c r="D137" s="98"/>
      <c r="E137" s="98"/>
      <c r="F137" s="98"/>
      <c r="G137" s="292"/>
      <c r="H137" s="278"/>
      <c r="I137" s="278"/>
      <c r="J137" s="278"/>
      <c r="K137" s="278"/>
      <c r="L137" s="278"/>
      <c r="M137" s="278"/>
      <c r="N137" s="278"/>
      <c r="O137" s="278"/>
      <c r="P137" s="278"/>
      <c r="Q137" s="278"/>
      <c r="R137" s="362"/>
      <c r="S137" s="428"/>
      <c r="T137" s="362"/>
      <c r="U137" s="428"/>
      <c r="V137" s="362"/>
      <c r="W137" s="428"/>
      <c r="X137" s="362"/>
      <c r="Y137" s="362"/>
      <c r="Z137" s="362"/>
      <c r="AA137" s="362"/>
      <c r="AB137" s="362"/>
      <c r="AC137" s="362"/>
      <c r="AD137" s="362"/>
      <c r="AE137" s="607"/>
    </row>
    <row r="138" spans="1:31" ht="14.25" customHeight="1">
      <c r="A138" s="98"/>
      <c r="B138" s="98"/>
      <c r="C138" s="98"/>
      <c r="D138" s="98"/>
      <c r="E138" s="98"/>
      <c r="F138" s="98"/>
      <c r="G138" s="292"/>
      <c r="H138" s="278"/>
      <c r="I138" s="278"/>
      <c r="J138" s="278"/>
      <c r="K138" s="278"/>
      <c r="L138" s="278"/>
      <c r="M138" s="278"/>
      <c r="N138" s="278"/>
      <c r="O138" s="278"/>
      <c r="P138" s="278"/>
      <c r="Q138" s="278"/>
      <c r="R138" s="362"/>
      <c r="S138" s="428"/>
      <c r="T138" s="362"/>
      <c r="U138" s="428"/>
      <c r="V138" s="362"/>
      <c r="W138" s="428"/>
      <c r="X138" s="362"/>
      <c r="Y138" s="362"/>
      <c r="Z138" s="362"/>
      <c r="AA138" s="362"/>
      <c r="AB138" s="362"/>
      <c r="AC138" s="362"/>
      <c r="AD138" s="362"/>
      <c r="AE138" s="607"/>
    </row>
    <row r="139" spans="1:31" ht="14.25" customHeight="1">
      <c r="A139" s="98"/>
      <c r="B139" s="98"/>
      <c r="C139" s="98"/>
      <c r="D139" s="98"/>
      <c r="E139" s="98"/>
      <c r="F139" s="98"/>
      <c r="G139" s="292"/>
      <c r="H139" s="278"/>
      <c r="I139" s="278"/>
      <c r="J139" s="278"/>
      <c r="K139" s="278"/>
      <c r="L139" s="278"/>
      <c r="M139" s="278"/>
      <c r="N139" s="278"/>
      <c r="O139" s="278"/>
      <c r="P139" s="278"/>
      <c r="Q139" s="278"/>
      <c r="R139" s="362"/>
      <c r="S139" s="428"/>
      <c r="T139" s="362"/>
      <c r="U139" s="428"/>
      <c r="V139" s="362"/>
      <c r="W139" s="428"/>
      <c r="X139" s="362"/>
      <c r="Y139" s="362"/>
      <c r="Z139" s="362"/>
      <c r="AA139" s="362"/>
      <c r="AB139" s="362"/>
      <c r="AC139" s="362"/>
      <c r="AD139" s="362"/>
      <c r="AE139" s="607"/>
    </row>
    <row r="140" spans="1:31" ht="14.25" customHeight="1">
      <c r="A140" s="98"/>
      <c r="B140" s="98"/>
      <c r="C140" s="98"/>
      <c r="D140" s="98"/>
      <c r="E140" s="98"/>
      <c r="F140" s="98"/>
      <c r="G140" s="292"/>
      <c r="H140" s="278"/>
      <c r="I140" s="278"/>
      <c r="J140" s="278"/>
      <c r="K140" s="278"/>
      <c r="L140" s="278"/>
      <c r="M140" s="278"/>
      <c r="N140" s="278"/>
      <c r="O140" s="278"/>
      <c r="P140" s="278"/>
      <c r="Q140" s="278"/>
      <c r="R140" s="362"/>
      <c r="S140" s="428"/>
      <c r="T140" s="362"/>
      <c r="U140" s="428"/>
      <c r="V140" s="362"/>
      <c r="W140" s="428"/>
      <c r="X140" s="362"/>
      <c r="Y140" s="362"/>
      <c r="Z140" s="362"/>
      <c r="AA140" s="362"/>
      <c r="AB140" s="362"/>
      <c r="AC140" s="362"/>
      <c r="AD140" s="362"/>
      <c r="AE140" s="607"/>
    </row>
    <row r="141" spans="1:31" ht="14.25" customHeight="1">
      <c r="A141" s="98"/>
      <c r="B141" s="98"/>
      <c r="C141" s="98"/>
      <c r="D141" s="98"/>
      <c r="E141" s="98"/>
      <c r="F141" s="98"/>
      <c r="G141" s="292"/>
      <c r="H141" s="278"/>
      <c r="I141" s="278"/>
      <c r="J141" s="278"/>
      <c r="K141" s="278"/>
      <c r="L141" s="278"/>
      <c r="M141" s="278"/>
      <c r="N141" s="278"/>
      <c r="O141" s="278"/>
      <c r="P141" s="278"/>
      <c r="Q141" s="278"/>
      <c r="R141" s="362"/>
      <c r="S141" s="428"/>
      <c r="T141" s="362"/>
      <c r="U141" s="428"/>
      <c r="V141" s="362"/>
      <c r="W141" s="428"/>
      <c r="X141" s="362"/>
      <c r="Y141" s="362"/>
      <c r="Z141" s="362"/>
      <c r="AA141" s="362"/>
      <c r="AB141" s="362"/>
      <c r="AC141" s="362"/>
      <c r="AD141" s="362"/>
      <c r="AE141" s="607"/>
    </row>
    <row r="142" spans="1:31" ht="14.25" customHeight="1">
      <c r="A142" s="98"/>
      <c r="B142" s="98"/>
      <c r="C142" s="98"/>
      <c r="D142" s="98"/>
      <c r="E142" s="98"/>
      <c r="F142" s="98"/>
      <c r="G142" s="292"/>
      <c r="H142" s="278"/>
      <c r="I142" s="278"/>
      <c r="J142" s="278"/>
      <c r="K142" s="278"/>
      <c r="L142" s="278"/>
      <c r="M142" s="278"/>
      <c r="N142" s="278"/>
      <c r="O142" s="278"/>
      <c r="P142" s="278"/>
      <c r="Q142" s="278"/>
      <c r="R142" s="362"/>
      <c r="S142" s="428"/>
      <c r="T142" s="362"/>
      <c r="U142" s="428"/>
      <c r="V142" s="362"/>
      <c r="W142" s="428"/>
      <c r="X142" s="362"/>
      <c r="Y142" s="362"/>
      <c r="Z142" s="362"/>
      <c r="AA142" s="362"/>
      <c r="AB142" s="362"/>
      <c r="AC142" s="362"/>
      <c r="AD142" s="362"/>
      <c r="AE142" s="607"/>
    </row>
    <row r="143" spans="1:31" ht="14.25" customHeight="1">
      <c r="A143" s="98"/>
      <c r="B143" s="98"/>
      <c r="C143" s="98"/>
      <c r="D143" s="98"/>
      <c r="E143" s="98"/>
      <c r="F143" s="98"/>
      <c r="G143" s="292"/>
      <c r="H143" s="278"/>
      <c r="I143" s="278"/>
      <c r="J143" s="278"/>
      <c r="K143" s="278"/>
      <c r="L143" s="278"/>
      <c r="M143" s="278"/>
      <c r="N143" s="278"/>
      <c r="O143" s="278"/>
      <c r="P143" s="278"/>
      <c r="Q143" s="278"/>
      <c r="R143" s="362"/>
      <c r="S143" s="428"/>
      <c r="T143" s="362"/>
      <c r="U143" s="428"/>
      <c r="V143" s="362"/>
      <c r="W143" s="428"/>
      <c r="X143" s="362"/>
      <c r="Y143" s="362"/>
      <c r="Z143" s="362"/>
      <c r="AA143" s="362"/>
      <c r="AB143" s="362"/>
      <c r="AC143" s="362"/>
      <c r="AD143" s="362"/>
      <c r="AE143" s="607"/>
    </row>
    <row r="144" spans="1:31" ht="14.25" customHeight="1">
      <c r="A144" s="98"/>
      <c r="B144" s="98"/>
      <c r="C144" s="98"/>
      <c r="D144" s="98"/>
      <c r="E144" s="98"/>
      <c r="F144" s="98"/>
      <c r="G144" s="292"/>
      <c r="H144" s="278"/>
      <c r="I144" s="278"/>
      <c r="J144" s="278"/>
      <c r="K144" s="278"/>
      <c r="L144" s="278"/>
      <c r="M144" s="278"/>
      <c r="N144" s="278"/>
      <c r="O144" s="278"/>
      <c r="P144" s="278"/>
      <c r="Q144" s="278"/>
      <c r="R144" s="362"/>
      <c r="S144" s="428"/>
      <c r="T144" s="362"/>
      <c r="U144" s="428"/>
      <c r="V144" s="362"/>
      <c r="W144" s="428"/>
      <c r="X144" s="362"/>
      <c r="Y144" s="362"/>
      <c r="Z144" s="362"/>
      <c r="AA144" s="362"/>
      <c r="AB144" s="362"/>
      <c r="AC144" s="362"/>
      <c r="AD144" s="362"/>
      <c r="AE144" s="607"/>
    </row>
    <row r="145" spans="1:31" ht="14.25" customHeight="1">
      <c r="A145" s="98"/>
      <c r="B145" s="98"/>
      <c r="C145" s="98"/>
      <c r="D145" s="98"/>
      <c r="E145" s="98"/>
      <c r="F145" s="98"/>
      <c r="G145" s="292"/>
      <c r="H145" s="278"/>
      <c r="I145" s="278"/>
      <c r="J145" s="278"/>
      <c r="K145" s="278"/>
      <c r="L145" s="278"/>
      <c r="M145" s="278"/>
      <c r="N145" s="278"/>
      <c r="O145" s="278"/>
      <c r="P145" s="278"/>
      <c r="Q145" s="278"/>
      <c r="R145" s="362"/>
      <c r="S145" s="428"/>
      <c r="T145" s="362"/>
      <c r="U145" s="428"/>
      <c r="V145" s="362"/>
      <c r="W145" s="428"/>
      <c r="X145" s="362"/>
      <c r="Y145" s="362"/>
      <c r="Z145" s="362"/>
      <c r="AA145" s="362"/>
      <c r="AB145" s="362"/>
      <c r="AC145" s="362"/>
      <c r="AD145" s="362"/>
      <c r="AE145" s="607"/>
    </row>
    <row r="146" spans="1:31" ht="14.25" customHeight="1">
      <c r="A146" s="98"/>
      <c r="B146" s="98"/>
      <c r="C146" s="98"/>
      <c r="D146" s="98"/>
      <c r="E146" s="98"/>
      <c r="F146" s="98"/>
      <c r="G146" s="292"/>
      <c r="H146" s="278"/>
      <c r="I146" s="278"/>
      <c r="J146" s="278"/>
      <c r="K146" s="278"/>
      <c r="L146" s="278"/>
      <c r="M146" s="278"/>
      <c r="N146" s="278"/>
      <c r="O146" s="278"/>
      <c r="P146" s="278"/>
      <c r="Q146" s="278"/>
      <c r="R146" s="362"/>
      <c r="S146" s="428"/>
      <c r="T146" s="362"/>
      <c r="U146" s="428"/>
      <c r="V146" s="362"/>
      <c r="W146" s="428"/>
      <c r="X146" s="362"/>
      <c r="Y146" s="362"/>
      <c r="Z146" s="362"/>
      <c r="AA146" s="362"/>
      <c r="AB146" s="362"/>
      <c r="AC146" s="362"/>
      <c r="AD146" s="362"/>
      <c r="AE146" s="607"/>
    </row>
    <row r="147" spans="1:31" ht="14.25" customHeight="1">
      <c r="A147" s="98"/>
      <c r="B147" s="98"/>
      <c r="C147" s="98"/>
      <c r="D147" s="98"/>
      <c r="E147" s="98"/>
      <c r="F147" s="98"/>
      <c r="G147" s="292"/>
      <c r="H147" s="278"/>
      <c r="I147" s="278"/>
      <c r="J147" s="278"/>
      <c r="K147" s="278"/>
      <c r="L147" s="278"/>
      <c r="M147" s="278"/>
      <c r="N147" s="278"/>
      <c r="O147" s="278"/>
      <c r="P147" s="278"/>
      <c r="Q147" s="278"/>
      <c r="R147" s="362"/>
      <c r="S147" s="428"/>
      <c r="T147" s="362"/>
      <c r="U147" s="428"/>
      <c r="V147" s="362"/>
      <c r="W147" s="428"/>
      <c r="X147" s="362"/>
      <c r="Y147" s="362"/>
      <c r="Z147" s="362"/>
      <c r="AA147" s="362"/>
      <c r="AB147" s="362"/>
      <c r="AC147" s="362"/>
      <c r="AD147" s="362"/>
      <c r="AE147" s="607"/>
    </row>
    <row r="148" spans="1:31" ht="14.25" customHeight="1">
      <c r="A148" s="98"/>
      <c r="B148" s="98"/>
      <c r="C148" s="98"/>
      <c r="D148" s="98"/>
      <c r="E148" s="98"/>
      <c r="F148" s="98"/>
      <c r="G148" s="292"/>
      <c r="H148" s="278"/>
      <c r="I148" s="278"/>
      <c r="J148" s="278"/>
      <c r="K148" s="278"/>
      <c r="L148" s="278"/>
      <c r="M148" s="278"/>
      <c r="N148" s="278"/>
      <c r="O148" s="278"/>
      <c r="P148" s="278"/>
      <c r="Q148" s="278"/>
      <c r="R148" s="362"/>
      <c r="S148" s="428"/>
      <c r="T148" s="362"/>
      <c r="U148" s="428"/>
      <c r="V148" s="362"/>
      <c r="W148" s="428"/>
      <c r="X148" s="362"/>
      <c r="Y148" s="362"/>
      <c r="Z148" s="362"/>
      <c r="AA148" s="362"/>
      <c r="AB148" s="362"/>
      <c r="AC148" s="362"/>
      <c r="AD148" s="362"/>
      <c r="AE148" s="607"/>
    </row>
    <row r="149" spans="1:31" ht="14.25" customHeight="1">
      <c r="A149" s="98"/>
      <c r="B149" s="98"/>
      <c r="C149" s="98"/>
      <c r="D149" s="98"/>
      <c r="E149" s="98"/>
      <c r="F149" s="98"/>
      <c r="G149" s="292"/>
      <c r="H149" s="278"/>
      <c r="I149" s="278"/>
      <c r="J149" s="278"/>
      <c r="K149" s="278"/>
      <c r="L149" s="278"/>
      <c r="M149" s="278"/>
      <c r="N149" s="278"/>
      <c r="O149" s="278"/>
      <c r="P149" s="278"/>
      <c r="Q149" s="278"/>
      <c r="R149" s="362"/>
      <c r="S149" s="428"/>
      <c r="T149" s="362"/>
      <c r="U149" s="428"/>
      <c r="V149" s="362"/>
      <c r="W149" s="428"/>
      <c r="X149" s="362"/>
      <c r="Y149" s="362"/>
      <c r="Z149" s="362"/>
      <c r="AA149" s="362"/>
      <c r="AB149" s="362"/>
      <c r="AC149" s="362"/>
      <c r="AD149" s="362"/>
      <c r="AE149" s="607"/>
    </row>
    <row r="150" spans="1:31" ht="14.25" customHeight="1">
      <c r="A150" s="98"/>
      <c r="B150" s="98"/>
      <c r="C150" s="98"/>
      <c r="D150" s="98"/>
      <c r="E150" s="98"/>
      <c r="F150" s="98"/>
      <c r="G150" s="292"/>
      <c r="H150" s="278"/>
      <c r="I150" s="278"/>
      <c r="J150" s="278"/>
      <c r="K150" s="278"/>
      <c r="L150" s="278"/>
      <c r="M150" s="278"/>
      <c r="N150" s="278"/>
      <c r="O150" s="278"/>
      <c r="P150" s="278"/>
      <c r="Q150" s="278"/>
      <c r="R150" s="362"/>
      <c r="S150" s="428"/>
      <c r="T150" s="362"/>
      <c r="U150" s="428"/>
      <c r="V150" s="362"/>
      <c r="W150" s="428"/>
      <c r="X150" s="362"/>
      <c r="Y150" s="362"/>
      <c r="Z150" s="362"/>
      <c r="AA150" s="362"/>
      <c r="AB150" s="362"/>
      <c r="AC150" s="362"/>
      <c r="AD150" s="362"/>
      <c r="AE150" s="607"/>
    </row>
    <row r="151" spans="1:31" ht="14.25" customHeight="1">
      <c r="A151" s="98"/>
      <c r="B151" s="98"/>
      <c r="C151" s="98"/>
      <c r="D151" s="98"/>
      <c r="E151" s="98"/>
      <c r="F151" s="98"/>
      <c r="G151" s="292"/>
      <c r="H151" s="278"/>
      <c r="I151" s="278"/>
      <c r="J151" s="278"/>
      <c r="K151" s="278"/>
      <c r="L151" s="278"/>
      <c r="M151" s="278"/>
      <c r="N151" s="278"/>
      <c r="O151" s="278"/>
      <c r="P151" s="278"/>
      <c r="Q151" s="278"/>
      <c r="R151" s="362"/>
      <c r="S151" s="428"/>
      <c r="T151" s="362"/>
      <c r="U151" s="428"/>
      <c r="V151" s="362"/>
      <c r="W151" s="428"/>
      <c r="X151" s="362"/>
      <c r="Y151" s="362"/>
      <c r="Z151" s="362"/>
      <c r="AA151" s="362"/>
      <c r="AB151" s="362"/>
      <c r="AC151" s="362"/>
      <c r="AD151" s="362"/>
      <c r="AE151" s="607"/>
    </row>
    <row r="152" spans="1:31" ht="14.25" customHeight="1">
      <c r="A152" s="98"/>
      <c r="B152" s="98"/>
      <c r="C152" s="98"/>
      <c r="D152" s="98"/>
      <c r="E152" s="98"/>
      <c r="F152" s="98"/>
      <c r="G152" s="292"/>
      <c r="H152" s="278"/>
      <c r="I152" s="278"/>
      <c r="J152" s="278"/>
      <c r="K152" s="278"/>
      <c r="L152" s="278"/>
      <c r="M152" s="278"/>
      <c r="N152" s="278"/>
      <c r="O152" s="278"/>
      <c r="P152" s="278"/>
      <c r="Q152" s="278"/>
      <c r="R152" s="362"/>
      <c r="S152" s="428"/>
      <c r="T152" s="362"/>
      <c r="U152" s="428"/>
      <c r="V152" s="362"/>
      <c r="W152" s="428"/>
      <c r="X152" s="362"/>
      <c r="Y152" s="362"/>
      <c r="Z152" s="362"/>
      <c r="AA152" s="362"/>
      <c r="AB152" s="362"/>
      <c r="AC152" s="362"/>
      <c r="AD152" s="362"/>
      <c r="AE152" s="607"/>
    </row>
    <row r="153" spans="1:31" ht="14.25" customHeight="1">
      <c r="A153" s="144"/>
      <c r="B153" s="144"/>
      <c r="C153" s="144"/>
      <c r="D153" s="366"/>
      <c r="E153" s="367"/>
      <c r="F153" s="363"/>
      <c r="G153" s="292"/>
      <c r="H153" s="278"/>
      <c r="I153" s="278"/>
      <c r="J153" s="278"/>
      <c r="K153" s="278"/>
      <c r="L153" s="278"/>
      <c r="M153" s="278"/>
      <c r="N153" s="278"/>
      <c r="O153" s="278"/>
      <c r="P153" s="278"/>
      <c r="Q153" s="278"/>
      <c r="R153" s="362"/>
      <c r="S153" s="428"/>
      <c r="T153" s="362"/>
      <c r="U153" s="428"/>
      <c r="V153" s="362"/>
      <c r="W153" s="428"/>
      <c r="X153" s="362"/>
      <c r="Y153" s="362"/>
      <c r="Z153" s="362"/>
      <c r="AA153" s="362"/>
      <c r="AB153" s="362"/>
      <c r="AC153" s="362"/>
      <c r="AD153" s="362"/>
      <c r="AE153" s="607"/>
    </row>
    <row r="154" spans="1:31" ht="14.25" customHeight="1">
      <c r="A154" s="144"/>
      <c r="B154" s="144"/>
      <c r="C154" s="144"/>
      <c r="D154" s="144"/>
      <c r="E154" s="144"/>
      <c r="F154" s="144"/>
      <c r="G154" s="292"/>
      <c r="H154" s="278"/>
      <c r="I154" s="278"/>
      <c r="J154" s="278"/>
      <c r="K154" s="278"/>
      <c r="L154" s="278"/>
      <c r="M154" s="278"/>
      <c r="N154" s="278"/>
      <c r="O154" s="278"/>
      <c r="P154" s="278"/>
      <c r="Q154" s="278"/>
      <c r="R154" s="362"/>
      <c r="S154" s="428"/>
      <c r="T154" s="362"/>
      <c r="U154" s="428"/>
      <c r="V154" s="362"/>
      <c r="W154" s="428"/>
      <c r="X154" s="362"/>
      <c r="Y154" s="362"/>
      <c r="Z154" s="362"/>
      <c r="AA154" s="362"/>
      <c r="AB154" s="362"/>
      <c r="AC154" s="362"/>
      <c r="AD154" s="362"/>
      <c r="AE154" s="607"/>
    </row>
    <row r="155" spans="1:31" ht="14.25" customHeight="1">
      <c r="A155" s="144"/>
      <c r="B155" s="144"/>
      <c r="C155" s="144"/>
      <c r="D155" s="144"/>
      <c r="E155" s="144"/>
      <c r="F155" s="144"/>
      <c r="G155" s="292"/>
      <c r="H155" s="278"/>
      <c r="I155" s="278"/>
      <c r="J155" s="278"/>
      <c r="K155" s="278"/>
      <c r="L155" s="278"/>
      <c r="M155" s="278"/>
      <c r="N155" s="278"/>
      <c r="O155" s="278"/>
      <c r="P155" s="278"/>
      <c r="Q155" s="278"/>
      <c r="R155" s="362"/>
      <c r="S155" s="428"/>
      <c r="T155" s="362"/>
      <c r="U155" s="428"/>
      <c r="V155" s="362"/>
      <c r="W155" s="428"/>
      <c r="X155" s="362"/>
      <c r="Y155" s="362"/>
      <c r="Z155" s="362"/>
      <c r="AA155" s="362"/>
      <c r="AB155" s="362"/>
      <c r="AC155" s="362"/>
      <c r="AD155" s="362"/>
      <c r="AE155" s="607"/>
    </row>
    <row r="156" spans="1:31" ht="14.25" customHeight="1">
      <c r="A156" s="144"/>
      <c r="B156" s="144"/>
      <c r="C156" s="144"/>
      <c r="D156" s="248"/>
      <c r="E156" s="248"/>
      <c r="F156" s="144"/>
      <c r="G156" s="292"/>
      <c r="H156" s="278"/>
      <c r="I156" s="278"/>
      <c r="J156" s="278"/>
      <c r="K156" s="278"/>
      <c r="L156" s="278"/>
      <c r="M156" s="278"/>
      <c r="N156" s="278"/>
      <c r="O156" s="278"/>
      <c r="P156" s="278"/>
      <c r="Q156" s="278"/>
      <c r="R156" s="362"/>
      <c r="S156" s="428"/>
      <c r="T156" s="362"/>
      <c r="U156" s="428"/>
      <c r="V156" s="362"/>
      <c r="W156" s="428"/>
      <c r="X156" s="362"/>
      <c r="Y156" s="362"/>
      <c r="Z156" s="362"/>
      <c r="AA156" s="362"/>
      <c r="AB156" s="362"/>
      <c r="AC156" s="362"/>
      <c r="AD156" s="362"/>
      <c r="AE156" s="607"/>
    </row>
    <row r="157" spans="1:31" ht="14.25" customHeight="1">
      <c r="A157" s="144"/>
      <c r="B157" s="144"/>
      <c r="C157" s="144"/>
      <c r="D157" s="248"/>
      <c r="E157" s="248"/>
      <c r="F157" s="144"/>
      <c r="G157" s="292"/>
      <c r="H157" s="278"/>
      <c r="I157" s="278"/>
      <c r="J157" s="278"/>
      <c r="K157" s="278"/>
      <c r="L157" s="278"/>
      <c r="M157" s="278"/>
      <c r="N157" s="278"/>
      <c r="O157" s="278"/>
      <c r="P157" s="278"/>
      <c r="Q157" s="278"/>
      <c r="R157" s="362"/>
      <c r="S157" s="428"/>
      <c r="T157" s="362"/>
      <c r="U157" s="428"/>
      <c r="V157" s="362"/>
      <c r="W157" s="428"/>
      <c r="X157" s="362"/>
      <c r="Y157" s="362"/>
      <c r="Z157" s="362"/>
      <c r="AA157" s="362"/>
      <c r="AB157" s="362"/>
      <c r="AC157" s="362"/>
      <c r="AD157" s="362"/>
      <c r="AE157" s="607"/>
    </row>
    <row r="158" spans="1:31" ht="14.25" customHeight="1">
      <c r="A158" s="144"/>
      <c r="B158" s="248"/>
      <c r="C158" s="248"/>
      <c r="D158" s="248"/>
      <c r="E158" s="248"/>
      <c r="F158" s="248"/>
      <c r="G158" s="292"/>
      <c r="H158" s="278"/>
      <c r="I158" s="278"/>
      <c r="J158" s="278"/>
      <c r="K158" s="278"/>
      <c r="L158" s="278"/>
      <c r="M158" s="278"/>
      <c r="N158" s="278"/>
      <c r="O158" s="278"/>
      <c r="P158" s="278"/>
      <c r="Q158" s="278"/>
      <c r="R158" s="362"/>
      <c r="S158" s="428"/>
      <c r="T158" s="362"/>
      <c r="U158" s="428"/>
      <c r="V158" s="362"/>
      <c r="W158" s="428"/>
      <c r="X158" s="362"/>
      <c r="Y158" s="362"/>
      <c r="Z158" s="362"/>
      <c r="AA158" s="362"/>
      <c r="AB158" s="362"/>
      <c r="AC158" s="362"/>
      <c r="AD158" s="362"/>
      <c r="AE158" s="607"/>
    </row>
    <row r="159" spans="1:31" ht="14.25" customHeight="1">
      <c r="A159" s="144"/>
      <c r="B159" s="248"/>
      <c r="C159" s="248"/>
      <c r="D159" s="248"/>
      <c r="E159" s="248"/>
      <c r="F159" s="248"/>
      <c r="G159" s="292"/>
      <c r="H159" s="278"/>
      <c r="I159" s="278"/>
      <c r="J159" s="278"/>
      <c r="K159" s="278"/>
      <c r="L159" s="278"/>
      <c r="M159" s="278"/>
      <c r="N159" s="278"/>
      <c r="O159" s="278"/>
      <c r="P159" s="278"/>
      <c r="Q159" s="278"/>
      <c r="R159" s="362"/>
      <c r="S159" s="428"/>
      <c r="T159" s="362"/>
      <c r="U159" s="428"/>
      <c r="V159" s="362"/>
      <c r="W159" s="428"/>
      <c r="X159" s="362"/>
      <c r="Y159" s="362"/>
      <c r="Z159" s="362"/>
      <c r="AA159" s="362"/>
      <c r="AB159" s="362"/>
      <c r="AC159" s="362"/>
      <c r="AD159" s="362"/>
      <c r="AE159" s="607"/>
    </row>
    <row r="160" spans="1:31" ht="14.25" customHeight="1">
      <c r="A160" s="144"/>
      <c r="B160" s="248"/>
      <c r="C160" s="248"/>
      <c r="D160" s="248"/>
      <c r="E160" s="248"/>
      <c r="F160" s="248"/>
      <c r="G160" s="292"/>
      <c r="H160" s="278"/>
      <c r="I160" s="278"/>
      <c r="J160" s="278"/>
      <c r="K160" s="278"/>
      <c r="L160" s="278"/>
      <c r="M160" s="278"/>
      <c r="N160" s="278"/>
      <c r="O160" s="278"/>
      <c r="P160" s="278"/>
      <c r="Q160" s="278"/>
      <c r="R160" s="362"/>
      <c r="S160" s="428"/>
      <c r="T160" s="362"/>
      <c r="U160" s="428"/>
      <c r="V160" s="362"/>
      <c r="W160" s="428"/>
      <c r="X160" s="362"/>
      <c r="Y160" s="362"/>
      <c r="Z160" s="362"/>
      <c r="AA160" s="362"/>
      <c r="AB160" s="362"/>
      <c r="AC160" s="362"/>
      <c r="AD160" s="362"/>
      <c r="AE160" s="607"/>
    </row>
  </sheetData>
  <mergeCells count="56">
    <mergeCell ref="W2:W3"/>
    <mergeCell ref="Y2:AD2"/>
    <mergeCell ref="B4:D4"/>
    <mergeCell ref="B5:D5"/>
    <mergeCell ref="B6:D6"/>
    <mergeCell ref="B2:E3"/>
    <mergeCell ref="G2:J2"/>
    <mergeCell ref="R2:R3"/>
    <mergeCell ref="S2:S3"/>
    <mergeCell ref="U2:U3"/>
    <mergeCell ref="B7:D7"/>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45:D45"/>
    <mergeCell ref="C46:D46"/>
    <mergeCell ref="Y51:AD51"/>
    <mergeCell ref="C38:D38"/>
    <mergeCell ref="C39:D39"/>
    <mergeCell ref="C40:D40"/>
    <mergeCell ref="C41:D41"/>
    <mergeCell ref="C42:D42"/>
    <mergeCell ref="C43:D43"/>
    <mergeCell ref="C44:D44"/>
    <mergeCell ref="C47:D47"/>
    <mergeCell ref="C48:D48"/>
    <mergeCell ref="C49:D49"/>
    <mergeCell ref="C50:D50"/>
    <mergeCell ref="C51:D51"/>
    <mergeCell ref="Y80:Z80"/>
    <mergeCell ref="C52:D52"/>
    <mergeCell ref="C53:D53"/>
    <mergeCell ref="C54:D54"/>
    <mergeCell ref="C55:D55"/>
    <mergeCell ref="C56:D56"/>
    <mergeCell ref="C57:D57"/>
    <mergeCell ref="C58:D58"/>
    <mergeCell ref="Y75:AD75"/>
    <mergeCell ref="Y76:Z76"/>
    <mergeCell ref="Y77:Z77"/>
    <mergeCell ref="Y78:Z78"/>
    <mergeCell ref="Y79:Z79"/>
  </mergeCells>
  <conditionalFormatting sqref="E4:E11">
    <cfRule type="cellIs" dxfId="43" priority="1" operator="lessThan">
      <formula>0</formula>
    </cfRule>
  </conditionalFormatting>
  <conditionalFormatting sqref="E11">
    <cfRule type="cellIs" dxfId="42" priority="2" operator="lessThan">
      <formula>0</formula>
    </cfRule>
  </conditionalFormatting>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election activeCell="S7" sqref="S7"/>
    </sheetView>
  </sheetViews>
  <sheetFormatPr defaultColWidth="14.42578125" defaultRowHeight="15" customHeight="1"/>
  <cols>
    <col min="1" max="1" width="2.7109375" customWidth="1"/>
    <col min="2" max="4" width="9.140625" customWidth="1"/>
    <col min="5" max="5" width="10.7109375" customWidth="1"/>
    <col min="6" max="6" width="4.85546875" customWidth="1"/>
    <col min="7" max="7" width="38"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9.140625" customWidth="1"/>
    <col min="31" max="31" width="2.7109375" customWidth="1"/>
  </cols>
  <sheetData>
    <row r="1" spans="1:31" ht="14.25" customHeight="1">
      <c r="A1" s="254"/>
      <c r="B1" s="254"/>
      <c r="C1" s="254"/>
      <c r="D1" s="254"/>
      <c r="E1" s="369"/>
      <c r="F1" s="254"/>
      <c r="G1" s="254"/>
      <c r="H1" s="370"/>
      <c r="I1" s="370"/>
      <c r="J1" s="370"/>
      <c r="K1" s="370"/>
      <c r="L1" s="370"/>
      <c r="M1" s="370"/>
      <c r="N1" s="370"/>
      <c r="O1" s="370"/>
      <c r="P1" s="370"/>
      <c r="Q1" s="370"/>
      <c r="R1" s="254"/>
      <c r="S1" s="371"/>
      <c r="T1" s="254"/>
      <c r="U1" s="371"/>
      <c r="V1" s="254"/>
      <c r="W1" s="371"/>
      <c r="X1" s="254"/>
      <c r="Y1" s="254"/>
      <c r="Z1" s="254"/>
      <c r="AA1" s="254"/>
      <c r="AB1" s="254"/>
      <c r="AC1" s="254"/>
      <c r="AD1" s="254"/>
      <c r="AE1" s="254"/>
    </row>
    <row r="2" spans="1:31" ht="14.25" customHeight="1">
      <c r="A2" s="254"/>
      <c r="B2" s="1034" t="s">
        <v>1614</v>
      </c>
      <c r="C2" s="983"/>
      <c r="D2" s="983"/>
      <c r="E2" s="984"/>
      <c r="F2" s="254"/>
      <c r="G2" s="985" t="s">
        <v>335</v>
      </c>
      <c r="H2" s="968"/>
      <c r="I2" s="968"/>
      <c r="J2" s="968"/>
      <c r="K2" s="968"/>
      <c r="L2" s="981"/>
      <c r="M2" s="583"/>
      <c r="N2" s="583"/>
      <c r="O2" s="583"/>
      <c r="P2" s="583"/>
      <c r="Q2" s="584"/>
      <c r="R2" s="1030"/>
      <c r="S2" s="1020" t="s">
        <v>336</v>
      </c>
      <c r="T2" s="534"/>
      <c r="U2" s="1020" t="s">
        <v>337</v>
      </c>
      <c r="V2" s="534"/>
      <c r="W2" s="1020" t="s">
        <v>338</v>
      </c>
      <c r="X2" s="376"/>
      <c r="Y2" s="957" t="s">
        <v>339</v>
      </c>
      <c r="Z2" s="888"/>
      <c r="AA2" s="888"/>
      <c r="AB2" s="888"/>
      <c r="AC2" s="888"/>
      <c r="AD2" s="892"/>
      <c r="AE2" s="254"/>
    </row>
    <row r="3" spans="1:31" ht="14.25" customHeight="1">
      <c r="A3" s="254"/>
      <c r="B3" s="973"/>
      <c r="C3" s="974"/>
      <c r="D3" s="974"/>
      <c r="E3" s="975"/>
      <c r="F3" s="254"/>
      <c r="G3" s="263" t="s">
        <v>340</v>
      </c>
      <c r="H3" s="377">
        <v>2024</v>
      </c>
      <c r="I3" s="377">
        <v>2025</v>
      </c>
      <c r="J3" s="377">
        <v>2026</v>
      </c>
      <c r="K3" s="377">
        <v>2027</v>
      </c>
      <c r="L3" s="377">
        <v>2028</v>
      </c>
      <c r="M3" s="377">
        <v>2029</v>
      </c>
      <c r="N3" s="377">
        <v>2030</v>
      </c>
      <c r="O3" s="377">
        <v>2031</v>
      </c>
      <c r="P3" s="378">
        <v>2032</v>
      </c>
      <c r="Q3" s="379">
        <v>2033</v>
      </c>
      <c r="R3" s="910"/>
      <c r="S3" s="988"/>
      <c r="T3" s="534"/>
      <c r="U3" s="988"/>
      <c r="V3" s="534"/>
      <c r="W3" s="988"/>
      <c r="X3" s="376"/>
      <c r="Y3" s="269" t="s">
        <v>340</v>
      </c>
      <c r="Z3" s="271">
        <v>2024</v>
      </c>
      <c r="AA3" s="271">
        <v>2025</v>
      </c>
      <c r="AB3" s="271">
        <v>2026</v>
      </c>
      <c r="AC3" s="271">
        <v>2027</v>
      </c>
      <c r="AD3" s="271">
        <v>2028</v>
      </c>
      <c r="AE3" s="254"/>
    </row>
    <row r="4" spans="1:31" ht="14.25" customHeight="1">
      <c r="A4" s="254"/>
      <c r="B4" s="976" t="s">
        <v>1</v>
      </c>
      <c r="C4" s="968"/>
      <c r="D4" s="981"/>
      <c r="E4" s="272">
        <v>133.25</v>
      </c>
      <c r="F4" s="254"/>
      <c r="G4" s="292" t="s">
        <v>1615</v>
      </c>
      <c r="H4" s="286"/>
      <c r="I4" s="286"/>
      <c r="J4" s="286"/>
      <c r="K4" s="286"/>
      <c r="L4" s="286"/>
      <c r="M4" s="286"/>
      <c r="N4" s="275"/>
      <c r="O4" s="275"/>
      <c r="P4" s="286"/>
      <c r="Q4" s="286"/>
      <c r="R4" s="254"/>
      <c r="S4" s="608" t="s">
        <v>1616</v>
      </c>
      <c r="T4" s="609"/>
      <c r="U4" s="610" t="s">
        <v>1617</v>
      </c>
      <c r="V4" s="254"/>
      <c r="X4" s="254"/>
      <c r="Y4" s="270"/>
      <c r="Z4" s="283">
        <v>1</v>
      </c>
      <c r="AA4" s="283">
        <v>0.75</v>
      </c>
      <c r="AB4" s="283">
        <v>0.5</v>
      </c>
      <c r="AC4" s="283">
        <v>0.25</v>
      </c>
      <c r="AD4" s="283">
        <v>0.25</v>
      </c>
      <c r="AE4" s="254"/>
    </row>
    <row r="5" spans="1:31" ht="14.25" customHeight="1">
      <c r="A5" s="254"/>
      <c r="B5" s="977" t="s">
        <v>2</v>
      </c>
      <c r="C5" s="888"/>
      <c r="D5" s="892"/>
      <c r="E5" s="284">
        <f>SUM(H4:H160)</f>
        <v>87.329999999999984</v>
      </c>
      <c r="F5" s="254"/>
      <c r="G5" s="299" t="s">
        <v>1618</v>
      </c>
      <c r="H5" s="286"/>
      <c r="I5" s="286"/>
      <c r="J5" s="286"/>
      <c r="K5" s="286"/>
      <c r="L5" s="286"/>
      <c r="M5" s="286"/>
      <c r="N5" s="275"/>
      <c r="O5" s="275"/>
      <c r="P5" s="286"/>
      <c r="Q5" s="286"/>
      <c r="R5" s="254"/>
      <c r="S5" s="611" t="s">
        <v>1619</v>
      </c>
      <c r="T5" s="609"/>
      <c r="U5" s="612" t="s">
        <v>1620</v>
      </c>
      <c r="V5" s="254"/>
      <c r="X5" s="254"/>
      <c r="Y5" s="289" t="s">
        <v>1621</v>
      </c>
      <c r="Z5" s="290">
        <v>2.95</v>
      </c>
      <c r="AA5" s="299"/>
      <c r="AB5" s="613"/>
      <c r="AD5" s="292"/>
      <c r="AE5" s="254"/>
    </row>
    <row r="6" spans="1:31" ht="14.25" customHeight="1">
      <c r="A6" s="254"/>
      <c r="B6" s="977" t="s">
        <v>348</v>
      </c>
      <c r="C6" s="888"/>
      <c r="D6" s="892"/>
      <c r="E6" s="291">
        <f>(COUNTA(G104:G160)*1)</f>
        <v>0</v>
      </c>
      <c r="F6" s="254"/>
      <c r="G6" s="299" t="s">
        <v>1622</v>
      </c>
      <c r="H6" s="286"/>
      <c r="I6" s="286"/>
      <c r="J6" s="286"/>
      <c r="K6" s="286"/>
      <c r="L6" s="286"/>
      <c r="M6" s="286"/>
      <c r="N6" s="275"/>
      <c r="O6" s="275"/>
      <c r="P6" s="286"/>
      <c r="Q6" s="286"/>
      <c r="R6" s="254"/>
      <c r="S6" s="435" t="s">
        <v>4304</v>
      </c>
      <c r="T6" s="609"/>
      <c r="U6" s="614" t="s">
        <v>1623</v>
      </c>
      <c r="V6" s="254"/>
      <c r="X6" s="254"/>
      <c r="Y6" s="295" t="s">
        <v>1624</v>
      </c>
      <c r="Z6" s="290">
        <v>0.5</v>
      </c>
      <c r="AA6" s="292"/>
      <c r="AB6" s="292"/>
      <c r="AC6" s="292"/>
      <c r="AD6" s="292"/>
      <c r="AE6" s="254"/>
    </row>
    <row r="7" spans="1:31" ht="14.25" customHeight="1">
      <c r="A7" s="254"/>
      <c r="B7" s="977" t="s">
        <v>353</v>
      </c>
      <c r="C7" s="888"/>
      <c r="D7" s="892"/>
      <c r="E7" s="284">
        <f>AA80</f>
        <v>-31.14</v>
      </c>
      <c r="F7" s="254"/>
      <c r="G7" s="292" t="s">
        <v>1625</v>
      </c>
      <c r="H7" s="290">
        <v>1.19</v>
      </c>
      <c r="I7" s="290" t="s">
        <v>375</v>
      </c>
      <c r="J7" s="290" t="s">
        <v>376</v>
      </c>
      <c r="K7" s="274" t="s">
        <v>377</v>
      </c>
      <c r="L7" s="286"/>
      <c r="M7" s="286"/>
      <c r="N7" s="275"/>
      <c r="O7" s="275"/>
      <c r="P7" s="286"/>
      <c r="Q7" s="286"/>
      <c r="R7" s="254"/>
      <c r="S7" s="615" t="s">
        <v>1626</v>
      </c>
      <c r="T7" s="609"/>
      <c r="U7" s="610" t="s">
        <v>1627</v>
      </c>
      <c r="V7" s="254"/>
      <c r="X7" s="254"/>
      <c r="Y7" s="298" t="s">
        <v>1628</v>
      </c>
      <c r="Z7" s="274">
        <v>0.5</v>
      </c>
      <c r="AA7" s="292"/>
      <c r="AB7" s="292"/>
      <c r="AC7" s="292"/>
      <c r="AD7" s="292"/>
      <c r="AE7" s="254"/>
    </row>
    <row r="8" spans="1:31" ht="14.25" customHeight="1">
      <c r="A8" s="254"/>
      <c r="B8" s="977" t="s">
        <v>339</v>
      </c>
      <c r="C8" s="888"/>
      <c r="D8" s="892"/>
      <c r="E8" s="284">
        <f>Z25</f>
        <v>3.95</v>
      </c>
      <c r="F8" s="254"/>
      <c r="G8" s="273" t="s">
        <v>1629</v>
      </c>
      <c r="H8" s="286"/>
      <c r="I8" s="286"/>
      <c r="J8" s="286"/>
      <c r="K8" s="286"/>
      <c r="L8" s="286"/>
      <c r="M8" s="286"/>
      <c r="N8" s="275"/>
      <c r="O8" s="275"/>
      <c r="P8" s="286"/>
      <c r="Q8" s="286"/>
      <c r="R8" s="254"/>
      <c r="S8" s="616" t="s">
        <v>1630</v>
      </c>
      <c r="T8" s="609"/>
      <c r="U8" s="617" t="s">
        <v>1631</v>
      </c>
      <c r="V8" s="254"/>
      <c r="X8" s="254"/>
      <c r="Y8" s="298"/>
      <c r="Z8" s="298"/>
      <c r="AA8" s="298"/>
      <c r="AB8" s="298"/>
      <c r="AC8" s="298"/>
      <c r="AD8" s="298"/>
      <c r="AE8" s="254"/>
    </row>
    <row r="9" spans="1:31" ht="14.25" customHeight="1">
      <c r="A9" s="254"/>
      <c r="B9" s="977" t="s">
        <v>362</v>
      </c>
      <c r="C9" s="888"/>
      <c r="D9" s="892"/>
      <c r="E9" s="284">
        <f>B17</f>
        <v>8</v>
      </c>
      <c r="F9" s="254"/>
      <c r="G9" s="285" t="s">
        <v>1632</v>
      </c>
      <c r="H9" s="290">
        <v>0.8</v>
      </c>
      <c r="I9" s="290" t="s">
        <v>376</v>
      </c>
      <c r="J9" s="274" t="s">
        <v>377</v>
      </c>
      <c r="K9" s="286"/>
      <c r="L9" s="286"/>
      <c r="M9" s="286"/>
      <c r="N9" s="275"/>
      <c r="O9" s="275"/>
      <c r="P9" s="286"/>
      <c r="Q9" s="286"/>
      <c r="R9" s="254"/>
      <c r="S9" s="612" t="s">
        <v>1633</v>
      </c>
      <c r="T9" s="609"/>
      <c r="U9" s="597" t="s">
        <v>1634</v>
      </c>
      <c r="V9" s="254"/>
      <c r="X9" s="254"/>
      <c r="Y9" s="298"/>
      <c r="Z9" s="298"/>
      <c r="AA9" s="298"/>
      <c r="AB9" s="298"/>
      <c r="AC9" s="298"/>
      <c r="AD9" s="298"/>
      <c r="AE9" s="254"/>
    </row>
    <row r="10" spans="1:31" ht="15.75" customHeight="1">
      <c r="A10" s="254"/>
      <c r="B10" s="977" t="s">
        <v>366</v>
      </c>
      <c r="C10" s="888"/>
      <c r="D10" s="892"/>
      <c r="E10" s="301">
        <f>B23</f>
        <v>0</v>
      </c>
      <c r="F10" s="254"/>
      <c r="G10" s="292" t="s">
        <v>1635</v>
      </c>
      <c r="H10" s="286"/>
      <c r="I10" s="286"/>
      <c r="J10" s="286"/>
      <c r="K10" s="286"/>
      <c r="L10" s="286"/>
      <c r="M10" s="286"/>
      <c r="N10" s="275"/>
      <c r="O10" s="275"/>
      <c r="P10" s="286"/>
      <c r="Q10" s="286"/>
      <c r="R10" s="254"/>
      <c r="S10" s="442"/>
      <c r="T10" s="609"/>
      <c r="U10" s="618" t="s">
        <v>1636</v>
      </c>
      <c r="V10" s="254"/>
      <c r="X10" s="254"/>
      <c r="Y10" s="298"/>
      <c r="Z10" s="298"/>
      <c r="AA10" s="298"/>
      <c r="AB10" s="298"/>
      <c r="AC10" s="298"/>
      <c r="AD10" s="298"/>
      <c r="AE10" s="254"/>
    </row>
    <row r="11" spans="1:31" ht="14.25" customHeight="1">
      <c r="A11" s="254"/>
      <c r="B11" s="978" t="s">
        <v>369</v>
      </c>
      <c r="C11" s="979"/>
      <c r="D11" s="980"/>
      <c r="E11" s="304">
        <f>(E4+E7+E10)-(E5+E6+E8+E9)</f>
        <v>2.8300000000000125</v>
      </c>
      <c r="F11" s="254"/>
      <c r="G11" s="292" t="s">
        <v>1637</v>
      </c>
      <c r="H11" s="286"/>
      <c r="I11" s="286"/>
      <c r="J11" s="286"/>
      <c r="K11" s="286"/>
      <c r="L11" s="286"/>
      <c r="M11" s="286"/>
      <c r="N11" s="275"/>
      <c r="O11" s="275"/>
      <c r="P11" s="286"/>
      <c r="Q11" s="286"/>
      <c r="R11" s="254"/>
      <c r="T11" s="254"/>
      <c r="V11" s="254"/>
      <c r="X11" s="254"/>
      <c r="Y11" s="298"/>
      <c r="Z11" s="298"/>
      <c r="AA11" s="298"/>
      <c r="AB11" s="298"/>
      <c r="AC11" s="298"/>
      <c r="AD11" s="298"/>
      <c r="AE11" s="254"/>
    </row>
    <row r="12" spans="1:31" ht="14.25" customHeight="1">
      <c r="A12" s="254"/>
      <c r="B12" s="254"/>
      <c r="C12" s="254"/>
      <c r="D12" s="254"/>
      <c r="E12" s="254"/>
      <c r="F12" s="254"/>
      <c r="G12" s="292" t="s">
        <v>1638</v>
      </c>
      <c r="H12" s="290">
        <v>1.29</v>
      </c>
      <c r="I12" s="290" t="s">
        <v>375</v>
      </c>
      <c r="J12" s="290" t="s">
        <v>376</v>
      </c>
      <c r="K12" s="274" t="s">
        <v>377</v>
      </c>
      <c r="L12" s="286"/>
      <c r="M12" s="286"/>
      <c r="N12" s="275"/>
      <c r="O12" s="275"/>
      <c r="P12" s="286"/>
      <c r="Q12" s="286"/>
      <c r="R12" s="254"/>
      <c r="T12" s="254"/>
      <c r="V12" s="254"/>
      <c r="X12" s="254"/>
      <c r="Y12" s="298"/>
      <c r="Z12" s="298"/>
      <c r="AA12" s="298"/>
      <c r="AB12" s="298"/>
      <c r="AC12" s="298"/>
      <c r="AD12" s="298"/>
      <c r="AE12" s="254"/>
    </row>
    <row r="13" spans="1:31" ht="14.25" customHeight="1">
      <c r="A13" s="254"/>
      <c r="B13" s="985" t="s">
        <v>362</v>
      </c>
      <c r="C13" s="968"/>
      <c r="D13" s="968"/>
      <c r="E13" s="969"/>
      <c r="F13" s="254"/>
      <c r="G13" s="285" t="s">
        <v>1639</v>
      </c>
      <c r="H13" s="286"/>
      <c r="I13" s="286"/>
      <c r="J13" s="286"/>
      <c r="K13" s="286"/>
      <c r="L13" s="286"/>
      <c r="M13" s="286"/>
      <c r="N13" s="275"/>
      <c r="O13" s="275"/>
      <c r="P13" s="286"/>
      <c r="Q13" s="286"/>
      <c r="R13" s="254"/>
      <c r="T13" s="254"/>
      <c r="V13" s="254"/>
      <c r="X13" s="254"/>
      <c r="Y13" s="298"/>
      <c r="Z13" s="298"/>
      <c r="AA13" s="298"/>
      <c r="AB13" s="298"/>
      <c r="AC13" s="298"/>
      <c r="AD13" s="298"/>
      <c r="AE13" s="254"/>
    </row>
    <row r="14" spans="1:31" ht="14.25" customHeight="1">
      <c r="A14" s="254"/>
      <c r="B14" s="305">
        <v>2024</v>
      </c>
      <c r="C14" s="271">
        <v>2025</v>
      </c>
      <c r="D14" s="271">
        <v>2026</v>
      </c>
      <c r="E14" s="306">
        <v>2027</v>
      </c>
      <c r="F14" s="254"/>
      <c r="G14" s="292" t="s">
        <v>1640</v>
      </c>
      <c r="H14" s="286"/>
      <c r="I14" s="286"/>
      <c r="J14" s="286"/>
      <c r="K14" s="286"/>
      <c r="L14" s="286"/>
      <c r="M14" s="286"/>
      <c r="N14" s="275"/>
      <c r="O14" s="275"/>
      <c r="P14" s="286"/>
      <c r="Q14" s="286"/>
      <c r="R14" s="254"/>
      <c r="T14" s="254"/>
      <c r="V14" s="254"/>
      <c r="X14" s="254"/>
      <c r="Y14" s="298"/>
      <c r="Z14" s="298"/>
      <c r="AA14" s="298"/>
      <c r="AB14" s="298"/>
      <c r="AC14" s="298"/>
      <c r="AD14" s="298"/>
      <c r="AE14" s="254"/>
    </row>
    <row r="15" spans="1:31" ht="14.25" customHeight="1">
      <c r="A15" s="254"/>
      <c r="B15" s="307">
        <v>8</v>
      </c>
      <c r="C15" s="298"/>
      <c r="D15" s="298"/>
      <c r="E15" s="308"/>
      <c r="F15" s="254"/>
      <c r="G15" s="488" t="s">
        <v>1641</v>
      </c>
      <c r="H15" s="286"/>
      <c r="I15" s="286"/>
      <c r="J15" s="286"/>
      <c r="K15" s="286"/>
      <c r="L15" s="286"/>
      <c r="M15" s="286"/>
      <c r="N15" s="275"/>
      <c r="O15" s="275"/>
      <c r="P15" s="286"/>
      <c r="Q15" s="286"/>
      <c r="R15" s="254"/>
      <c r="T15" s="254"/>
      <c r="V15" s="254"/>
      <c r="X15" s="254"/>
      <c r="Y15" s="298"/>
      <c r="Z15" s="298"/>
      <c r="AA15" s="298"/>
      <c r="AB15" s="298"/>
      <c r="AC15" s="298"/>
      <c r="AD15" s="298"/>
      <c r="AE15" s="254"/>
    </row>
    <row r="16" spans="1:31" ht="14.25" customHeight="1">
      <c r="A16" s="254"/>
      <c r="B16" s="309"/>
      <c r="C16" s="310"/>
      <c r="D16" s="310"/>
      <c r="E16" s="311"/>
      <c r="F16" s="254"/>
      <c r="G16" s="273" t="s">
        <v>1642</v>
      </c>
      <c r="H16" s="286"/>
      <c r="I16" s="286"/>
      <c r="J16" s="286"/>
      <c r="K16" s="286"/>
      <c r="L16" s="286"/>
      <c r="M16" s="286"/>
      <c r="N16" s="275"/>
      <c r="O16" s="275"/>
      <c r="P16" s="286"/>
      <c r="Q16" s="286"/>
      <c r="R16" s="254"/>
      <c r="T16" s="254"/>
      <c r="V16" s="254"/>
      <c r="X16" s="254"/>
      <c r="Y16" s="298"/>
      <c r="Z16" s="298"/>
      <c r="AA16" s="298"/>
      <c r="AB16" s="298"/>
      <c r="AC16" s="298"/>
      <c r="AD16" s="298"/>
      <c r="AE16" s="254"/>
    </row>
    <row r="17" spans="1:31" ht="15.75" customHeight="1">
      <c r="A17" s="254"/>
      <c r="B17" s="312">
        <f>SUM(B15:B16)</f>
        <v>8</v>
      </c>
      <c r="C17" s="313"/>
      <c r="D17" s="313"/>
      <c r="E17" s="314"/>
      <c r="F17" s="254"/>
      <c r="G17" s="292" t="s">
        <v>1643</v>
      </c>
      <c r="H17" s="290">
        <v>2.2000000000000002</v>
      </c>
      <c r="I17" s="290" t="s">
        <v>375</v>
      </c>
      <c r="J17" s="290" t="s">
        <v>376</v>
      </c>
      <c r="K17" s="274" t="s">
        <v>377</v>
      </c>
      <c r="L17" s="286"/>
      <c r="M17" s="286"/>
      <c r="N17" s="275"/>
      <c r="O17" s="275"/>
      <c r="P17" s="286"/>
      <c r="Q17" s="286"/>
      <c r="R17" s="254"/>
      <c r="T17" s="254"/>
      <c r="V17" s="254"/>
      <c r="X17" s="254"/>
      <c r="Y17" s="298"/>
      <c r="Z17" s="298"/>
      <c r="AA17" s="298"/>
      <c r="AB17" s="298"/>
      <c r="AC17" s="298"/>
      <c r="AD17" s="298"/>
      <c r="AE17" s="254"/>
    </row>
    <row r="18" spans="1:31" ht="14.25" customHeight="1">
      <c r="A18" s="254"/>
      <c r="B18" s="387"/>
      <c r="C18" s="387"/>
      <c r="D18" s="387"/>
      <c r="E18" s="387"/>
      <c r="F18" s="254"/>
      <c r="G18" s="292" t="s">
        <v>1644</v>
      </c>
      <c r="H18" s="286"/>
      <c r="I18" s="286"/>
      <c r="J18" s="286"/>
      <c r="K18" s="286"/>
      <c r="L18" s="286"/>
      <c r="M18" s="286"/>
      <c r="N18" s="275"/>
      <c r="O18" s="275"/>
      <c r="P18" s="286"/>
      <c r="Q18" s="286"/>
      <c r="R18" s="254"/>
      <c r="S18" s="599"/>
      <c r="T18" s="254"/>
      <c r="V18" s="254"/>
      <c r="X18" s="254"/>
      <c r="Y18" s="298"/>
      <c r="Z18" s="298"/>
      <c r="AA18" s="298"/>
      <c r="AB18" s="298"/>
      <c r="AC18" s="298"/>
      <c r="AD18" s="298"/>
      <c r="AE18" s="254"/>
    </row>
    <row r="19" spans="1:31" ht="14.25" customHeight="1">
      <c r="A19" s="254"/>
      <c r="B19" s="985" t="s">
        <v>383</v>
      </c>
      <c r="C19" s="968"/>
      <c r="D19" s="968"/>
      <c r="E19" s="969"/>
      <c r="F19" s="254"/>
      <c r="G19" s="292" t="s">
        <v>1645</v>
      </c>
      <c r="H19" s="286">
        <v>14.15</v>
      </c>
      <c r="I19" s="286">
        <v>14.15</v>
      </c>
      <c r="J19" s="286">
        <v>14.15</v>
      </c>
      <c r="K19" s="286">
        <v>14.15</v>
      </c>
      <c r="L19" s="286">
        <v>14.15</v>
      </c>
      <c r="M19" s="286"/>
      <c r="N19" s="275"/>
      <c r="O19" s="275"/>
      <c r="P19" s="286"/>
      <c r="Q19" s="286"/>
      <c r="R19" s="254"/>
      <c r="T19" s="254"/>
      <c r="U19" s="292"/>
      <c r="V19" s="254"/>
      <c r="W19" s="292"/>
      <c r="X19" s="254"/>
      <c r="Y19" s="298"/>
      <c r="Z19" s="298"/>
      <c r="AA19" s="298"/>
      <c r="AB19" s="298"/>
      <c r="AC19" s="298"/>
      <c r="AD19" s="298"/>
      <c r="AE19" s="254"/>
    </row>
    <row r="20" spans="1:31" ht="14.25" customHeight="1">
      <c r="A20" s="383"/>
      <c r="B20" s="305">
        <v>2024</v>
      </c>
      <c r="C20" s="271">
        <v>2025</v>
      </c>
      <c r="D20" s="271">
        <v>2026</v>
      </c>
      <c r="E20" s="306">
        <v>2027</v>
      </c>
      <c r="F20" s="376"/>
      <c r="G20" s="292" t="s">
        <v>1646</v>
      </c>
      <c r="H20" s="286"/>
      <c r="I20" s="286"/>
      <c r="J20" s="286"/>
      <c r="K20" s="286"/>
      <c r="L20" s="286"/>
      <c r="M20" s="286"/>
      <c r="N20" s="275"/>
      <c r="O20" s="275"/>
      <c r="P20" s="286"/>
      <c r="Q20" s="286"/>
      <c r="R20" s="254"/>
      <c r="T20" s="254"/>
      <c r="U20" s="292"/>
      <c r="V20" s="254"/>
      <c r="W20" s="292"/>
      <c r="X20" s="254"/>
      <c r="Y20" s="298"/>
      <c r="Z20" s="298"/>
      <c r="AA20" s="298"/>
      <c r="AB20" s="298"/>
      <c r="AC20" s="298"/>
      <c r="AD20" s="298"/>
      <c r="AE20" s="254"/>
    </row>
    <row r="21" spans="1:31" ht="14.25" customHeight="1">
      <c r="A21" s="254"/>
      <c r="B21" s="317"/>
      <c r="C21" s="298"/>
      <c r="D21" s="298"/>
      <c r="E21" s="308"/>
      <c r="F21" s="254"/>
      <c r="G21" s="348" t="s">
        <v>1647</v>
      </c>
      <c r="H21" s="286"/>
      <c r="I21" s="286"/>
      <c r="J21" s="286"/>
      <c r="K21" s="286"/>
      <c r="L21" s="286"/>
      <c r="M21" s="286"/>
      <c r="N21" s="275"/>
      <c r="O21" s="275"/>
      <c r="P21" s="286"/>
      <c r="Q21" s="286"/>
      <c r="R21" s="254"/>
      <c r="T21" s="254"/>
      <c r="U21" s="292"/>
      <c r="V21" s="254"/>
      <c r="W21" s="292"/>
      <c r="X21" s="254"/>
      <c r="Y21" s="298"/>
      <c r="Z21" s="298"/>
      <c r="AA21" s="298"/>
      <c r="AB21" s="298"/>
      <c r="AC21" s="298"/>
      <c r="AD21" s="298"/>
      <c r="AE21" s="254"/>
    </row>
    <row r="22" spans="1:31" ht="14.25" customHeight="1">
      <c r="A22" s="254"/>
      <c r="B22" s="309"/>
      <c r="C22" s="310"/>
      <c r="D22" s="310"/>
      <c r="E22" s="311"/>
      <c r="F22" s="254"/>
      <c r="G22" s="292" t="s">
        <v>1648</v>
      </c>
      <c r="H22" s="286"/>
      <c r="I22" s="286"/>
      <c r="J22" s="286"/>
      <c r="K22" s="286"/>
      <c r="L22" s="286"/>
      <c r="M22" s="286"/>
      <c r="N22" s="275"/>
      <c r="O22" s="275"/>
      <c r="P22" s="286"/>
      <c r="Q22" s="286"/>
      <c r="R22" s="254"/>
      <c r="T22" s="254"/>
      <c r="U22" s="292"/>
      <c r="V22" s="254"/>
      <c r="W22" s="292"/>
      <c r="X22" s="254"/>
      <c r="Y22" s="298"/>
      <c r="Z22" s="292"/>
      <c r="AA22" s="292"/>
      <c r="AB22" s="292"/>
      <c r="AC22" s="292"/>
      <c r="AD22" s="292"/>
      <c r="AE22" s="254"/>
    </row>
    <row r="23" spans="1:31" ht="14.25" customHeight="1">
      <c r="A23" s="254"/>
      <c r="B23" s="312">
        <f>SUM(B21:B22)</f>
        <v>0</v>
      </c>
      <c r="C23" s="313"/>
      <c r="D23" s="313"/>
      <c r="E23" s="314"/>
      <c r="F23" s="254"/>
      <c r="G23" s="292" t="s">
        <v>1649</v>
      </c>
      <c r="H23" s="278">
        <v>0.3</v>
      </c>
      <c r="I23" s="278" t="s">
        <v>373</v>
      </c>
      <c r="J23" s="278" t="s">
        <v>374</v>
      </c>
      <c r="K23" s="278" t="s">
        <v>375</v>
      </c>
      <c r="L23" s="278" t="s">
        <v>376</v>
      </c>
      <c r="M23" s="419" t="s">
        <v>377</v>
      </c>
      <c r="N23" s="275"/>
      <c r="O23" s="275"/>
      <c r="P23" s="286"/>
      <c r="Q23" s="286"/>
      <c r="R23" s="254"/>
      <c r="S23" s="292"/>
      <c r="T23" s="254"/>
      <c r="U23" s="292"/>
      <c r="V23" s="254"/>
      <c r="W23" s="292"/>
      <c r="X23" s="254"/>
      <c r="Y23" s="298"/>
      <c r="Z23" s="292"/>
      <c r="AA23" s="292"/>
      <c r="AB23" s="292"/>
      <c r="AC23" s="292"/>
      <c r="AD23" s="292"/>
      <c r="AE23" s="254"/>
    </row>
    <row r="24" spans="1:31" ht="14.25" customHeight="1">
      <c r="A24" s="254"/>
      <c r="B24" s="387"/>
      <c r="C24" s="387"/>
      <c r="D24" s="387"/>
      <c r="E24" s="387"/>
      <c r="F24" s="254"/>
      <c r="G24" s="348" t="s">
        <v>1650</v>
      </c>
      <c r="H24" s="274"/>
      <c r="I24" s="286"/>
      <c r="J24" s="286"/>
      <c r="K24" s="286"/>
      <c r="L24" s="286"/>
      <c r="M24" s="286"/>
      <c r="N24" s="275"/>
      <c r="O24" s="275"/>
      <c r="P24" s="286"/>
      <c r="Q24" s="286"/>
      <c r="R24" s="254"/>
      <c r="S24" s="292"/>
      <c r="T24" s="254"/>
      <c r="U24" s="292"/>
      <c r="V24" s="254"/>
      <c r="W24" s="292"/>
      <c r="X24" s="254"/>
      <c r="Y24" s="298"/>
      <c r="Z24" s="292"/>
      <c r="AA24" s="292"/>
      <c r="AB24" s="292"/>
      <c r="AC24" s="292"/>
      <c r="AD24" s="292"/>
      <c r="AE24" s="254"/>
    </row>
    <row r="25" spans="1:31" ht="14.25" customHeight="1">
      <c r="A25" s="254"/>
      <c r="B25" s="985" t="s">
        <v>189</v>
      </c>
      <c r="C25" s="968"/>
      <c r="D25" s="968"/>
      <c r="E25" s="969"/>
      <c r="F25" s="254"/>
      <c r="G25" s="299" t="s">
        <v>1651</v>
      </c>
      <c r="H25" s="290">
        <v>6.6</v>
      </c>
      <c r="I25" s="286"/>
      <c r="J25" s="286"/>
      <c r="K25" s="286"/>
      <c r="L25" s="286"/>
      <c r="M25" s="286"/>
      <c r="N25" s="275"/>
      <c r="O25" s="275"/>
      <c r="P25" s="286"/>
      <c r="Q25" s="286"/>
      <c r="R25" s="254"/>
      <c r="S25" s="292"/>
      <c r="T25" s="254"/>
      <c r="U25" s="292"/>
      <c r="V25" s="254"/>
      <c r="W25" s="292"/>
      <c r="X25" s="254"/>
      <c r="Y25" s="298"/>
      <c r="Z25" s="570">
        <f t="shared" ref="Z25:AA25" si="0">SUM(Z5:Z24)</f>
        <v>3.95</v>
      </c>
      <c r="AA25" s="416">
        <f t="shared" si="0"/>
        <v>0</v>
      </c>
      <c r="AB25" s="417"/>
      <c r="AC25" s="417"/>
      <c r="AD25" s="417"/>
      <c r="AE25" s="254"/>
    </row>
    <row r="26" spans="1:31" ht="14.25" customHeight="1">
      <c r="A26" s="383"/>
      <c r="B26" s="1005" t="s">
        <v>1652</v>
      </c>
      <c r="C26" s="878"/>
      <c r="D26" s="878"/>
      <c r="E26" s="971"/>
      <c r="F26" s="376"/>
      <c r="G26" s="292" t="s">
        <v>1653</v>
      </c>
      <c r="H26" s="286"/>
      <c r="I26" s="286"/>
      <c r="J26" s="286"/>
      <c r="K26" s="286"/>
      <c r="L26" s="286"/>
      <c r="M26" s="286"/>
      <c r="N26" s="275"/>
      <c r="O26" s="275"/>
      <c r="P26" s="286"/>
      <c r="Q26" s="286"/>
      <c r="R26" s="254"/>
      <c r="S26" s="367"/>
      <c r="T26" s="391"/>
      <c r="U26" s="367"/>
      <c r="V26" s="391"/>
      <c r="W26" s="367"/>
      <c r="X26" s="254"/>
      <c r="Y26" s="254"/>
      <c r="Z26" s="254"/>
      <c r="AA26" s="254"/>
      <c r="AB26" s="254"/>
      <c r="AC26" s="254"/>
      <c r="AD26" s="254"/>
      <c r="AE26" s="254"/>
    </row>
    <row r="27" spans="1:31" ht="14.25" customHeight="1">
      <c r="A27" s="383"/>
      <c r="B27" s="972"/>
      <c r="C27" s="878"/>
      <c r="D27" s="878"/>
      <c r="E27" s="971"/>
      <c r="F27" s="376"/>
      <c r="G27" s="292" t="s">
        <v>1654</v>
      </c>
      <c r="H27" s="286"/>
      <c r="I27" s="286"/>
      <c r="J27" s="286"/>
      <c r="K27" s="286"/>
      <c r="L27" s="286"/>
      <c r="M27" s="286"/>
      <c r="N27" s="275"/>
      <c r="O27" s="275"/>
      <c r="P27" s="286"/>
      <c r="Q27" s="286"/>
      <c r="R27" s="254"/>
      <c r="S27" s="390"/>
      <c r="T27" s="391"/>
      <c r="U27" s="390"/>
      <c r="V27" s="391"/>
      <c r="W27" s="390"/>
      <c r="X27" s="254"/>
      <c r="Y27" s="957" t="s">
        <v>394</v>
      </c>
      <c r="Z27" s="888"/>
      <c r="AA27" s="888"/>
      <c r="AB27" s="888"/>
      <c r="AC27" s="888"/>
      <c r="AD27" s="892"/>
      <c r="AE27" s="254"/>
    </row>
    <row r="28" spans="1:31" ht="14.25" customHeight="1">
      <c r="A28" s="383"/>
      <c r="B28" s="973"/>
      <c r="C28" s="974"/>
      <c r="D28" s="974"/>
      <c r="E28" s="975"/>
      <c r="F28" s="376"/>
      <c r="G28" s="292" t="s">
        <v>1655</v>
      </c>
      <c r="H28" s="290">
        <v>0.5</v>
      </c>
      <c r="I28" s="290" t="s">
        <v>375</v>
      </c>
      <c r="J28" s="290" t="s">
        <v>376</v>
      </c>
      <c r="K28" s="274" t="s">
        <v>377</v>
      </c>
      <c r="L28" s="286"/>
      <c r="M28" s="286"/>
      <c r="N28" s="275"/>
      <c r="O28" s="275"/>
      <c r="P28" s="286"/>
      <c r="Q28" s="286"/>
      <c r="R28" s="254"/>
      <c r="S28" s="390"/>
      <c r="T28" s="391"/>
      <c r="U28" s="390"/>
      <c r="V28" s="391"/>
      <c r="W28" s="390"/>
      <c r="X28" s="254"/>
      <c r="Y28" s="269" t="s">
        <v>340</v>
      </c>
      <c r="Z28" s="270" t="s">
        <v>396</v>
      </c>
      <c r="AA28" s="271">
        <v>2024</v>
      </c>
      <c r="AB28" s="271">
        <v>2025</v>
      </c>
      <c r="AC28" s="271">
        <v>2026</v>
      </c>
      <c r="AD28" s="271">
        <v>2027</v>
      </c>
      <c r="AE28" s="254"/>
    </row>
    <row r="29" spans="1:31" ht="14.25" customHeight="1">
      <c r="A29" s="383"/>
      <c r="B29" s="392"/>
      <c r="C29" s="392"/>
      <c r="D29" s="392"/>
      <c r="E29" s="392"/>
      <c r="F29" s="376"/>
      <c r="G29" s="292" t="s">
        <v>1656</v>
      </c>
      <c r="H29" s="278"/>
      <c r="I29" s="278"/>
      <c r="J29" s="286"/>
      <c r="K29" s="286"/>
      <c r="L29" s="286"/>
      <c r="M29" s="286"/>
      <c r="N29" s="275"/>
      <c r="O29" s="275"/>
      <c r="P29" s="286"/>
      <c r="Q29" s="286"/>
      <c r="R29" s="254"/>
      <c r="S29" s="390"/>
      <c r="T29" s="391"/>
      <c r="U29" s="390"/>
      <c r="V29" s="391"/>
      <c r="W29" s="390"/>
      <c r="X29" s="254"/>
      <c r="Y29" s="115" t="s">
        <v>1657</v>
      </c>
      <c r="Z29" s="130" t="s">
        <v>22</v>
      </c>
      <c r="AA29" s="130">
        <v>8.5</v>
      </c>
      <c r="AB29" s="298"/>
      <c r="AC29" s="298"/>
      <c r="AD29" s="298"/>
      <c r="AE29" s="254"/>
    </row>
    <row r="30" spans="1:31" ht="14.25" customHeight="1">
      <c r="A30" s="254"/>
      <c r="B30" s="976" t="s">
        <v>397</v>
      </c>
      <c r="C30" s="968"/>
      <c r="D30" s="968"/>
      <c r="E30" s="969"/>
      <c r="F30" s="254"/>
      <c r="G30" s="292" t="s">
        <v>1658</v>
      </c>
      <c r="H30" s="290">
        <v>0.5</v>
      </c>
      <c r="I30" s="274" t="s">
        <v>377</v>
      </c>
      <c r="J30" s="286"/>
      <c r="K30" s="286"/>
      <c r="L30" s="286"/>
      <c r="M30" s="286"/>
      <c r="N30" s="275"/>
      <c r="O30" s="275"/>
      <c r="P30" s="286"/>
      <c r="Q30" s="286"/>
      <c r="R30" s="254"/>
      <c r="S30" s="390"/>
      <c r="T30" s="391"/>
      <c r="U30" s="390"/>
      <c r="V30" s="391"/>
      <c r="W30" s="390"/>
      <c r="X30" s="254"/>
      <c r="Y30" s="324" t="s">
        <v>1659</v>
      </c>
      <c r="Z30" s="324" t="s">
        <v>1660</v>
      </c>
      <c r="AA30" s="324">
        <v>1.56</v>
      </c>
      <c r="AB30" s="298"/>
      <c r="AC30" s="298"/>
      <c r="AD30" s="298"/>
      <c r="AE30" s="254"/>
    </row>
    <row r="31" spans="1:31" ht="14.25" customHeight="1">
      <c r="A31" s="383"/>
      <c r="B31" s="325" t="s">
        <v>400</v>
      </c>
      <c r="C31" s="965" t="s">
        <v>935</v>
      </c>
      <c r="D31" s="966"/>
      <c r="E31" s="325" t="s">
        <v>402</v>
      </c>
      <c r="F31" s="376"/>
      <c r="G31" s="285" t="s">
        <v>1661</v>
      </c>
      <c r="H31" s="274">
        <v>3.25</v>
      </c>
      <c r="I31" s="286"/>
      <c r="J31" s="286"/>
      <c r="K31" s="286"/>
      <c r="L31" s="286"/>
      <c r="M31" s="286"/>
      <c r="N31" s="275"/>
      <c r="O31" s="275"/>
      <c r="P31" s="286"/>
      <c r="Q31" s="286"/>
      <c r="R31" s="254"/>
      <c r="S31" s="390"/>
      <c r="T31" s="391"/>
      <c r="U31" s="390"/>
      <c r="V31" s="391"/>
      <c r="W31" s="390"/>
      <c r="X31" s="254"/>
      <c r="Y31" s="298"/>
      <c r="Z31" s="298"/>
      <c r="AA31" s="298"/>
      <c r="AB31" s="298"/>
      <c r="AC31" s="298"/>
      <c r="AD31" s="298"/>
      <c r="AE31" s="254"/>
    </row>
    <row r="32" spans="1:31" ht="14.25" customHeight="1">
      <c r="A32" s="254"/>
      <c r="B32" s="393">
        <v>2010</v>
      </c>
      <c r="C32" s="1018" t="s">
        <v>1662</v>
      </c>
      <c r="D32" s="959"/>
      <c r="E32" s="393">
        <v>1.35</v>
      </c>
      <c r="F32" s="254"/>
      <c r="G32" s="292" t="s">
        <v>1663</v>
      </c>
      <c r="H32" s="286"/>
      <c r="I32" s="286"/>
      <c r="J32" s="286"/>
      <c r="K32" s="286"/>
      <c r="L32" s="286"/>
      <c r="M32" s="286"/>
      <c r="N32" s="275"/>
      <c r="O32" s="275"/>
      <c r="P32" s="286"/>
      <c r="Q32" s="286"/>
      <c r="R32" s="254"/>
      <c r="S32" s="390"/>
      <c r="T32" s="391"/>
      <c r="U32" s="390"/>
      <c r="V32" s="391"/>
      <c r="W32" s="390"/>
      <c r="X32" s="254"/>
      <c r="Y32" s="298"/>
      <c r="Z32" s="298"/>
      <c r="AA32" s="298"/>
      <c r="AB32" s="298"/>
      <c r="AC32" s="298"/>
      <c r="AD32" s="298"/>
      <c r="AE32" s="254"/>
    </row>
    <row r="33" spans="1:31" ht="14.25" customHeight="1">
      <c r="A33" s="254"/>
      <c r="B33" s="327">
        <v>2011</v>
      </c>
      <c r="C33" s="961" t="s">
        <v>1664</v>
      </c>
      <c r="D33" s="959"/>
      <c r="E33" s="328">
        <v>1.02</v>
      </c>
      <c r="F33" s="254"/>
      <c r="G33" s="292" t="s">
        <v>1665</v>
      </c>
      <c r="H33" s="286"/>
      <c r="I33" s="286"/>
      <c r="J33" s="286"/>
      <c r="K33" s="286"/>
      <c r="L33" s="286"/>
      <c r="M33" s="286"/>
      <c r="N33" s="275"/>
      <c r="O33" s="275"/>
      <c r="P33" s="286"/>
      <c r="Q33" s="286"/>
      <c r="R33" s="254"/>
      <c r="S33" s="390"/>
      <c r="T33" s="391"/>
      <c r="U33" s="390"/>
      <c r="V33" s="391"/>
      <c r="W33" s="390"/>
      <c r="X33" s="254"/>
      <c r="Y33" s="298"/>
      <c r="Z33" s="298"/>
      <c r="AA33" s="298"/>
      <c r="AB33" s="298"/>
      <c r="AC33" s="298"/>
      <c r="AD33" s="298"/>
      <c r="AE33" s="254"/>
    </row>
    <row r="34" spans="1:31" ht="14.25" customHeight="1">
      <c r="A34" s="254"/>
      <c r="B34" s="327">
        <v>2012</v>
      </c>
      <c r="C34" s="961" t="s">
        <v>1666</v>
      </c>
      <c r="D34" s="959"/>
      <c r="E34" s="328">
        <v>1.02</v>
      </c>
      <c r="F34" s="254"/>
      <c r="G34" s="299" t="s">
        <v>1667</v>
      </c>
      <c r="H34" s="286"/>
      <c r="I34" s="286"/>
      <c r="J34" s="286"/>
      <c r="K34" s="286"/>
      <c r="L34" s="286"/>
      <c r="M34" s="286"/>
      <c r="N34" s="275"/>
      <c r="O34" s="275"/>
      <c r="P34" s="286"/>
      <c r="Q34" s="286"/>
      <c r="R34" s="254"/>
      <c r="S34" s="390"/>
      <c r="T34" s="391"/>
      <c r="U34" s="390"/>
      <c r="V34" s="391"/>
      <c r="W34" s="390"/>
      <c r="X34" s="254"/>
      <c r="Y34" s="298"/>
      <c r="Z34" s="298"/>
      <c r="AA34" s="298"/>
      <c r="AB34" s="298"/>
      <c r="AC34" s="298"/>
      <c r="AD34" s="298"/>
      <c r="AE34" s="254"/>
    </row>
    <row r="35" spans="1:31" ht="14.25" customHeight="1">
      <c r="A35" s="254"/>
      <c r="B35" s="327">
        <v>2013</v>
      </c>
      <c r="C35" s="961" t="s">
        <v>1668</v>
      </c>
      <c r="D35" s="959"/>
      <c r="E35" s="328">
        <v>0.97</v>
      </c>
      <c r="F35" s="254"/>
      <c r="G35" s="285" t="s">
        <v>1669</v>
      </c>
      <c r="H35" s="274">
        <v>3.2</v>
      </c>
      <c r="I35" s="286"/>
      <c r="J35" s="286"/>
      <c r="K35" s="286"/>
      <c r="L35" s="286"/>
      <c r="M35" s="286"/>
      <c r="N35" s="275"/>
      <c r="O35" s="275"/>
      <c r="P35" s="286"/>
      <c r="Q35" s="286"/>
      <c r="R35" s="254"/>
      <c r="S35" s="390"/>
      <c r="T35" s="391"/>
      <c r="U35" s="390"/>
      <c r="V35" s="391"/>
      <c r="W35" s="390"/>
      <c r="X35" s="254"/>
      <c r="Y35" s="298"/>
      <c r="Z35" s="298"/>
      <c r="AA35" s="298"/>
      <c r="AB35" s="298"/>
      <c r="AC35" s="298"/>
      <c r="AD35" s="298"/>
      <c r="AE35" s="254"/>
    </row>
    <row r="36" spans="1:31" ht="14.25" customHeight="1">
      <c r="A36" s="254"/>
      <c r="B36" s="393">
        <v>2014</v>
      </c>
      <c r="C36" s="1018" t="s">
        <v>1670</v>
      </c>
      <c r="D36" s="959"/>
      <c r="E36" s="393">
        <v>1.31</v>
      </c>
      <c r="F36" s="254"/>
      <c r="G36" s="292" t="s">
        <v>1671</v>
      </c>
      <c r="H36" s="290">
        <v>2.2400000000000002</v>
      </c>
      <c r="I36" s="290" t="s">
        <v>376</v>
      </c>
      <c r="J36" s="274" t="s">
        <v>377</v>
      </c>
      <c r="K36" s="286"/>
      <c r="L36" s="286"/>
      <c r="M36" s="286"/>
      <c r="N36" s="275"/>
      <c r="O36" s="275"/>
      <c r="P36" s="286"/>
      <c r="Q36" s="286"/>
      <c r="R36" s="254"/>
      <c r="S36" s="390"/>
      <c r="T36" s="391"/>
      <c r="U36" s="390"/>
      <c r="V36" s="391"/>
      <c r="W36" s="390"/>
      <c r="X36" s="254"/>
      <c r="Y36" s="298"/>
      <c r="Z36" s="298"/>
      <c r="AA36" s="298"/>
      <c r="AB36" s="298"/>
      <c r="AC36" s="298"/>
      <c r="AD36" s="298"/>
      <c r="AE36" s="254"/>
    </row>
    <row r="37" spans="1:31" ht="14.25" customHeight="1">
      <c r="A37" s="254"/>
      <c r="B37" s="444">
        <v>2015</v>
      </c>
      <c r="C37" s="1033" t="s">
        <v>1672</v>
      </c>
      <c r="D37" s="959"/>
      <c r="E37" s="444">
        <v>2.57</v>
      </c>
      <c r="F37" s="254"/>
      <c r="G37" s="299" t="s">
        <v>1673</v>
      </c>
      <c r="H37" s="286"/>
      <c r="I37" s="286"/>
      <c r="J37" s="286"/>
      <c r="K37" s="286"/>
      <c r="L37" s="286"/>
      <c r="M37" s="286"/>
      <c r="N37" s="275"/>
      <c r="O37" s="275"/>
      <c r="P37" s="286"/>
      <c r="Q37" s="286"/>
      <c r="R37" s="254"/>
      <c r="S37" s="390"/>
      <c r="T37" s="391"/>
      <c r="U37" s="390"/>
      <c r="V37" s="391"/>
      <c r="W37" s="390"/>
      <c r="X37" s="254"/>
      <c r="Y37" s="298"/>
      <c r="Z37" s="298"/>
      <c r="AA37" s="298"/>
      <c r="AB37" s="298"/>
      <c r="AC37" s="298"/>
      <c r="AD37" s="298"/>
      <c r="AE37" s="254"/>
    </row>
    <row r="38" spans="1:31" ht="14.25" customHeight="1">
      <c r="A38" s="254"/>
      <c r="B38" s="447">
        <v>2016</v>
      </c>
      <c r="C38" s="1032" t="s">
        <v>1674</v>
      </c>
      <c r="D38" s="959"/>
      <c r="E38" s="448">
        <v>2.84</v>
      </c>
      <c r="F38" s="254"/>
      <c r="G38" s="292" t="s">
        <v>1675</v>
      </c>
      <c r="H38" s="286"/>
      <c r="I38" s="286"/>
      <c r="J38" s="286"/>
      <c r="K38" s="286"/>
      <c r="L38" s="286"/>
      <c r="M38" s="286"/>
      <c r="N38" s="275"/>
      <c r="O38" s="275"/>
      <c r="P38" s="286"/>
      <c r="Q38" s="286"/>
      <c r="R38" s="254"/>
      <c r="S38" s="390"/>
      <c r="T38" s="391"/>
      <c r="U38" s="390"/>
      <c r="V38" s="391"/>
      <c r="W38" s="390"/>
      <c r="X38" s="254"/>
      <c r="Y38" s="298"/>
      <c r="Z38" s="298"/>
      <c r="AA38" s="298"/>
      <c r="AB38" s="298"/>
      <c r="AC38" s="298"/>
      <c r="AD38" s="298"/>
      <c r="AE38" s="254"/>
    </row>
    <row r="39" spans="1:31" ht="14.25" customHeight="1">
      <c r="A39" s="254"/>
      <c r="B39" s="393">
        <v>2017</v>
      </c>
      <c r="C39" s="1018" t="s">
        <v>1676</v>
      </c>
      <c r="D39" s="959"/>
      <c r="E39" s="394">
        <v>1.21</v>
      </c>
      <c r="F39" s="254"/>
      <c r="G39" s="292" t="s">
        <v>1677</v>
      </c>
      <c r="H39" s="290">
        <v>0.5</v>
      </c>
      <c r="I39" s="290" t="s">
        <v>375</v>
      </c>
      <c r="J39" s="290" t="s">
        <v>376</v>
      </c>
      <c r="K39" s="274" t="s">
        <v>377</v>
      </c>
      <c r="L39" s="286"/>
      <c r="M39" s="286"/>
      <c r="N39" s="275"/>
      <c r="O39" s="275"/>
      <c r="P39" s="286"/>
      <c r="Q39" s="286"/>
      <c r="R39" s="254"/>
      <c r="S39" s="390"/>
      <c r="T39" s="391"/>
      <c r="U39" s="390"/>
      <c r="V39" s="391"/>
      <c r="W39" s="390"/>
      <c r="X39" s="254"/>
      <c r="Y39" s="298"/>
      <c r="Z39" s="298"/>
      <c r="AA39" s="298"/>
      <c r="AB39" s="298"/>
      <c r="AC39" s="298"/>
      <c r="AD39" s="298"/>
      <c r="AE39" s="254"/>
    </row>
    <row r="40" spans="1:31" ht="14.25" customHeight="1">
      <c r="A40" s="254"/>
      <c r="B40" s="393">
        <v>2018</v>
      </c>
      <c r="C40" s="1018" t="s">
        <v>1678</v>
      </c>
      <c r="D40" s="959"/>
      <c r="E40" s="394">
        <v>1.18</v>
      </c>
      <c r="F40" s="254"/>
      <c r="G40" s="292" t="s">
        <v>1679</v>
      </c>
      <c r="H40" s="286"/>
      <c r="I40" s="286"/>
      <c r="J40" s="286"/>
      <c r="K40" s="286"/>
      <c r="L40" s="286"/>
      <c r="M40" s="286"/>
      <c r="N40" s="275"/>
      <c r="O40" s="275"/>
      <c r="P40" s="286"/>
      <c r="Q40" s="286"/>
      <c r="R40" s="254"/>
      <c r="S40" s="390"/>
      <c r="T40" s="391"/>
      <c r="U40" s="390"/>
      <c r="V40" s="391"/>
      <c r="W40" s="390"/>
      <c r="X40" s="254"/>
      <c r="Y40" s="298"/>
      <c r="Z40" s="298"/>
      <c r="AA40" s="298"/>
      <c r="AB40" s="298"/>
      <c r="AC40" s="298"/>
      <c r="AD40" s="298"/>
      <c r="AE40" s="254"/>
    </row>
    <row r="41" spans="1:31" ht="14.25" customHeight="1">
      <c r="A41" s="254"/>
      <c r="B41" s="393">
        <v>2019</v>
      </c>
      <c r="C41" s="1018" t="s">
        <v>541</v>
      </c>
      <c r="D41" s="959"/>
      <c r="E41" s="393">
        <v>1.23</v>
      </c>
      <c r="F41" s="254"/>
      <c r="G41" s="292" t="s">
        <v>1680</v>
      </c>
      <c r="H41" s="286">
        <v>0.5</v>
      </c>
      <c r="I41" s="290" t="s">
        <v>374</v>
      </c>
      <c r="J41" s="290" t="s">
        <v>375</v>
      </c>
      <c r="K41" s="290" t="s">
        <v>376</v>
      </c>
      <c r="L41" s="274" t="s">
        <v>377</v>
      </c>
      <c r="M41" s="286"/>
      <c r="N41" s="275"/>
      <c r="O41" s="275"/>
      <c r="P41" s="286"/>
      <c r="Q41" s="286"/>
      <c r="R41" s="254"/>
      <c r="S41" s="390"/>
      <c r="T41" s="391"/>
      <c r="U41" s="390"/>
      <c r="V41" s="391"/>
      <c r="W41" s="390"/>
      <c r="X41" s="254"/>
      <c r="Y41" s="298"/>
      <c r="Z41" s="298"/>
      <c r="AA41" s="298"/>
      <c r="AB41" s="298"/>
      <c r="AC41" s="298"/>
      <c r="AD41" s="298"/>
      <c r="AE41" s="254"/>
    </row>
    <row r="42" spans="1:31" ht="14.25" customHeight="1">
      <c r="A42" s="254"/>
      <c r="B42" s="333">
        <v>2020</v>
      </c>
      <c r="C42" s="962" t="s">
        <v>1681</v>
      </c>
      <c r="D42" s="959"/>
      <c r="E42" s="333">
        <v>0.64</v>
      </c>
      <c r="F42" s="254"/>
      <c r="G42" s="273" t="s">
        <v>1682</v>
      </c>
      <c r="H42" s="286"/>
      <c r="I42" s="286"/>
      <c r="J42" s="286"/>
      <c r="K42" s="286"/>
      <c r="L42" s="286"/>
      <c r="M42" s="286"/>
      <c r="N42" s="275"/>
      <c r="O42" s="275"/>
      <c r="P42" s="286"/>
      <c r="Q42" s="286"/>
      <c r="R42" s="254"/>
      <c r="S42" s="390"/>
      <c r="T42" s="391"/>
      <c r="U42" s="390"/>
      <c r="V42" s="391"/>
      <c r="W42" s="390"/>
      <c r="X42" s="254"/>
      <c r="Y42" s="298"/>
      <c r="Z42" s="298"/>
      <c r="AA42" s="298"/>
      <c r="AB42" s="298"/>
      <c r="AC42" s="298"/>
      <c r="AD42" s="298"/>
      <c r="AE42" s="254"/>
    </row>
    <row r="43" spans="1:31" ht="14.25" customHeight="1">
      <c r="A43" s="254"/>
      <c r="B43" s="333">
        <v>2021</v>
      </c>
      <c r="C43" s="962" t="s">
        <v>1683</v>
      </c>
      <c r="D43" s="959"/>
      <c r="E43" s="619">
        <v>1.1000000000000001</v>
      </c>
      <c r="F43" s="254"/>
      <c r="G43" s="292" t="s">
        <v>1684</v>
      </c>
      <c r="H43" s="286">
        <v>0.5</v>
      </c>
      <c r="I43" s="290" t="s">
        <v>375</v>
      </c>
      <c r="J43" s="290" t="s">
        <v>376</v>
      </c>
      <c r="K43" s="274" t="s">
        <v>377</v>
      </c>
      <c r="L43" s="286"/>
      <c r="M43" s="286"/>
      <c r="N43" s="275"/>
      <c r="O43" s="275"/>
      <c r="P43" s="286"/>
      <c r="Q43" s="286"/>
      <c r="R43" s="254"/>
      <c r="S43" s="390"/>
      <c r="T43" s="391"/>
      <c r="U43" s="390"/>
      <c r="V43" s="391"/>
      <c r="W43" s="390"/>
      <c r="X43" s="254"/>
      <c r="Y43" s="298"/>
      <c r="Z43" s="298"/>
      <c r="AA43" s="298"/>
      <c r="AB43" s="298"/>
      <c r="AC43" s="298"/>
      <c r="AD43" s="298"/>
      <c r="AE43" s="254"/>
    </row>
    <row r="44" spans="1:31" ht="14.25" customHeight="1">
      <c r="A44" s="254"/>
      <c r="B44" s="334">
        <v>2022</v>
      </c>
      <c r="C44" s="997" t="s">
        <v>1685</v>
      </c>
      <c r="D44" s="959"/>
      <c r="E44" s="334">
        <v>1.81</v>
      </c>
      <c r="F44" s="254"/>
      <c r="G44" s="299" t="s">
        <v>1686</v>
      </c>
      <c r="H44" s="286"/>
      <c r="I44" s="286"/>
      <c r="J44" s="286"/>
      <c r="K44" s="286"/>
      <c r="L44" s="286"/>
      <c r="M44" s="286"/>
      <c r="N44" s="275"/>
      <c r="O44" s="275"/>
      <c r="P44" s="286"/>
      <c r="Q44" s="286"/>
      <c r="R44" s="254"/>
      <c r="S44" s="390"/>
      <c r="T44" s="391"/>
      <c r="U44" s="390"/>
      <c r="V44" s="391"/>
      <c r="W44" s="390"/>
      <c r="X44" s="254"/>
      <c r="Y44" s="298"/>
      <c r="Z44" s="298"/>
      <c r="AA44" s="298"/>
      <c r="AB44" s="298"/>
      <c r="AC44" s="298"/>
      <c r="AD44" s="298"/>
      <c r="AE44" s="254"/>
    </row>
    <row r="45" spans="1:31" ht="14.25" customHeight="1">
      <c r="A45" s="254"/>
      <c r="B45" s="620">
        <v>2023</v>
      </c>
      <c r="C45" s="1027" t="s">
        <v>1687</v>
      </c>
      <c r="D45" s="959"/>
      <c r="E45" s="620" t="s">
        <v>568</v>
      </c>
      <c r="F45" s="254"/>
      <c r="G45" s="292" t="s">
        <v>1688</v>
      </c>
      <c r="H45" s="275"/>
      <c r="I45" s="286"/>
      <c r="J45" s="286"/>
      <c r="K45" s="286"/>
      <c r="L45" s="286"/>
      <c r="M45" s="286"/>
      <c r="N45" s="275"/>
      <c r="O45" s="275"/>
      <c r="P45" s="286"/>
      <c r="Q45" s="286"/>
      <c r="R45" s="254"/>
      <c r="S45" s="390"/>
      <c r="T45" s="391"/>
      <c r="U45" s="390"/>
      <c r="V45" s="391"/>
      <c r="W45" s="390"/>
      <c r="X45" s="254"/>
      <c r="Y45" s="298"/>
      <c r="Z45" s="298"/>
      <c r="AA45" s="298"/>
      <c r="AB45" s="298"/>
      <c r="AC45" s="298"/>
      <c r="AD45" s="298"/>
      <c r="AE45" s="254"/>
    </row>
    <row r="46" spans="1:31" ht="14.25" customHeight="1">
      <c r="A46" s="254"/>
      <c r="B46" s="621"/>
      <c r="C46" s="1031"/>
      <c r="D46" s="959"/>
      <c r="E46" s="621"/>
      <c r="F46" s="254"/>
      <c r="G46" s="292" t="s">
        <v>1689</v>
      </c>
      <c r="H46" s="286">
        <v>0.5</v>
      </c>
      <c r="I46" s="290" t="s">
        <v>374</v>
      </c>
      <c r="J46" s="290" t="s">
        <v>375</v>
      </c>
      <c r="K46" s="290" t="s">
        <v>376</v>
      </c>
      <c r="L46" s="274" t="s">
        <v>377</v>
      </c>
      <c r="M46" s="286"/>
      <c r="N46" s="275"/>
      <c r="O46" s="275"/>
      <c r="P46" s="286"/>
      <c r="Q46" s="286"/>
      <c r="R46" s="254"/>
      <c r="S46" s="390"/>
      <c r="T46" s="391"/>
      <c r="U46" s="390"/>
      <c r="V46" s="391"/>
      <c r="W46" s="390"/>
      <c r="X46" s="254"/>
      <c r="Y46" s="298"/>
      <c r="Z46" s="298"/>
      <c r="AA46" s="298"/>
      <c r="AB46" s="298"/>
      <c r="AC46" s="298"/>
      <c r="AD46" s="298"/>
      <c r="AE46" s="254"/>
    </row>
    <row r="47" spans="1:31" ht="14.25" customHeight="1">
      <c r="A47" s="254"/>
      <c r="B47" s="622"/>
      <c r="C47" s="1031"/>
      <c r="D47" s="959"/>
      <c r="E47" s="622"/>
      <c r="F47" s="254"/>
      <c r="G47" s="292" t="s">
        <v>1690</v>
      </c>
      <c r="H47" s="274">
        <v>4.5599999999999996</v>
      </c>
      <c r="I47" s="286"/>
      <c r="J47" s="286"/>
      <c r="K47" s="286"/>
      <c r="L47" s="286"/>
      <c r="M47" s="286"/>
      <c r="N47" s="275"/>
      <c r="O47" s="275"/>
      <c r="P47" s="286"/>
      <c r="Q47" s="286"/>
      <c r="R47" s="254"/>
      <c r="S47" s="390"/>
      <c r="T47" s="391"/>
      <c r="U47" s="390"/>
      <c r="V47" s="391"/>
      <c r="W47" s="390"/>
      <c r="X47" s="254"/>
      <c r="Y47" s="298"/>
      <c r="Z47" s="298"/>
      <c r="AA47" s="298"/>
      <c r="AB47" s="298"/>
      <c r="AC47" s="298"/>
      <c r="AD47" s="298"/>
      <c r="AE47" s="254"/>
    </row>
    <row r="48" spans="1:31" ht="14.25" customHeight="1">
      <c r="A48" s="254"/>
      <c r="B48" s="622"/>
      <c r="C48" s="1031"/>
      <c r="D48" s="959"/>
      <c r="E48" s="622"/>
      <c r="F48" s="254"/>
      <c r="G48" s="299" t="s">
        <v>1691</v>
      </c>
      <c r="H48" s="286"/>
      <c r="I48" s="286"/>
      <c r="J48" s="286"/>
      <c r="K48" s="286"/>
      <c r="L48" s="286"/>
      <c r="M48" s="286"/>
      <c r="N48" s="275"/>
      <c r="O48" s="275"/>
      <c r="P48" s="286"/>
      <c r="Q48" s="286"/>
      <c r="R48" s="254"/>
      <c r="S48" s="390"/>
      <c r="T48" s="391"/>
      <c r="U48" s="390"/>
      <c r="V48" s="391"/>
      <c r="W48" s="390"/>
      <c r="X48" s="254"/>
      <c r="Y48" s="298"/>
      <c r="Z48" s="298"/>
      <c r="AA48" s="298"/>
      <c r="AB48" s="298"/>
      <c r="AC48" s="298"/>
      <c r="AD48" s="298"/>
      <c r="AE48" s="254"/>
    </row>
    <row r="49" spans="1:31" ht="14.25" customHeight="1">
      <c r="A49" s="254"/>
      <c r="B49" s="622"/>
      <c r="C49" s="1031"/>
      <c r="D49" s="959"/>
      <c r="E49" s="622"/>
      <c r="F49" s="254"/>
      <c r="G49" s="273" t="s">
        <v>1692</v>
      </c>
      <c r="H49" s="278"/>
      <c r="I49" s="286"/>
      <c r="J49" s="286"/>
      <c r="K49" s="286"/>
      <c r="L49" s="286"/>
      <c r="M49" s="286"/>
      <c r="N49" s="275"/>
      <c r="O49" s="275"/>
      <c r="P49" s="286"/>
      <c r="Q49" s="286"/>
      <c r="R49" s="254"/>
      <c r="S49" s="390"/>
      <c r="T49" s="391"/>
      <c r="U49" s="390"/>
      <c r="V49" s="391"/>
      <c r="W49" s="390"/>
      <c r="X49" s="254"/>
      <c r="Y49" s="298"/>
      <c r="Z49" s="298"/>
      <c r="AA49" s="341">
        <f>SUM(AA29:AA48)</f>
        <v>10.06</v>
      </c>
      <c r="AB49" s="322"/>
      <c r="AC49" s="322"/>
      <c r="AD49" s="322"/>
      <c r="AE49" s="254"/>
    </row>
    <row r="50" spans="1:31" ht="14.25" customHeight="1">
      <c r="A50" s="254"/>
      <c r="B50" s="622"/>
      <c r="C50" s="1031"/>
      <c r="D50" s="959"/>
      <c r="E50" s="622"/>
      <c r="F50" s="254"/>
      <c r="G50" s="292" t="s">
        <v>1693</v>
      </c>
      <c r="H50" s="278">
        <v>0.3</v>
      </c>
      <c r="I50" s="278" t="s">
        <v>373</v>
      </c>
      <c r="J50" s="278" t="s">
        <v>374</v>
      </c>
      <c r="K50" s="278" t="s">
        <v>375</v>
      </c>
      <c r="L50" s="278" t="s">
        <v>376</v>
      </c>
      <c r="M50" s="419" t="s">
        <v>377</v>
      </c>
      <c r="N50" s="275"/>
      <c r="O50" s="275"/>
      <c r="P50" s="286"/>
      <c r="Q50" s="286"/>
      <c r="R50" s="254"/>
      <c r="S50" s="390"/>
      <c r="T50" s="391"/>
      <c r="U50" s="390"/>
      <c r="V50" s="391"/>
      <c r="W50" s="390"/>
      <c r="X50" s="254"/>
      <c r="Y50" s="254"/>
      <c r="Z50" s="254"/>
      <c r="AA50" s="254"/>
      <c r="AB50" s="254"/>
      <c r="AC50" s="254"/>
      <c r="AD50" s="254"/>
      <c r="AE50" s="254"/>
    </row>
    <row r="51" spans="1:31" ht="14.25" customHeight="1">
      <c r="A51" s="254"/>
      <c r="B51" s="622"/>
      <c r="C51" s="1031"/>
      <c r="D51" s="959"/>
      <c r="E51" s="622"/>
      <c r="F51" s="254"/>
      <c r="G51" s="273" t="s">
        <v>1694</v>
      </c>
      <c r="H51" s="286"/>
      <c r="I51" s="286"/>
      <c r="J51" s="286"/>
      <c r="K51" s="286"/>
      <c r="L51" s="286"/>
      <c r="M51" s="286"/>
      <c r="N51" s="275"/>
      <c r="O51" s="275"/>
      <c r="P51" s="286"/>
      <c r="Q51" s="286"/>
      <c r="R51" s="254"/>
      <c r="S51" s="390"/>
      <c r="T51" s="391"/>
      <c r="U51" s="390"/>
      <c r="V51" s="391"/>
      <c r="W51" s="390"/>
      <c r="X51" s="254"/>
      <c r="Y51" s="957" t="s">
        <v>440</v>
      </c>
      <c r="Z51" s="888"/>
      <c r="AA51" s="888"/>
      <c r="AB51" s="888"/>
      <c r="AC51" s="888"/>
      <c r="AD51" s="892"/>
      <c r="AE51" s="254"/>
    </row>
    <row r="52" spans="1:31" ht="14.25" customHeight="1">
      <c r="A52" s="254"/>
      <c r="B52" s="622"/>
      <c r="C52" s="1031"/>
      <c r="D52" s="959"/>
      <c r="E52" s="622"/>
      <c r="F52" s="254"/>
      <c r="G52" s="299" t="s">
        <v>1695</v>
      </c>
      <c r="H52" s="623">
        <v>3.3</v>
      </c>
      <c r="I52" s="278" t="s">
        <v>373</v>
      </c>
      <c r="J52" s="278" t="s">
        <v>374</v>
      </c>
      <c r="K52" s="278" t="s">
        <v>375</v>
      </c>
      <c r="L52" s="278" t="s">
        <v>376</v>
      </c>
      <c r="M52" s="419" t="s">
        <v>377</v>
      </c>
      <c r="N52" s="275"/>
      <c r="O52" s="275"/>
      <c r="P52" s="286"/>
      <c r="Q52" s="286"/>
      <c r="R52" s="254"/>
      <c r="S52" s="390"/>
      <c r="T52" s="391"/>
      <c r="U52" s="390"/>
      <c r="V52" s="391"/>
      <c r="W52" s="390"/>
      <c r="X52" s="254"/>
      <c r="Y52" s="269" t="s">
        <v>340</v>
      </c>
      <c r="Z52" s="270" t="s">
        <v>442</v>
      </c>
      <c r="AA52" s="271">
        <v>2024</v>
      </c>
      <c r="AB52" s="271">
        <v>2025</v>
      </c>
      <c r="AC52" s="271">
        <v>2026</v>
      </c>
      <c r="AD52" s="271">
        <v>2027</v>
      </c>
      <c r="AE52" s="254"/>
    </row>
    <row r="53" spans="1:31" ht="14.25" customHeight="1">
      <c r="A53" s="254"/>
      <c r="B53" s="622"/>
      <c r="C53" s="1031"/>
      <c r="D53" s="959"/>
      <c r="E53" s="622"/>
      <c r="F53" s="254"/>
      <c r="G53" s="299" t="s">
        <v>1696</v>
      </c>
      <c r="H53" s="290">
        <v>1</v>
      </c>
      <c r="I53" s="290" t="s">
        <v>376</v>
      </c>
      <c r="J53" s="274" t="s">
        <v>377</v>
      </c>
      <c r="K53" s="286"/>
      <c r="L53" s="286"/>
      <c r="M53" s="286"/>
      <c r="N53" s="275"/>
      <c r="O53" s="275"/>
      <c r="P53" s="286"/>
      <c r="Q53" s="286"/>
      <c r="R53" s="254"/>
      <c r="S53" s="390"/>
      <c r="T53" s="391"/>
      <c r="U53" s="390"/>
      <c r="V53" s="391"/>
      <c r="W53" s="390"/>
      <c r="X53" s="254"/>
      <c r="Y53" s="289" t="s">
        <v>1697</v>
      </c>
      <c r="Z53" s="324" t="s">
        <v>36</v>
      </c>
      <c r="AA53" s="324">
        <v>-2.5</v>
      </c>
      <c r="AB53" s="292"/>
      <c r="AC53" s="292"/>
      <c r="AD53" s="292"/>
      <c r="AE53" s="254"/>
    </row>
    <row r="54" spans="1:31" ht="14.25" customHeight="1">
      <c r="A54" s="254"/>
      <c r="B54" s="622"/>
      <c r="C54" s="1031"/>
      <c r="D54" s="959"/>
      <c r="E54" s="622"/>
      <c r="F54" s="254"/>
      <c r="G54" s="292" t="s">
        <v>1698</v>
      </c>
      <c r="H54" s="286"/>
      <c r="I54" s="286"/>
      <c r="J54" s="286"/>
      <c r="K54" s="286"/>
      <c r="L54" s="286"/>
      <c r="M54" s="286"/>
      <c r="N54" s="275"/>
      <c r="O54" s="275"/>
      <c r="P54" s="286"/>
      <c r="Q54" s="286"/>
      <c r="R54" s="254"/>
      <c r="S54" s="390"/>
      <c r="T54" s="391"/>
      <c r="U54" s="390"/>
      <c r="V54" s="391"/>
      <c r="W54" s="390"/>
      <c r="X54" s="254"/>
      <c r="Y54" s="289" t="s">
        <v>1567</v>
      </c>
      <c r="Z54" s="289" t="s">
        <v>36</v>
      </c>
      <c r="AA54" s="324"/>
      <c r="AB54" s="289">
        <v>-1.5</v>
      </c>
      <c r="AC54" s="292"/>
      <c r="AD54" s="292"/>
      <c r="AE54" s="254"/>
    </row>
    <row r="55" spans="1:31" ht="14.25" customHeight="1">
      <c r="A55" s="254"/>
      <c r="B55" s="622"/>
      <c r="C55" s="1031"/>
      <c r="D55" s="959"/>
      <c r="E55" s="622"/>
      <c r="F55" s="254"/>
      <c r="G55" s="273" t="s">
        <v>1699</v>
      </c>
      <c r="H55" s="286"/>
      <c r="I55" s="286"/>
      <c r="J55" s="286"/>
      <c r="K55" s="286"/>
      <c r="L55" s="286"/>
      <c r="M55" s="286"/>
      <c r="N55" s="275"/>
      <c r="O55" s="275"/>
      <c r="P55" s="286"/>
      <c r="Q55" s="286"/>
      <c r="R55" s="254"/>
      <c r="S55" s="406"/>
      <c r="T55" s="391"/>
      <c r="U55" s="406"/>
      <c r="V55" s="391"/>
      <c r="W55" s="406"/>
      <c r="X55" s="254"/>
      <c r="Y55" s="289" t="s">
        <v>1700</v>
      </c>
      <c r="Z55" s="289" t="s">
        <v>50</v>
      </c>
      <c r="AA55" s="289">
        <v>-38.700000000000003</v>
      </c>
      <c r="AB55" s="292"/>
      <c r="AC55" s="292"/>
      <c r="AD55" s="292"/>
      <c r="AE55" s="254"/>
    </row>
    <row r="56" spans="1:31" ht="14.25" customHeight="1">
      <c r="A56" s="254"/>
      <c r="B56" s="408"/>
      <c r="C56" s="990"/>
      <c r="D56" s="959"/>
      <c r="E56" s="408"/>
      <c r="F56" s="254"/>
      <c r="G56" s="285" t="s">
        <v>1701</v>
      </c>
      <c r="H56" s="286"/>
      <c r="I56" s="286"/>
      <c r="J56" s="286"/>
      <c r="K56" s="286"/>
      <c r="L56" s="286"/>
      <c r="M56" s="286"/>
      <c r="N56" s="275"/>
      <c r="O56" s="275"/>
      <c r="P56" s="286"/>
      <c r="Q56" s="286"/>
      <c r="R56" s="254"/>
      <c r="S56" s="372"/>
      <c r="T56" s="254"/>
      <c r="U56" s="372"/>
      <c r="V56" s="254"/>
      <c r="W56" s="372"/>
      <c r="X56" s="254"/>
      <c r="Y56" s="298"/>
      <c r="Z56" s="298"/>
      <c r="AA56" s="298"/>
      <c r="AB56" s="298"/>
      <c r="AC56" s="298"/>
      <c r="AD56" s="298"/>
      <c r="AE56" s="254"/>
    </row>
    <row r="57" spans="1:31" ht="14.25" customHeight="1">
      <c r="A57" s="254"/>
      <c r="B57" s="409"/>
      <c r="C57" s="991"/>
      <c r="D57" s="959"/>
      <c r="E57" s="409"/>
      <c r="F57" s="254"/>
      <c r="G57" s="292" t="s">
        <v>1702</v>
      </c>
      <c r="H57" s="286"/>
      <c r="I57" s="286"/>
      <c r="J57" s="286"/>
      <c r="K57" s="286"/>
      <c r="L57" s="286"/>
      <c r="M57" s="286"/>
      <c r="N57" s="275"/>
      <c r="O57" s="275"/>
      <c r="P57" s="286"/>
      <c r="Q57" s="286"/>
      <c r="R57" s="254"/>
      <c r="S57" s="372"/>
      <c r="T57" s="254"/>
      <c r="U57" s="372"/>
      <c r="V57" s="254"/>
      <c r="W57" s="372"/>
      <c r="X57" s="254"/>
      <c r="Y57" s="298"/>
      <c r="Z57" s="298"/>
      <c r="AA57" s="298"/>
      <c r="AB57" s="298"/>
      <c r="AC57" s="298"/>
      <c r="AD57" s="298"/>
      <c r="AE57" s="254"/>
    </row>
    <row r="58" spans="1:31" ht="14.25" customHeight="1">
      <c r="A58" s="254"/>
      <c r="B58" s="409"/>
      <c r="C58" s="991"/>
      <c r="D58" s="959"/>
      <c r="E58" s="409"/>
      <c r="F58" s="254"/>
      <c r="G58" s="292" t="s">
        <v>1703</v>
      </c>
      <c r="H58" s="286"/>
      <c r="I58" s="286"/>
      <c r="J58" s="286"/>
      <c r="K58" s="286"/>
      <c r="L58" s="286"/>
      <c r="M58" s="286"/>
      <c r="N58" s="275"/>
      <c r="O58" s="275"/>
      <c r="P58" s="286"/>
      <c r="Q58" s="286"/>
      <c r="R58" s="254"/>
      <c r="S58" s="372"/>
      <c r="T58" s="254"/>
      <c r="U58" s="372"/>
      <c r="V58" s="254"/>
      <c r="W58" s="372"/>
      <c r="X58" s="254"/>
      <c r="Y58" s="298"/>
      <c r="Z58" s="298"/>
      <c r="AA58" s="298"/>
      <c r="AB58" s="298"/>
      <c r="AC58" s="298"/>
      <c r="AD58" s="298"/>
      <c r="AE58" s="254"/>
    </row>
    <row r="59" spans="1:31" ht="14.25" customHeight="1">
      <c r="A59" s="254"/>
      <c r="B59" s="254"/>
      <c r="C59" s="410"/>
      <c r="D59" s="410"/>
      <c r="E59" s="254"/>
      <c r="F59" s="254"/>
      <c r="G59" s="292" t="s">
        <v>1704</v>
      </c>
      <c r="H59" s="290">
        <v>0.5</v>
      </c>
      <c r="I59" s="290" t="s">
        <v>376</v>
      </c>
      <c r="J59" s="274" t="s">
        <v>377</v>
      </c>
      <c r="K59" s="286"/>
      <c r="L59" s="286"/>
      <c r="M59" s="286"/>
      <c r="N59" s="275"/>
      <c r="O59" s="275"/>
      <c r="P59" s="286"/>
      <c r="Q59" s="286"/>
      <c r="R59" s="254"/>
      <c r="S59" s="372"/>
      <c r="T59" s="254"/>
      <c r="U59" s="372"/>
      <c r="V59" s="254"/>
      <c r="W59" s="372"/>
      <c r="X59" s="254"/>
      <c r="Y59" s="298"/>
      <c r="Z59" s="298"/>
      <c r="AA59" s="298"/>
      <c r="AB59" s="298"/>
      <c r="AC59" s="298"/>
      <c r="AD59" s="298"/>
      <c r="AE59" s="254"/>
    </row>
    <row r="60" spans="1:31" ht="14.25" customHeight="1">
      <c r="A60" s="254"/>
      <c r="B60" s="254"/>
      <c r="C60" s="254"/>
      <c r="D60" s="254"/>
      <c r="E60" s="254"/>
      <c r="F60" s="254"/>
      <c r="G60" s="292" t="s">
        <v>1705</v>
      </c>
      <c r="H60" s="274">
        <v>3.79</v>
      </c>
      <c r="I60" s="275"/>
      <c r="J60" s="286"/>
      <c r="K60" s="286"/>
      <c r="L60" s="286"/>
      <c r="M60" s="286"/>
      <c r="N60" s="275"/>
      <c r="O60" s="275"/>
      <c r="P60" s="286"/>
      <c r="Q60" s="286"/>
      <c r="R60" s="254"/>
      <c r="S60" s="372"/>
      <c r="T60" s="254"/>
      <c r="U60" s="372"/>
      <c r="V60" s="254"/>
      <c r="W60" s="372"/>
      <c r="X60" s="254"/>
      <c r="Y60" s="298"/>
      <c r="Z60" s="298"/>
      <c r="AA60" s="298"/>
      <c r="AB60" s="298"/>
      <c r="AC60" s="298"/>
      <c r="AD60" s="298"/>
      <c r="AE60" s="254"/>
    </row>
    <row r="61" spans="1:31" ht="14.25" customHeight="1">
      <c r="A61" s="254"/>
      <c r="B61" s="254"/>
      <c r="C61" s="254"/>
      <c r="D61" s="254"/>
      <c r="E61" s="254"/>
      <c r="F61" s="254"/>
      <c r="G61" s="296" t="s">
        <v>1706</v>
      </c>
      <c r="H61" s="286"/>
      <c r="I61" s="286"/>
      <c r="J61" s="286"/>
      <c r="K61" s="286"/>
      <c r="L61" s="286"/>
      <c r="M61" s="286"/>
      <c r="N61" s="275"/>
      <c r="O61" s="275"/>
      <c r="P61" s="286"/>
      <c r="Q61" s="286"/>
      <c r="R61" s="254"/>
      <c r="S61" s="372"/>
      <c r="T61" s="254"/>
      <c r="U61" s="372"/>
      <c r="V61" s="254"/>
      <c r="W61" s="372"/>
      <c r="X61" s="254"/>
      <c r="Y61" s="298"/>
      <c r="Z61" s="298"/>
      <c r="AA61" s="298"/>
      <c r="AB61" s="298"/>
      <c r="AC61" s="298"/>
      <c r="AD61" s="298"/>
      <c r="AE61" s="254"/>
    </row>
    <row r="62" spans="1:31" ht="14.25" customHeight="1">
      <c r="A62" s="254"/>
      <c r="B62" s="254"/>
      <c r="C62" s="254"/>
      <c r="D62" s="254"/>
      <c r="E62" s="254"/>
      <c r="F62" s="254"/>
      <c r="G62" s="292" t="s">
        <v>1707</v>
      </c>
      <c r="H62" s="286"/>
      <c r="I62" s="286"/>
      <c r="J62" s="286"/>
      <c r="K62" s="286"/>
      <c r="L62" s="286"/>
      <c r="M62" s="286"/>
      <c r="N62" s="275"/>
      <c r="O62" s="275"/>
      <c r="P62" s="286"/>
      <c r="Q62" s="286"/>
      <c r="R62" s="254"/>
      <c r="S62" s="372"/>
      <c r="T62" s="254"/>
      <c r="U62" s="372"/>
      <c r="V62" s="254"/>
      <c r="W62" s="372"/>
      <c r="X62" s="254"/>
      <c r="Y62" s="298"/>
      <c r="Z62" s="298"/>
      <c r="AA62" s="298"/>
      <c r="AB62" s="298"/>
      <c r="AC62" s="298"/>
      <c r="AD62" s="298"/>
      <c r="AE62" s="254"/>
    </row>
    <row r="63" spans="1:31" ht="14.25" customHeight="1">
      <c r="A63" s="254"/>
      <c r="B63" s="254"/>
      <c r="C63" s="254"/>
      <c r="D63" s="254"/>
      <c r="E63" s="254"/>
      <c r="F63" s="254"/>
      <c r="G63" s="292" t="s">
        <v>1708</v>
      </c>
      <c r="H63" s="286">
        <v>0.5</v>
      </c>
      <c r="I63" s="290" t="s">
        <v>374</v>
      </c>
      <c r="J63" s="290" t="s">
        <v>375</v>
      </c>
      <c r="K63" s="290" t="s">
        <v>376</v>
      </c>
      <c r="L63" s="274" t="s">
        <v>377</v>
      </c>
      <c r="M63" s="286"/>
      <c r="N63" s="275"/>
      <c r="O63" s="275"/>
      <c r="P63" s="286"/>
      <c r="Q63" s="286"/>
      <c r="R63" s="254"/>
      <c r="S63" s="372"/>
      <c r="T63" s="254"/>
      <c r="U63" s="372"/>
      <c r="V63" s="254"/>
      <c r="W63" s="372"/>
      <c r="X63" s="254"/>
      <c r="Y63" s="298"/>
      <c r="Z63" s="298"/>
      <c r="AA63" s="298"/>
      <c r="AB63" s="298"/>
      <c r="AC63" s="298"/>
      <c r="AD63" s="298"/>
      <c r="AE63" s="254"/>
    </row>
    <row r="64" spans="1:31" ht="14.25" customHeight="1">
      <c r="A64" s="254"/>
      <c r="B64" s="254"/>
      <c r="C64" s="254"/>
      <c r="D64" s="254"/>
      <c r="E64" s="254"/>
      <c r="F64" s="254"/>
      <c r="G64" s="273" t="s">
        <v>1709</v>
      </c>
      <c r="H64" s="278"/>
      <c r="I64" s="278"/>
      <c r="J64" s="286"/>
      <c r="K64" s="286"/>
      <c r="L64" s="286"/>
      <c r="M64" s="286"/>
      <c r="N64" s="275"/>
      <c r="O64" s="275"/>
      <c r="P64" s="286"/>
      <c r="Q64" s="286"/>
      <c r="R64" s="254"/>
      <c r="S64" s="372"/>
      <c r="T64" s="254"/>
      <c r="U64" s="372"/>
      <c r="V64" s="254"/>
      <c r="W64" s="372"/>
      <c r="X64" s="254"/>
      <c r="Y64" s="298"/>
      <c r="Z64" s="298"/>
      <c r="AA64" s="298"/>
      <c r="AB64" s="298"/>
      <c r="AC64" s="298"/>
      <c r="AD64" s="298"/>
      <c r="AE64" s="254"/>
    </row>
    <row r="65" spans="1:31" ht="14.25" customHeight="1">
      <c r="A65" s="254"/>
      <c r="B65" s="254"/>
      <c r="C65" s="254"/>
      <c r="D65" s="254"/>
      <c r="E65" s="254"/>
      <c r="F65" s="254"/>
      <c r="G65" s="292" t="s">
        <v>1710</v>
      </c>
      <c r="H65" s="290">
        <v>3.9</v>
      </c>
      <c r="I65" s="290" t="s">
        <v>375</v>
      </c>
      <c r="J65" s="290" t="s">
        <v>376</v>
      </c>
      <c r="K65" s="274" t="s">
        <v>377</v>
      </c>
      <c r="L65" s="286"/>
      <c r="M65" s="286"/>
      <c r="N65" s="275"/>
      <c r="O65" s="275"/>
      <c r="P65" s="286"/>
      <c r="Q65" s="286"/>
      <c r="R65" s="254"/>
      <c r="S65" s="372"/>
      <c r="T65" s="254"/>
      <c r="U65" s="372"/>
      <c r="V65" s="254"/>
      <c r="W65" s="372"/>
      <c r="X65" s="254"/>
      <c r="Y65" s="298"/>
      <c r="Z65" s="298"/>
      <c r="AA65" s="298"/>
      <c r="AB65" s="298"/>
      <c r="AC65" s="298"/>
      <c r="AD65" s="298"/>
      <c r="AE65" s="254"/>
    </row>
    <row r="66" spans="1:31" ht="14.25" customHeight="1">
      <c r="A66" s="254"/>
      <c r="B66" s="254"/>
      <c r="C66" s="254"/>
      <c r="D66" s="254"/>
      <c r="E66" s="254"/>
      <c r="F66" s="254"/>
      <c r="G66" s="292" t="s">
        <v>1711</v>
      </c>
      <c r="H66" s="290">
        <v>0.5</v>
      </c>
      <c r="I66" s="274" t="s">
        <v>377</v>
      </c>
      <c r="J66" s="286"/>
      <c r="K66" s="286"/>
      <c r="L66" s="286"/>
      <c r="M66" s="286"/>
      <c r="N66" s="275"/>
      <c r="O66" s="275"/>
      <c r="P66" s="286"/>
      <c r="Q66" s="286"/>
      <c r="R66" s="254"/>
      <c r="S66" s="372"/>
      <c r="T66" s="254"/>
      <c r="U66" s="372"/>
      <c r="V66" s="254"/>
      <c r="W66" s="372"/>
      <c r="X66" s="254"/>
      <c r="Y66" s="298"/>
      <c r="Z66" s="298"/>
      <c r="AA66" s="298"/>
      <c r="AB66" s="298"/>
      <c r="AC66" s="298"/>
      <c r="AD66" s="298"/>
      <c r="AE66" s="254"/>
    </row>
    <row r="67" spans="1:31" ht="14.25" customHeight="1">
      <c r="A67" s="254"/>
      <c r="B67" s="254"/>
      <c r="C67" s="254"/>
      <c r="D67" s="254"/>
      <c r="E67" s="254"/>
      <c r="F67" s="254"/>
      <c r="G67" s="285" t="s">
        <v>1712</v>
      </c>
      <c r="H67" s="286"/>
      <c r="I67" s="286"/>
      <c r="J67" s="286"/>
      <c r="K67" s="286"/>
      <c r="L67" s="286"/>
      <c r="M67" s="286"/>
      <c r="N67" s="275"/>
      <c r="O67" s="275"/>
      <c r="P67" s="286"/>
      <c r="Q67" s="286"/>
      <c r="R67" s="254"/>
      <c r="S67" s="372"/>
      <c r="T67" s="254"/>
      <c r="U67" s="372"/>
      <c r="V67" s="254"/>
      <c r="W67" s="372"/>
      <c r="X67" s="254"/>
      <c r="Y67" s="298"/>
      <c r="Z67" s="298"/>
      <c r="AA67" s="298"/>
      <c r="AB67" s="298"/>
      <c r="AC67" s="298"/>
      <c r="AD67" s="298"/>
      <c r="AE67" s="254"/>
    </row>
    <row r="68" spans="1:31" ht="14.25" customHeight="1">
      <c r="A68" s="254"/>
      <c r="B68" s="254"/>
      <c r="C68" s="254"/>
      <c r="D68" s="254"/>
      <c r="E68" s="254"/>
      <c r="F68" s="254"/>
      <c r="G68" s="273" t="s">
        <v>1713</v>
      </c>
      <c r="H68" s="286"/>
      <c r="I68" s="286"/>
      <c r="J68" s="286"/>
      <c r="K68" s="286"/>
      <c r="L68" s="286"/>
      <c r="M68" s="286"/>
      <c r="N68" s="275"/>
      <c r="O68" s="275"/>
      <c r="P68" s="286"/>
      <c r="Q68" s="286"/>
      <c r="R68" s="254"/>
      <c r="S68" s="372"/>
      <c r="T68" s="254"/>
      <c r="U68" s="372"/>
      <c r="V68" s="254"/>
      <c r="W68" s="372"/>
      <c r="X68" s="254"/>
      <c r="Y68" s="298"/>
      <c r="Z68" s="298"/>
      <c r="AA68" s="298"/>
      <c r="AB68" s="298"/>
      <c r="AC68" s="298"/>
      <c r="AD68" s="298"/>
      <c r="AE68" s="254"/>
    </row>
    <row r="69" spans="1:31" ht="14.25" customHeight="1">
      <c r="A69" s="254"/>
      <c r="B69" s="254"/>
      <c r="C69" s="254"/>
      <c r="D69" s="254"/>
      <c r="E69" s="254"/>
      <c r="F69" s="254"/>
      <c r="G69" s="292" t="s">
        <v>1714</v>
      </c>
      <c r="H69" s="286"/>
      <c r="I69" s="286"/>
      <c r="J69" s="286"/>
      <c r="K69" s="286"/>
      <c r="L69" s="286"/>
      <c r="M69" s="286"/>
      <c r="N69" s="275"/>
      <c r="O69" s="275"/>
      <c r="P69" s="286"/>
      <c r="Q69" s="286"/>
      <c r="R69" s="254"/>
      <c r="S69" s="372"/>
      <c r="T69" s="254"/>
      <c r="U69" s="372"/>
      <c r="V69" s="254"/>
      <c r="W69" s="372"/>
      <c r="X69" s="254"/>
      <c r="Y69" s="298"/>
      <c r="Z69" s="298"/>
      <c r="AA69" s="298"/>
      <c r="AB69" s="298"/>
      <c r="AC69" s="298"/>
      <c r="AD69" s="298"/>
      <c r="AE69" s="254"/>
    </row>
    <row r="70" spans="1:31" ht="14.25" customHeight="1">
      <c r="A70" s="254"/>
      <c r="B70" s="254"/>
      <c r="C70" s="254"/>
      <c r="D70" s="254"/>
      <c r="E70" s="254"/>
      <c r="F70" s="254"/>
      <c r="G70" s="292" t="s">
        <v>1715</v>
      </c>
      <c r="H70" s="286">
        <v>0.5</v>
      </c>
      <c r="I70" s="290" t="s">
        <v>374</v>
      </c>
      <c r="J70" s="290" t="s">
        <v>375</v>
      </c>
      <c r="K70" s="290" t="s">
        <v>376</v>
      </c>
      <c r="L70" s="274" t="s">
        <v>377</v>
      </c>
      <c r="M70" s="286"/>
      <c r="N70" s="275"/>
      <c r="O70" s="275"/>
      <c r="P70" s="286"/>
      <c r="Q70" s="286"/>
      <c r="R70" s="254"/>
      <c r="S70" s="372"/>
      <c r="T70" s="254"/>
      <c r="U70" s="372"/>
      <c r="V70" s="254"/>
      <c r="W70" s="372"/>
      <c r="X70" s="254"/>
      <c r="Y70" s="295"/>
      <c r="Z70" s="298"/>
      <c r="AA70" s="298"/>
      <c r="AB70" s="292"/>
      <c r="AC70" s="292"/>
      <c r="AD70" s="292"/>
      <c r="AE70" s="254"/>
    </row>
    <row r="71" spans="1:31" ht="14.25" customHeight="1">
      <c r="A71" s="254"/>
      <c r="B71" s="254"/>
      <c r="C71" s="254"/>
      <c r="D71" s="254"/>
      <c r="E71" s="254"/>
      <c r="F71" s="254"/>
      <c r="G71" s="273" t="s">
        <v>1716</v>
      </c>
      <c r="H71" s="274">
        <v>6</v>
      </c>
      <c r="I71" s="286"/>
      <c r="J71" s="286"/>
      <c r="K71" s="286"/>
      <c r="L71" s="286"/>
      <c r="M71" s="286"/>
      <c r="N71" s="275"/>
      <c r="O71" s="275"/>
      <c r="P71" s="286"/>
      <c r="Q71" s="286"/>
      <c r="R71" s="254"/>
      <c r="S71" s="372"/>
      <c r="T71" s="254"/>
      <c r="U71" s="372"/>
      <c r="V71" s="254"/>
      <c r="W71" s="372"/>
      <c r="X71" s="254"/>
      <c r="Y71" s="295"/>
      <c r="Z71" s="298"/>
      <c r="AA71" s="298"/>
      <c r="AB71" s="292"/>
      <c r="AC71" s="292"/>
      <c r="AD71" s="292"/>
      <c r="AE71" s="254"/>
    </row>
    <row r="72" spans="1:31" ht="14.25" customHeight="1">
      <c r="A72" s="254"/>
      <c r="B72" s="254"/>
      <c r="C72" s="254"/>
      <c r="D72" s="254"/>
      <c r="E72" s="254"/>
      <c r="F72" s="254"/>
      <c r="G72" s="273" t="s">
        <v>1717</v>
      </c>
      <c r="H72" s="286"/>
      <c r="I72" s="286"/>
      <c r="J72" s="286"/>
      <c r="K72" s="286"/>
      <c r="L72" s="286"/>
      <c r="M72" s="286"/>
      <c r="N72" s="275"/>
      <c r="O72" s="275"/>
      <c r="P72" s="286"/>
      <c r="Q72" s="286"/>
      <c r="R72" s="254"/>
      <c r="S72" s="372"/>
      <c r="T72" s="254"/>
      <c r="U72" s="372"/>
      <c r="V72" s="254"/>
      <c r="W72" s="372"/>
      <c r="X72" s="254"/>
      <c r="Y72" s="295"/>
      <c r="Z72" s="295"/>
      <c r="AA72" s="292"/>
      <c r="AB72" s="292"/>
      <c r="AC72" s="292"/>
      <c r="AD72" s="292"/>
      <c r="AE72" s="254"/>
    </row>
    <row r="73" spans="1:31" ht="14.25" customHeight="1">
      <c r="A73" s="254"/>
      <c r="B73" s="254"/>
      <c r="C73" s="254"/>
      <c r="D73" s="254"/>
      <c r="E73" s="254"/>
      <c r="F73" s="254"/>
      <c r="G73" s="488" t="s">
        <v>1718</v>
      </c>
      <c r="H73" s="286"/>
      <c r="I73" s="286"/>
      <c r="J73" s="286"/>
      <c r="K73" s="286"/>
      <c r="L73" s="286"/>
      <c r="M73" s="286"/>
      <c r="N73" s="275"/>
      <c r="O73" s="275"/>
      <c r="P73" s="286"/>
      <c r="Q73" s="286"/>
      <c r="R73" s="254"/>
      <c r="S73" s="372"/>
      <c r="T73" s="254"/>
      <c r="U73" s="372"/>
      <c r="V73" s="254"/>
      <c r="W73" s="372"/>
      <c r="X73" s="254"/>
      <c r="Y73" s="295"/>
      <c r="Z73" s="292"/>
      <c r="AA73" s="416">
        <f>SUM(AA53:AA72)</f>
        <v>-41.2</v>
      </c>
      <c r="AB73" s="417"/>
      <c r="AC73" s="417"/>
      <c r="AD73" s="417"/>
      <c r="AE73" s="254"/>
    </row>
    <row r="74" spans="1:31" ht="14.25" customHeight="1">
      <c r="A74" s="254"/>
      <c r="B74" s="254"/>
      <c r="C74" s="254"/>
      <c r="D74" s="254"/>
      <c r="E74" s="254"/>
      <c r="F74" s="254"/>
      <c r="G74" s="292" t="s">
        <v>1719</v>
      </c>
      <c r="H74" s="286"/>
      <c r="I74" s="286"/>
      <c r="J74" s="286"/>
      <c r="K74" s="286"/>
      <c r="L74" s="286"/>
      <c r="M74" s="286"/>
      <c r="N74" s="275"/>
      <c r="O74" s="275"/>
      <c r="P74" s="286"/>
      <c r="Q74" s="286"/>
      <c r="R74" s="254"/>
      <c r="S74" s="372"/>
      <c r="T74" s="254"/>
      <c r="U74" s="372"/>
      <c r="V74" s="254"/>
      <c r="W74" s="372"/>
      <c r="X74" s="254"/>
      <c r="Y74" s="254"/>
      <c r="Z74" s="254"/>
      <c r="AA74" s="254"/>
      <c r="AB74" s="254"/>
      <c r="AC74" s="254"/>
      <c r="AD74" s="254"/>
      <c r="AE74" s="254"/>
    </row>
    <row r="75" spans="1:31" ht="14.25" customHeight="1">
      <c r="A75" s="254"/>
      <c r="B75" s="254"/>
      <c r="C75" s="254"/>
      <c r="D75" s="254"/>
      <c r="E75" s="254"/>
      <c r="F75" s="254"/>
      <c r="G75" s="292" t="s">
        <v>1720</v>
      </c>
      <c r="H75" s="286"/>
      <c r="I75" s="286"/>
      <c r="J75" s="286"/>
      <c r="K75" s="286"/>
      <c r="L75" s="286"/>
      <c r="M75" s="286"/>
      <c r="N75" s="275"/>
      <c r="O75" s="275"/>
      <c r="P75" s="286"/>
      <c r="Q75" s="286"/>
      <c r="R75" s="254"/>
      <c r="S75" s="372"/>
      <c r="T75" s="254"/>
      <c r="U75" s="372"/>
      <c r="V75" s="254"/>
      <c r="W75" s="372"/>
      <c r="X75" s="254"/>
      <c r="Y75" s="957" t="s">
        <v>353</v>
      </c>
      <c r="Z75" s="888"/>
      <c r="AA75" s="888"/>
      <c r="AB75" s="888"/>
      <c r="AC75" s="888"/>
      <c r="AD75" s="892"/>
      <c r="AE75" s="254"/>
    </row>
    <row r="76" spans="1:31" ht="14.25" customHeight="1">
      <c r="A76" s="254"/>
      <c r="B76" s="254"/>
      <c r="C76" s="254"/>
      <c r="D76" s="254"/>
      <c r="E76" s="254"/>
      <c r="F76" s="254"/>
      <c r="G76" s="292" t="s">
        <v>1721</v>
      </c>
      <c r="H76" s="286"/>
      <c r="I76" s="286"/>
      <c r="J76" s="286"/>
      <c r="K76" s="286"/>
      <c r="L76" s="286"/>
      <c r="M76" s="286"/>
      <c r="N76" s="275"/>
      <c r="O76" s="275"/>
      <c r="P76" s="286"/>
      <c r="Q76" s="286"/>
      <c r="R76" s="254"/>
      <c r="S76" s="372"/>
      <c r="T76" s="254"/>
      <c r="U76" s="372"/>
      <c r="V76" s="254"/>
      <c r="W76" s="372"/>
      <c r="X76" s="254"/>
      <c r="Y76" s="993"/>
      <c r="Z76" s="892"/>
      <c r="AA76" s="271">
        <v>2024</v>
      </c>
      <c r="AB76" s="271">
        <v>2025</v>
      </c>
      <c r="AC76" s="271">
        <v>2026</v>
      </c>
      <c r="AD76" s="271">
        <v>2027</v>
      </c>
      <c r="AE76" s="254"/>
    </row>
    <row r="77" spans="1:31" ht="14.25" customHeight="1">
      <c r="A77" s="254"/>
      <c r="B77" s="254"/>
      <c r="C77" s="254"/>
      <c r="D77" s="254"/>
      <c r="E77" s="254"/>
      <c r="F77" s="254"/>
      <c r="G77" s="285" t="s">
        <v>1722</v>
      </c>
      <c r="H77" s="290">
        <v>8.5</v>
      </c>
      <c r="I77" s="572">
        <v>9.67</v>
      </c>
      <c r="J77" s="275"/>
      <c r="K77" s="286"/>
      <c r="L77" s="286"/>
      <c r="M77" s="286"/>
      <c r="N77" s="275"/>
      <c r="O77" s="275"/>
      <c r="P77" s="286"/>
      <c r="Q77" s="286"/>
      <c r="R77" s="254"/>
      <c r="S77" s="372"/>
      <c r="T77" s="254"/>
      <c r="U77" s="372"/>
      <c r="V77" s="254"/>
      <c r="W77" s="372"/>
      <c r="X77" s="254"/>
      <c r="Y77" s="993" t="s">
        <v>469</v>
      </c>
      <c r="Z77" s="892"/>
      <c r="AA77" s="298" t="s">
        <v>470</v>
      </c>
      <c r="AB77" s="298" t="s">
        <v>471</v>
      </c>
      <c r="AC77" s="298" t="s">
        <v>472</v>
      </c>
      <c r="AD77" s="298" t="s">
        <v>472</v>
      </c>
      <c r="AE77" s="254"/>
    </row>
    <row r="78" spans="1:31" ht="14.25" customHeight="1">
      <c r="A78" s="254"/>
      <c r="B78" s="254"/>
      <c r="C78" s="254"/>
      <c r="D78" s="254"/>
      <c r="E78" s="254"/>
      <c r="F78" s="254"/>
      <c r="G78" s="292" t="s">
        <v>1723</v>
      </c>
      <c r="H78" s="286">
        <v>0.5</v>
      </c>
      <c r="I78" s="290" t="s">
        <v>374</v>
      </c>
      <c r="J78" s="290" t="s">
        <v>375</v>
      </c>
      <c r="K78" s="290" t="s">
        <v>376</v>
      </c>
      <c r="L78" s="274" t="s">
        <v>377</v>
      </c>
      <c r="M78" s="286"/>
      <c r="N78" s="275"/>
      <c r="O78" s="275"/>
      <c r="P78" s="286"/>
      <c r="Q78" s="286"/>
      <c r="R78" s="254"/>
      <c r="S78" s="372"/>
      <c r="T78" s="254"/>
      <c r="U78" s="372"/>
      <c r="V78" s="254"/>
      <c r="W78" s="372"/>
      <c r="X78" s="254"/>
      <c r="Y78" s="993" t="s">
        <v>474</v>
      </c>
      <c r="Z78" s="892"/>
      <c r="AA78" s="292">
        <f>AA49</f>
        <v>10.06</v>
      </c>
      <c r="AB78" s="292"/>
      <c r="AC78" s="292"/>
      <c r="AD78" s="292"/>
      <c r="AE78" s="254"/>
    </row>
    <row r="79" spans="1:31" ht="14.25" customHeight="1">
      <c r="A79" s="254"/>
      <c r="B79" s="254"/>
      <c r="C79" s="254"/>
      <c r="D79" s="254"/>
      <c r="E79" s="254"/>
      <c r="F79" s="254"/>
      <c r="G79" s="292" t="s">
        <v>1724</v>
      </c>
      <c r="H79" s="286"/>
      <c r="I79" s="286"/>
      <c r="J79" s="286"/>
      <c r="K79" s="286"/>
      <c r="L79" s="286"/>
      <c r="M79" s="286"/>
      <c r="N79" s="275"/>
      <c r="O79" s="275"/>
      <c r="P79" s="286"/>
      <c r="Q79" s="286"/>
      <c r="R79" s="254"/>
      <c r="S79" s="372"/>
      <c r="T79" s="254"/>
      <c r="U79" s="372"/>
      <c r="V79" s="254"/>
      <c r="W79" s="372"/>
      <c r="X79" s="254"/>
      <c r="Y79" s="993" t="s">
        <v>476</v>
      </c>
      <c r="Z79" s="892"/>
      <c r="AA79" s="292">
        <f>AA73</f>
        <v>-41.2</v>
      </c>
      <c r="AB79" s="292"/>
      <c r="AC79" s="292"/>
      <c r="AD79" s="292"/>
      <c r="AE79" s="254"/>
    </row>
    <row r="80" spans="1:31" ht="14.25" customHeight="1">
      <c r="A80" s="254"/>
      <c r="B80" s="254"/>
      <c r="C80" s="254"/>
      <c r="D80" s="254"/>
      <c r="E80" s="254"/>
      <c r="F80" s="254"/>
      <c r="G80" s="292" t="s">
        <v>1725</v>
      </c>
      <c r="H80" s="290">
        <v>1.2</v>
      </c>
      <c r="I80" s="290" t="s">
        <v>376</v>
      </c>
      <c r="J80" s="274" t="s">
        <v>377</v>
      </c>
      <c r="K80" s="275"/>
      <c r="L80" s="275"/>
      <c r="M80" s="286"/>
      <c r="N80" s="275"/>
      <c r="O80" s="275"/>
      <c r="P80" s="286"/>
      <c r="Q80" s="286"/>
      <c r="R80" s="254"/>
      <c r="S80" s="372"/>
      <c r="T80" s="254"/>
      <c r="U80" s="372"/>
      <c r="V80" s="254"/>
      <c r="W80" s="372"/>
      <c r="X80" s="254"/>
      <c r="Y80" s="993" t="s">
        <v>478</v>
      </c>
      <c r="Z80" s="892"/>
      <c r="AA80" s="416">
        <f>SUM(AA78:AA79)</f>
        <v>-31.14</v>
      </c>
      <c r="AB80" s="417"/>
      <c r="AC80" s="417"/>
      <c r="AD80" s="417"/>
      <c r="AE80" s="254"/>
    </row>
    <row r="81" spans="1:31" ht="14.25" customHeight="1">
      <c r="A81" s="254"/>
      <c r="B81" s="254"/>
      <c r="C81" s="254"/>
      <c r="D81" s="254"/>
      <c r="E81" s="254"/>
      <c r="F81" s="254"/>
      <c r="G81" s="292" t="s">
        <v>1726</v>
      </c>
      <c r="H81" s="286"/>
      <c r="I81" s="286"/>
      <c r="J81" s="286"/>
      <c r="K81" s="286"/>
      <c r="L81" s="286"/>
      <c r="M81" s="286"/>
      <c r="N81" s="275"/>
      <c r="O81" s="275"/>
      <c r="P81" s="286"/>
      <c r="Q81" s="286"/>
      <c r="R81" s="254"/>
      <c r="S81" s="372"/>
      <c r="T81" s="254"/>
      <c r="U81" s="372"/>
      <c r="V81" s="254"/>
      <c r="W81" s="372"/>
      <c r="X81" s="254"/>
      <c r="Y81" s="254"/>
      <c r="Z81" s="254"/>
      <c r="AA81" s="254"/>
      <c r="AB81" s="254"/>
      <c r="AC81" s="254"/>
      <c r="AD81" s="254"/>
      <c r="AE81" s="254"/>
    </row>
    <row r="82" spans="1:31" ht="14.25" customHeight="1">
      <c r="A82" s="254"/>
      <c r="B82" s="254"/>
      <c r="C82" s="254"/>
      <c r="D82" s="254"/>
      <c r="E82" s="254"/>
      <c r="F82" s="254"/>
      <c r="G82" s="299" t="s">
        <v>1727</v>
      </c>
      <c r="H82" s="286"/>
      <c r="I82" s="286"/>
      <c r="J82" s="286"/>
      <c r="K82" s="286"/>
      <c r="L82" s="286"/>
      <c r="M82" s="286"/>
      <c r="N82" s="275"/>
      <c r="O82" s="275"/>
      <c r="P82" s="286"/>
      <c r="Q82" s="286"/>
      <c r="R82" s="254"/>
      <c r="S82" s="372"/>
      <c r="T82" s="254"/>
      <c r="U82" s="372"/>
      <c r="V82" s="254"/>
      <c r="W82" s="372"/>
      <c r="X82" s="254"/>
      <c r="Y82" s="254"/>
      <c r="Z82" s="254"/>
      <c r="AA82" s="254"/>
      <c r="AB82" s="254"/>
      <c r="AC82" s="254"/>
      <c r="AD82" s="254"/>
      <c r="AE82" s="254"/>
    </row>
    <row r="83" spans="1:31" ht="14.25" customHeight="1">
      <c r="A83" s="254"/>
      <c r="B83" s="254"/>
      <c r="C83" s="254"/>
      <c r="D83" s="254"/>
      <c r="E83" s="254"/>
      <c r="F83" s="254"/>
      <c r="G83" s="292" t="s">
        <v>1728</v>
      </c>
      <c r="H83" s="290">
        <v>0.5</v>
      </c>
      <c r="I83" s="290" t="s">
        <v>375</v>
      </c>
      <c r="J83" s="290" t="s">
        <v>376</v>
      </c>
      <c r="K83" s="274" t="s">
        <v>377</v>
      </c>
      <c r="L83" s="286"/>
      <c r="M83" s="286"/>
      <c r="N83" s="275"/>
      <c r="O83" s="275"/>
      <c r="P83" s="286"/>
      <c r="Q83" s="286"/>
      <c r="R83" s="254"/>
      <c r="S83" s="372"/>
      <c r="T83" s="254"/>
      <c r="U83" s="372"/>
      <c r="V83" s="254"/>
      <c r="W83" s="372"/>
      <c r="X83" s="254"/>
      <c r="Y83" s="254"/>
      <c r="Z83" s="254"/>
      <c r="AA83" s="254"/>
      <c r="AB83" s="254"/>
      <c r="AC83" s="254"/>
      <c r="AD83" s="254"/>
      <c r="AE83" s="254"/>
    </row>
    <row r="84" spans="1:31" ht="14.25" customHeight="1">
      <c r="A84" s="254"/>
      <c r="B84" s="254"/>
      <c r="C84" s="254"/>
      <c r="D84" s="254"/>
      <c r="E84" s="254"/>
      <c r="F84" s="254"/>
      <c r="G84" s="285" t="s">
        <v>1729</v>
      </c>
      <c r="H84" s="286"/>
      <c r="I84" s="286"/>
      <c r="J84" s="286"/>
      <c r="K84" s="286"/>
      <c r="L84" s="286"/>
      <c r="M84" s="286"/>
      <c r="N84" s="275"/>
      <c r="O84" s="275"/>
      <c r="P84" s="286"/>
      <c r="Q84" s="286"/>
      <c r="R84" s="254"/>
      <c r="S84" s="372"/>
      <c r="T84" s="254"/>
      <c r="U84" s="372"/>
      <c r="V84" s="254"/>
      <c r="W84" s="372"/>
      <c r="X84" s="254"/>
      <c r="Y84" s="254"/>
      <c r="Z84" s="254"/>
      <c r="AA84" s="254"/>
      <c r="AB84" s="254"/>
      <c r="AC84" s="254"/>
      <c r="AD84" s="254"/>
      <c r="AE84" s="254"/>
    </row>
    <row r="85" spans="1:31" ht="14.25" customHeight="1">
      <c r="A85" s="254"/>
      <c r="B85" s="254"/>
      <c r="C85" s="254"/>
      <c r="D85" s="254"/>
      <c r="E85" s="254"/>
      <c r="F85" s="254"/>
      <c r="G85" s="292" t="s">
        <v>1730</v>
      </c>
      <c r="H85" s="286"/>
      <c r="I85" s="286"/>
      <c r="J85" s="286"/>
      <c r="K85" s="286"/>
      <c r="L85" s="286"/>
      <c r="M85" s="286"/>
      <c r="N85" s="275"/>
      <c r="O85" s="275"/>
      <c r="P85" s="286"/>
      <c r="Q85" s="286"/>
      <c r="R85" s="254"/>
      <c r="S85" s="372"/>
      <c r="T85" s="254"/>
      <c r="U85" s="372"/>
      <c r="V85" s="254"/>
      <c r="W85" s="372"/>
      <c r="X85" s="254"/>
      <c r="Y85" s="254"/>
      <c r="Z85" s="254"/>
      <c r="AA85" s="254"/>
      <c r="AB85" s="254"/>
      <c r="AC85" s="254"/>
      <c r="AD85" s="254"/>
      <c r="AE85" s="254"/>
    </row>
    <row r="86" spans="1:31" ht="14.25" customHeight="1">
      <c r="A86" s="254"/>
      <c r="B86" s="254"/>
      <c r="C86" s="254"/>
      <c r="D86" s="254"/>
      <c r="E86" s="254"/>
      <c r="F86" s="254"/>
      <c r="G86" s="292" t="s">
        <v>1731</v>
      </c>
      <c r="H86" s="286">
        <v>0.5</v>
      </c>
      <c r="I86" s="290" t="s">
        <v>374</v>
      </c>
      <c r="J86" s="290" t="s">
        <v>375</v>
      </c>
      <c r="K86" s="290" t="s">
        <v>376</v>
      </c>
      <c r="L86" s="274" t="s">
        <v>377</v>
      </c>
      <c r="M86" s="286"/>
      <c r="N86" s="275"/>
      <c r="O86" s="275"/>
      <c r="P86" s="286"/>
      <c r="Q86" s="286"/>
      <c r="R86" s="254"/>
      <c r="S86" s="372"/>
      <c r="T86" s="254"/>
      <c r="U86" s="372"/>
      <c r="V86" s="254"/>
      <c r="W86" s="372"/>
      <c r="X86" s="254"/>
      <c r="Y86" s="254"/>
      <c r="Z86" s="254"/>
      <c r="AA86" s="254"/>
      <c r="AB86" s="254"/>
      <c r="AC86" s="254"/>
      <c r="AD86" s="254"/>
      <c r="AE86" s="254"/>
    </row>
    <row r="87" spans="1:31" ht="14.25" customHeight="1">
      <c r="A87" s="254"/>
      <c r="B87" s="254"/>
      <c r="C87" s="254"/>
      <c r="D87" s="254"/>
      <c r="E87" s="254"/>
      <c r="F87" s="254"/>
      <c r="G87" s="273" t="s">
        <v>1732</v>
      </c>
      <c r="H87" s="286"/>
      <c r="I87" s="286"/>
      <c r="J87" s="286"/>
      <c r="K87" s="286"/>
      <c r="L87" s="286"/>
      <c r="M87" s="286"/>
      <c r="N87" s="275"/>
      <c r="O87" s="275"/>
      <c r="P87" s="286"/>
      <c r="Q87" s="286"/>
      <c r="R87" s="254"/>
      <c r="S87" s="372"/>
      <c r="T87" s="254"/>
      <c r="U87" s="372"/>
      <c r="V87" s="254"/>
      <c r="W87" s="372"/>
      <c r="X87" s="254"/>
      <c r="Y87" s="254"/>
      <c r="Z87" s="254"/>
      <c r="AA87" s="254"/>
      <c r="AB87" s="254"/>
      <c r="AC87" s="254"/>
      <c r="AD87" s="254"/>
      <c r="AE87" s="254"/>
    </row>
    <row r="88" spans="1:31" ht="14.25" customHeight="1">
      <c r="A88" s="254"/>
      <c r="B88" s="254"/>
      <c r="C88" s="254"/>
      <c r="D88" s="254"/>
      <c r="E88" s="254"/>
      <c r="F88" s="254"/>
      <c r="G88" s="299" t="s">
        <v>1733</v>
      </c>
      <c r="H88" s="286"/>
      <c r="I88" s="286"/>
      <c r="J88" s="286"/>
      <c r="K88" s="286"/>
      <c r="L88" s="286"/>
      <c r="M88" s="286"/>
      <c r="N88" s="275"/>
      <c r="O88" s="275"/>
      <c r="P88" s="286"/>
      <c r="Q88" s="286"/>
      <c r="R88" s="254"/>
      <c r="S88" s="372"/>
      <c r="T88" s="254"/>
      <c r="U88" s="372"/>
      <c r="V88" s="254"/>
      <c r="W88" s="372"/>
      <c r="X88" s="254"/>
      <c r="Y88" s="254"/>
      <c r="Z88" s="254"/>
      <c r="AA88" s="254"/>
      <c r="AB88" s="254"/>
      <c r="AC88" s="254"/>
      <c r="AD88" s="254"/>
      <c r="AE88" s="254"/>
    </row>
    <row r="89" spans="1:31" ht="14.25" customHeight="1">
      <c r="A89" s="254"/>
      <c r="B89" s="254"/>
      <c r="C89" s="254"/>
      <c r="D89" s="254"/>
      <c r="E89" s="254"/>
      <c r="F89" s="254"/>
      <c r="G89" s="273" t="s">
        <v>1734</v>
      </c>
      <c r="H89" s="278"/>
      <c r="I89" s="278"/>
      <c r="J89" s="286"/>
      <c r="K89" s="286"/>
      <c r="L89" s="286"/>
      <c r="M89" s="286"/>
      <c r="N89" s="275"/>
      <c r="O89" s="275"/>
      <c r="P89" s="286"/>
      <c r="Q89" s="286"/>
      <c r="R89" s="254"/>
      <c r="S89" s="372"/>
      <c r="T89" s="254"/>
      <c r="U89" s="372"/>
      <c r="V89" s="254"/>
      <c r="W89" s="372"/>
      <c r="X89" s="254"/>
      <c r="Y89" s="254"/>
      <c r="Z89" s="254"/>
      <c r="AA89" s="254"/>
      <c r="AB89" s="254"/>
      <c r="AC89" s="254"/>
      <c r="AD89" s="254"/>
      <c r="AE89" s="254"/>
    </row>
    <row r="90" spans="1:31" ht="14.25" customHeight="1">
      <c r="A90" s="254"/>
      <c r="B90" s="254"/>
      <c r="C90" s="254"/>
      <c r="D90" s="254"/>
      <c r="E90" s="254"/>
      <c r="F90" s="254"/>
      <c r="G90" s="273" t="s">
        <v>1735</v>
      </c>
      <c r="H90" s="278"/>
      <c r="I90" s="286"/>
      <c r="J90" s="286"/>
      <c r="K90" s="286"/>
      <c r="L90" s="286"/>
      <c r="M90" s="286"/>
      <c r="N90" s="275"/>
      <c r="O90" s="275"/>
      <c r="P90" s="286"/>
      <c r="Q90" s="286"/>
      <c r="R90" s="254"/>
      <c r="S90" s="372"/>
      <c r="T90" s="254"/>
      <c r="U90" s="372"/>
      <c r="V90" s="254"/>
      <c r="W90" s="372"/>
      <c r="X90" s="254"/>
      <c r="Y90" s="254"/>
      <c r="Z90" s="254"/>
      <c r="AA90" s="254"/>
      <c r="AB90" s="254"/>
      <c r="AC90" s="254"/>
      <c r="AD90" s="254"/>
      <c r="AE90" s="254"/>
    </row>
    <row r="91" spans="1:31" ht="14.25" customHeight="1">
      <c r="A91" s="254"/>
      <c r="B91" s="254"/>
      <c r="C91" s="254"/>
      <c r="D91" s="254"/>
      <c r="E91" s="254"/>
      <c r="F91" s="254"/>
      <c r="G91" s="292" t="s">
        <v>1736</v>
      </c>
      <c r="H91" s="286"/>
      <c r="I91" s="286"/>
      <c r="J91" s="286"/>
      <c r="K91" s="286"/>
      <c r="L91" s="286"/>
      <c r="M91" s="286"/>
      <c r="N91" s="275"/>
      <c r="O91" s="275"/>
      <c r="P91" s="286"/>
      <c r="Q91" s="286"/>
      <c r="R91" s="254"/>
      <c r="S91" s="372"/>
      <c r="T91" s="254"/>
      <c r="U91" s="372"/>
      <c r="V91" s="254"/>
      <c r="W91" s="372"/>
      <c r="X91" s="254"/>
      <c r="Y91" s="254"/>
      <c r="Z91" s="254"/>
      <c r="AA91" s="254"/>
      <c r="AB91" s="254"/>
      <c r="AC91" s="254"/>
      <c r="AD91" s="254"/>
      <c r="AE91" s="254"/>
    </row>
    <row r="92" spans="1:31" ht="14.25" customHeight="1">
      <c r="A92" s="254"/>
      <c r="B92" s="254"/>
      <c r="C92" s="254"/>
      <c r="D92" s="254"/>
      <c r="E92" s="254"/>
      <c r="F92" s="254"/>
      <c r="G92" s="273" t="s">
        <v>1737</v>
      </c>
      <c r="H92" s="274">
        <v>1.8</v>
      </c>
      <c r="I92" s="286"/>
      <c r="J92" s="286"/>
      <c r="K92" s="286"/>
      <c r="L92" s="286"/>
      <c r="M92" s="286"/>
      <c r="N92" s="275"/>
      <c r="O92" s="275"/>
      <c r="P92" s="286"/>
      <c r="Q92" s="286"/>
      <c r="R92" s="254"/>
      <c r="S92" s="372"/>
      <c r="T92" s="254"/>
      <c r="U92" s="372"/>
      <c r="V92" s="254"/>
      <c r="W92" s="372"/>
      <c r="X92" s="254"/>
      <c r="Y92" s="254"/>
      <c r="Z92" s="254"/>
      <c r="AA92" s="254"/>
      <c r="AB92" s="254"/>
      <c r="AC92" s="254"/>
      <c r="AD92" s="254"/>
      <c r="AE92" s="254"/>
    </row>
    <row r="93" spans="1:31" ht="14.25" customHeight="1">
      <c r="A93" s="254"/>
      <c r="B93" s="254"/>
      <c r="C93" s="254"/>
      <c r="D93" s="254"/>
      <c r="E93" s="254"/>
      <c r="F93" s="254"/>
      <c r="G93" s="285" t="s">
        <v>1738</v>
      </c>
      <c r="H93" s="274">
        <v>1.56</v>
      </c>
      <c r="I93" s="286"/>
      <c r="J93" s="286"/>
      <c r="K93" s="286"/>
      <c r="L93" s="286"/>
      <c r="M93" s="286"/>
      <c r="N93" s="275"/>
      <c r="O93" s="275"/>
      <c r="P93" s="286"/>
      <c r="Q93" s="286"/>
      <c r="R93" s="254"/>
      <c r="S93" s="372"/>
      <c r="T93" s="254"/>
      <c r="U93" s="372"/>
      <c r="V93" s="254"/>
      <c r="W93" s="372"/>
      <c r="X93" s="254"/>
      <c r="Y93" s="254"/>
      <c r="Z93" s="254"/>
      <c r="AA93" s="254"/>
      <c r="AB93" s="254"/>
      <c r="AC93" s="254"/>
      <c r="AD93" s="254"/>
      <c r="AE93" s="254"/>
    </row>
    <row r="94" spans="1:31" ht="14.25" customHeight="1">
      <c r="A94" s="254"/>
      <c r="B94" s="254"/>
      <c r="C94" s="254"/>
      <c r="D94" s="254"/>
      <c r="E94" s="254"/>
      <c r="F94" s="254"/>
      <c r="G94" s="285" t="s">
        <v>1739</v>
      </c>
      <c r="H94" s="278">
        <v>0.3</v>
      </c>
      <c r="I94" s="278" t="s">
        <v>373</v>
      </c>
      <c r="J94" s="278" t="s">
        <v>374</v>
      </c>
      <c r="K94" s="278" t="s">
        <v>375</v>
      </c>
      <c r="L94" s="278" t="s">
        <v>376</v>
      </c>
      <c r="M94" s="419" t="s">
        <v>377</v>
      </c>
      <c r="N94" s="275"/>
      <c r="O94" s="275"/>
      <c r="P94" s="286"/>
      <c r="Q94" s="286"/>
      <c r="R94" s="254"/>
      <c r="S94" s="372"/>
      <c r="T94" s="254"/>
      <c r="U94" s="372"/>
      <c r="V94" s="254"/>
      <c r="W94" s="372"/>
      <c r="X94" s="254"/>
      <c r="Y94" s="254"/>
      <c r="Z94" s="254"/>
      <c r="AA94" s="254"/>
      <c r="AB94" s="254"/>
      <c r="AC94" s="254"/>
      <c r="AD94" s="254"/>
      <c r="AE94" s="254"/>
    </row>
    <row r="95" spans="1:31" ht="14.25" customHeight="1">
      <c r="A95" s="254"/>
      <c r="B95" s="254"/>
      <c r="C95" s="387"/>
      <c r="D95" s="387"/>
      <c r="E95" s="387"/>
      <c r="F95" s="387"/>
      <c r="G95" s="292" t="s">
        <v>1740</v>
      </c>
      <c r="H95" s="286"/>
      <c r="I95" s="286"/>
      <c r="J95" s="286"/>
      <c r="K95" s="286"/>
      <c r="L95" s="286"/>
      <c r="M95" s="286"/>
      <c r="N95" s="275"/>
      <c r="O95" s="275"/>
      <c r="P95" s="286"/>
      <c r="Q95" s="286"/>
      <c r="R95" s="254"/>
      <c r="S95" s="372"/>
      <c r="T95" s="254"/>
      <c r="U95" s="372"/>
      <c r="V95" s="254"/>
      <c r="W95" s="372"/>
      <c r="X95" s="254"/>
      <c r="Y95" s="254"/>
      <c r="Z95" s="254"/>
      <c r="AA95" s="254"/>
      <c r="AB95" s="254"/>
      <c r="AC95" s="254"/>
      <c r="AD95" s="254"/>
      <c r="AE95" s="254"/>
    </row>
    <row r="96" spans="1:31" ht="14.25" customHeight="1">
      <c r="A96" s="254"/>
      <c r="B96" s="383"/>
      <c r="C96" s="420"/>
      <c r="D96" s="420"/>
      <c r="E96" s="420"/>
      <c r="F96" s="420"/>
      <c r="G96" s="285" t="s">
        <v>1741</v>
      </c>
      <c r="H96" s="290">
        <v>0.5</v>
      </c>
      <c r="I96" s="290" t="s">
        <v>376</v>
      </c>
      <c r="J96" s="274" t="s">
        <v>377</v>
      </c>
      <c r="K96" s="286"/>
      <c r="L96" s="286"/>
      <c r="M96" s="286"/>
      <c r="N96" s="275"/>
      <c r="O96" s="275"/>
      <c r="P96" s="286"/>
      <c r="Q96" s="286"/>
      <c r="R96" s="254"/>
      <c r="S96" s="372"/>
      <c r="T96" s="254"/>
      <c r="U96" s="372"/>
      <c r="V96" s="254"/>
      <c r="W96" s="372"/>
      <c r="X96" s="254"/>
      <c r="Y96" s="254"/>
      <c r="Z96" s="254"/>
      <c r="AA96" s="254"/>
      <c r="AB96" s="254"/>
      <c r="AC96" s="254"/>
      <c r="AD96" s="254"/>
      <c r="AE96" s="254"/>
    </row>
    <row r="97" spans="1:31" ht="14.25" customHeight="1">
      <c r="A97" s="254"/>
      <c r="B97" s="383"/>
      <c r="C97" s="420"/>
      <c r="D97" s="420"/>
      <c r="E97" s="420"/>
      <c r="F97" s="420"/>
      <c r="G97" s="299" t="s">
        <v>1742</v>
      </c>
      <c r="H97" s="623">
        <v>6.6</v>
      </c>
      <c r="I97" s="290"/>
      <c r="J97" s="290"/>
      <c r="K97" s="274"/>
      <c r="L97" s="286"/>
      <c r="M97" s="286"/>
      <c r="N97" s="275"/>
      <c r="O97" s="275"/>
      <c r="P97" s="286"/>
      <c r="Q97" s="286"/>
      <c r="R97" s="254"/>
      <c r="S97" s="372"/>
      <c r="T97" s="254"/>
      <c r="U97" s="372"/>
      <c r="V97" s="254"/>
      <c r="W97" s="372"/>
      <c r="X97" s="254"/>
      <c r="Y97" s="254"/>
      <c r="Z97" s="254"/>
      <c r="AA97" s="254"/>
      <c r="AB97" s="254"/>
      <c r="AC97" s="254"/>
      <c r="AD97" s="254"/>
      <c r="AE97" s="254"/>
    </row>
    <row r="98" spans="1:31" ht="14.25" customHeight="1">
      <c r="A98" s="254"/>
      <c r="B98" s="383"/>
      <c r="C98" s="420"/>
      <c r="D98" s="420"/>
      <c r="E98" s="420"/>
      <c r="F98" s="420"/>
      <c r="G98" s="348" t="s">
        <v>1743</v>
      </c>
      <c r="H98" s="623">
        <v>1.8</v>
      </c>
      <c r="I98" s="278" t="s">
        <v>373</v>
      </c>
      <c r="J98" s="278" t="s">
        <v>374</v>
      </c>
      <c r="K98" s="278" t="s">
        <v>375</v>
      </c>
      <c r="L98" s="278" t="s">
        <v>376</v>
      </c>
      <c r="M98" s="419" t="s">
        <v>377</v>
      </c>
      <c r="N98" s="275"/>
      <c r="O98" s="275"/>
      <c r="P98" s="286"/>
      <c r="Q98" s="286"/>
      <c r="R98" s="254"/>
      <c r="S98" s="372"/>
      <c r="T98" s="254"/>
      <c r="U98" s="372"/>
      <c r="V98" s="254"/>
      <c r="W98" s="372"/>
      <c r="X98" s="254"/>
      <c r="Y98" s="254"/>
      <c r="Z98" s="254"/>
      <c r="AA98" s="254"/>
      <c r="AB98" s="254"/>
      <c r="AC98" s="254"/>
      <c r="AD98" s="254"/>
      <c r="AE98" s="254"/>
    </row>
    <row r="99" spans="1:31" ht="14.25" customHeight="1">
      <c r="A99" s="254"/>
      <c r="B99" s="383"/>
      <c r="C99" s="420"/>
      <c r="D99" s="420"/>
      <c r="E99" s="420"/>
      <c r="F99" s="420"/>
      <c r="G99" s="292" t="s">
        <v>1744</v>
      </c>
      <c r="H99" s="286"/>
      <c r="I99" s="286"/>
      <c r="J99" s="286"/>
      <c r="K99" s="286"/>
      <c r="L99" s="286"/>
      <c r="M99" s="286"/>
      <c r="N99" s="275"/>
      <c r="O99" s="275"/>
      <c r="P99" s="286"/>
      <c r="Q99" s="286"/>
      <c r="R99" s="254"/>
      <c r="S99" s="372"/>
      <c r="T99" s="254"/>
      <c r="U99" s="372"/>
      <c r="V99" s="254"/>
      <c r="W99" s="372"/>
      <c r="X99" s="254"/>
      <c r="Y99" s="254"/>
      <c r="Z99" s="254"/>
      <c r="AA99" s="254"/>
      <c r="AB99" s="254"/>
      <c r="AC99" s="254"/>
      <c r="AD99" s="254"/>
      <c r="AE99" s="254"/>
    </row>
    <row r="100" spans="1:31" ht="14.25" customHeight="1">
      <c r="A100" s="254"/>
      <c r="B100" s="383"/>
      <c r="C100" s="420"/>
      <c r="D100" s="420"/>
      <c r="E100" s="420"/>
      <c r="F100" s="420"/>
      <c r="G100" s="292" t="s">
        <v>1745</v>
      </c>
      <c r="H100" s="286"/>
      <c r="I100" s="286"/>
      <c r="J100" s="286"/>
      <c r="K100" s="286"/>
      <c r="L100" s="286"/>
      <c r="M100" s="286"/>
      <c r="N100" s="275"/>
      <c r="O100" s="275"/>
      <c r="P100" s="286"/>
      <c r="Q100" s="286"/>
      <c r="R100" s="254"/>
      <c r="S100" s="372"/>
      <c r="T100" s="254"/>
      <c r="U100" s="372"/>
      <c r="V100" s="254"/>
      <c r="W100" s="372"/>
      <c r="X100" s="254"/>
      <c r="Y100" s="254"/>
      <c r="Z100" s="254"/>
      <c r="AA100" s="254"/>
      <c r="AB100" s="254"/>
      <c r="AC100" s="254"/>
      <c r="AD100" s="254"/>
      <c r="AE100" s="254"/>
    </row>
    <row r="101" spans="1:31" ht="14.25" customHeight="1">
      <c r="A101" s="254"/>
      <c r="B101" s="383"/>
      <c r="C101" s="420"/>
      <c r="D101" s="420"/>
      <c r="E101" s="420"/>
      <c r="F101" s="420"/>
      <c r="G101" s="292" t="s">
        <v>1746</v>
      </c>
      <c r="H101" s="286"/>
      <c r="I101" s="286"/>
      <c r="J101" s="286"/>
      <c r="K101" s="286"/>
      <c r="L101" s="286"/>
      <c r="M101" s="286"/>
      <c r="N101" s="275"/>
      <c r="O101" s="275"/>
      <c r="P101" s="286"/>
      <c r="Q101" s="286"/>
      <c r="R101" s="254"/>
      <c r="S101" s="372"/>
      <c r="T101" s="254"/>
      <c r="U101" s="372"/>
      <c r="V101" s="254"/>
      <c r="W101" s="372"/>
      <c r="X101" s="254"/>
      <c r="Y101" s="254"/>
      <c r="Z101" s="254"/>
      <c r="AA101" s="254"/>
      <c r="AB101" s="254"/>
      <c r="AC101" s="254"/>
      <c r="AD101" s="254"/>
      <c r="AE101" s="254"/>
    </row>
    <row r="102" spans="1:31" ht="14.25" customHeight="1">
      <c r="A102" s="254"/>
      <c r="B102" s="383"/>
      <c r="C102" s="420"/>
      <c r="D102" s="420"/>
      <c r="E102" s="420"/>
      <c r="F102" s="420"/>
      <c r="G102" s="292" t="s">
        <v>1747</v>
      </c>
      <c r="H102" s="286">
        <v>0.5</v>
      </c>
      <c r="I102" s="290" t="s">
        <v>374</v>
      </c>
      <c r="J102" s="290" t="s">
        <v>375</v>
      </c>
      <c r="K102" s="290" t="s">
        <v>376</v>
      </c>
      <c r="L102" s="274" t="s">
        <v>377</v>
      </c>
      <c r="M102" s="286"/>
      <c r="N102" s="275"/>
      <c r="O102" s="275"/>
      <c r="P102" s="286"/>
      <c r="Q102" s="286"/>
      <c r="R102" s="254"/>
      <c r="S102" s="372"/>
      <c r="T102" s="254"/>
      <c r="U102" s="372"/>
      <c r="V102" s="254"/>
      <c r="W102" s="372"/>
      <c r="X102" s="254"/>
      <c r="Y102" s="254"/>
      <c r="Z102" s="254"/>
      <c r="AA102" s="254"/>
      <c r="AB102" s="254"/>
      <c r="AC102" s="254"/>
      <c r="AD102" s="254"/>
      <c r="AE102" s="254"/>
    </row>
    <row r="103" spans="1:31" ht="14.25" customHeight="1">
      <c r="A103" s="97"/>
      <c r="B103" s="343"/>
      <c r="C103" s="343"/>
      <c r="D103" s="421">
        <f>COUNTA(G4:G160)</f>
        <v>99</v>
      </c>
      <c r="E103" s="422"/>
      <c r="F103" s="423">
        <v>100</v>
      </c>
      <c r="I103" s="286"/>
      <c r="J103" s="286"/>
      <c r="K103" s="286"/>
      <c r="L103" s="286"/>
      <c r="M103" s="286"/>
      <c r="N103" s="275"/>
      <c r="O103" s="275"/>
      <c r="P103" s="286"/>
      <c r="Q103" s="286"/>
      <c r="R103" s="254"/>
      <c r="S103" s="372"/>
      <c r="T103" s="254"/>
      <c r="U103" s="372"/>
      <c r="V103" s="254"/>
      <c r="W103" s="372"/>
      <c r="X103" s="254"/>
      <c r="Y103" s="254"/>
      <c r="Z103" s="254"/>
      <c r="AA103" s="254"/>
      <c r="AB103" s="254"/>
      <c r="AC103" s="254"/>
      <c r="AD103" s="254"/>
      <c r="AE103" s="254"/>
    </row>
    <row r="104" spans="1:31" ht="14.25" customHeight="1">
      <c r="A104" s="315"/>
      <c r="B104" s="315"/>
      <c r="C104" s="315"/>
      <c r="D104" s="323"/>
      <c r="E104" s="323"/>
      <c r="F104" s="315"/>
      <c r="I104" s="286"/>
      <c r="J104" s="286"/>
      <c r="K104" s="286"/>
      <c r="L104" s="286"/>
      <c r="M104" s="286"/>
      <c r="N104" s="275"/>
      <c r="O104" s="275"/>
      <c r="P104" s="286"/>
      <c r="Q104" s="286"/>
      <c r="R104" s="254"/>
      <c r="S104" s="372"/>
      <c r="T104" s="254"/>
      <c r="U104" s="372"/>
      <c r="V104" s="254"/>
      <c r="W104" s="372"/>
      <c r="X104" s="254"/>
      <c r="Y104" s="254"/>
      <c r="Z104" s="254"/>
      <c r="AA104" s="254"/>
      <c r="AB104" s="254"/>
      <c r="AC104" s="254"/>
      <c r="AD104" s="254"/>
      <c r="AE104" s="254"/>
    </row>
    <row r="105" spans="1:31" ht="14.25" customHeight="1">
      <c r="A105" s="98"/>
      <c r="B105" s="98"/>
      <c r="C105" s="98"/>
      <c r="D105" s="98"/>
      <c r="E105" s="98"/>
      <c r="F105" s="98"/>
      <c r="G105" s="292"/>
      <c r="H105" s="286"/>
      <c r="I105" s="286"/>
      <c r="J105" s="286"/>
      <c r="K105" s="286"/>
      <c r="L105" s="286"/>
      <c r="M105" s="286"/>
      <c r="N105" s="275"/>
      <c r="O105" s="275"/>
      <c r="P105" s="286"/>
      <c r="Q105" s="286"/>
      <c r="R105" s="254"/>
      <c r="S105" s="372"/>
      <c r="T105" s="254"/>
      <c r="U105" s="372"/>
      <c r="V105" s="254"/>
      <c r="W105" s="372"/>
      <c r="X105" s="254"/>
      <c r="Y105" s="254"/>
      <c r="Z105" s="254"/>
      <c r="AA105" s="254"/>
      <c r="AB105" s="254"/>
      <c r="AC105" s="254"/>
      <c r="AD105" s="254"/>
      <c r="AE105" s="254"/>
    </row>
    <row r="106" spans="1:31" ht="14.25" customHeight="1">
      <c r="A106" s="98"/>
      <c r="B106" s="98"/>
      <c r="C106" s="98"/>
      <c r="D106" s="98"/>
      <c r="E106" s="98"/>
      <c r="F106" s="98"/>
      <c r="G106" s="292"/>
      <c r="H106" s="286"/>
      <c r="I106" s="286"/>
      <c r="J106" s="286"/>
      <c r="K106" s="286"/>
      <c r="L106" s="286"/>
      <c r="M106" s="286"/>
      <c r="N106" s="275"/>
      <c r="O106" s="275"/>
      <c r="P106" s="286"/>
      <c r="Q106" s="286"/>
      <c r="R106" s="254"/>
      <c r="S106" s="372"/>
      <c r="T106" s="254"/>
      <c r="U106" s="372"/>
      <c r="V106" s="254"/>
      <c r="W106" s="372"/>
      <c r="X106" s="254"/>
      <c r="Y106" s="254"/>
      <c r="Z106" s="254"/>
      <c r="AA106" s="254"/>
      <c r="AB106" s="254"/>
      <c r="AC106" s="254"/>
      <c r="AD106" s="254"/>
      <c r="AE106" s="254"/>
    </row>
    <row r="107" spans="1:31" ht="14.25" customHeight="1">
      <c r="A107" s="98"/>
      <c r="B107" s="98"/>
      <c r="C107" s="98"/>
      <c r="D107" s="98"/>
      <c r="E107" s="98"/>
      <c r="F107" s="98"/>
      <c r="G107" s="292"/>
      <c r="H107" s="286"/>
      <c r="I107" s="286"/>
      <c r="J107" s="286"/>
      <c r="K107" s="286"/>
      <c r="L107" s="286"/>
      <c r="M107" s="286"/>
      <c r="N107" s="275"/>
      <c r="O107" s="275"/>
      <c r="P107" s="286"/>
      <c r="Q107" s="286"/>
      <c r="R107" s="254"/>
      <c r="S107" s="372"/>
      <c r="T107" s="254"/>
      <c r="U107" s="372"/>
      <c r="V107" s="254"/>
      <c r="W107" s="372"/>
      <c r="X107" s="254"/>
      <c r="Y107" s="254"/>
      <c r="Z107" s="254"/>
      <c r="AA107" s="254"/>
      <c r="AB107" s="254"/>
      <c r="AC107" s="254"/>
      <c r="AD107" s="254"/>
      <c r="AE107" s="254"/>
    </row>
    <row r="108" spans="1:31" ht="14.25" customHeight="1">
      <c r="A108" s="98"/>
      <c r="B108" s="98"/>
      <c r="C108" s="98"/>
      <c r="D108" s="98"/>
      <c r="E108" s="98"/>
      <c r="F108" s="98"/>
      <c r="G108" s="285"/>
      <c r="H108" s="286"/>
      <c r="I108" s="286"/>
      <c r="J108" s="286"/>
      <c r="K108" s="286"/>
      <c r="L108" s="286"/>
      <c r="M108" s="286"/>
      <c r="N108" s="275"/>
      <c r="O108" s="275"/>
      <c r="P108" s="286"/>
      <c r="Q108" s="286"/>
      <c r="R108" s="254"/>
      <c r="S108" s="372"/>
      <c r="T108" s="254"/>
      <c r="U108" s="372"/>
      <c r="V108" s="254"/>
      <c r="W108" s="372"/>
      <c r="X108" s="254"/>
      <c r="Y108" s="254"/>
      <c r="Z108" s="254"/>
      <c r="AA108" s="254"/>
      <c r="AB108" s="254"/>
      <c r="AC108" s="254"/>
      <c r="AD108" s="254"/>
      <c r="AE108" s="254"/>
    </row>
    <row r="109" spans="1:31" ht="14.25" customHeight="1">
      <c r="A109" s="98"/>
      <c r="B109" s="98"/>
      <c r="C109" s="98"/>
      <c r="D109" s="98"/>
      <c r="E109" s="98"/>
      <c r="F109" s="98"/>
      <c r="G109" s="353"/>
      <c r="H109" s="275"/>
      <c r="I109" s="275"/>
      <c r="J109" s="275"/>
      <c r="K109" s="275"/>
      <c r="L109" s="275"/>
      <c r="M109" s="286"/>
      <c r="N109" s="275"/>
      <c r="O109" s="275"/>
      <c r="P109" s="286"/>
      <c r="Q109" s="286"/>
      <c r="R109" s="254"/>
      <c r="S109" s="372"/>
      <c r="T109" s="254"/>
      <c r="U109" s="372"/>
      <c r="V109" s="254"/>
      <c r="W109" s="372"/>
      <c r="X109" s="254"/>
      <c r="Y109" s="254"/>
      <c r="Z109" s="254"/>
      <c r="AA109" s="254"/>
      <c r="AB109" s="254"/>
      <c r="AC109" s="254"/>
      <c r="AD109" s="254"/>
      <c r="AE109" s="254"/>
    </row>
    <row r="110" spans="1:31" ht="14.25" customHeight="1">
      <c r="A110" s="98"/>
      <c r="B110" s="98"/>
      <c r="C110" s="98"/>
      <c r="D110" s="98"/>
      <c r="E110" s="98"/>
      <c r="F110" s="98"/>
      <c r="G110" s="353"/>
      <c r="H110" s="275"/>
      <c r="I110" s="275"/>
      <c r="J110" s="275"/>
      <c r="K110" s="275"/>
      <c r="L110" s="275"/>
      <c r="M110" s="286"/>
      <c r="N110" s="275"/>
      <c r="O110" s="275"/>
      <c r="P110" s="286"/>
      <c r="Q110" s="286"/>
      <c r="R110" s="254"/>
      <c r="S110" s="372"/>
      <c r="T110" s="254"/>
      <c r="U110" s="372"/>
      <c r="V110" s="254"/>
      <c r="W110" s="372"/>
      <c r="X110" s="254"/>
      <c r="Y110" s="254"/>
      <c r="Z110" s="254"/>
      <c r="AA110" s="254"/>
      <c r="AB110" s="254"/>
      <c r="AC110" s="254"/>
      <c r="AD110" s="254"/>
      <c r="AE110" s="254"/>
    </row>
    <row r="111" spans="1:31" ht="14.25" customHeight="1">
      <c r="A111" s="98"/>
      <c r="B111" s="98"/>
      <c r="C111" s="98"/>
      <c r="D111" s="98"/>
      <c r="E111" s="98"/>
      <c r="F111" s="98"/>
      <c r="G111" s="292"/>
      <c r="H111" s="278"/>
      <c r="I111" s="286"/>
      <c r="J111" s="286"/>
      <c r="K111" s="286"/>
      <c r="L111" s="286"/>
      <c r="M111" s="286"/>
      <c r="N111" s="275"/>
      <c r="O111" s="275"/>
      <c r="P111" s="286"/>
      <c r="Q111" s="286"/>
      <c r="R111" s="254"/>
      <c r="S111" s="372"/>
      <c r="T111" s="254"/>
      <c r="U111" s="372"/>
      <c r="V111" s="254"/>
      <c r="W111" s="372"/>
      <c r="X111" s="254"/>
      <c r="Y111" s="254"/>
      <c r="Z111" s="254"/>
      <c r="AA111" s="254"/>
      <c r="AB111" s="254"/>
      <c r="AC111" s="254"/>
      <c r="AD111" s="254"/>
      <c r="AE111" s="254"/>
    </row>
    <row r="112" spans="1:31" ht="14.25" customHeight="1">
      <c r="A112" s="98"/>
      <c r="B112" s="98"/>
      <c r="C112" s="98"/>
      <c r="D112" s="98"/>
      <c r="E112" s="98"/>
      <c r="F112" s="98"/>
      <c r="G112" s="292"/>
      <c r="H112" s="278"/>
      <c r="I112" s="278"/>
      <c r="J112" s="278"/>
      <c r="K112" s="278"/>
      <c r="L112" s="286"/>
      <c r="M112" s="286"/>
      <c r="N112" s="286"/>
      <c r="O112" s="275"/>
      <c r="P112" s="286"/>
      <c r="Q112" s="286"/>
      <c r="R112" s="254"/>
      <c r="S112" s="372"/>
      <c r="T112" s="254"/>
      <c r="U112" s="372"/>
      <c r="V112" s="254"/>
      <c r="W112" s="372"/>
      <c r="X112" s="254"/>
      <c r="Y112" s="254"/>
      <c r="Z112" s="254"/>
      <c r="AA112" s="254"/>
      <c r="AB112" s="254"/>
      <c r="AC112" s="254"/>
      <c r="AD112" s="254"/>
      <c r="AE112" s="254"/>
    </row>
    <row r="113" spans="1:31" ht="14.25" customHeight="1">
      <c r="A113" s="98"/>
      <c r="B113" s="98"/>
      <c r="C113" s="98"/>
      <c r="D113" s="98"/>
      <c r="E113" s="98"/>
      <c r="F113" s="98"/>
      <c r="G113" s="292"/>
      <c r="H113" s="278"/>
      <c r="I113" s="286"/>
      <c r="J113" s="286"/>
      <c r="K113" s="286"/>
      <c r="L113" s="286"/>
      <c r="M113" s="286"/>
      <c r="N113" s="286"/>
      <c r="O113" s="275"/>
      <c r="P113" s="286"/>
      <c r="Q113" s="286"/>
      <c r="R113" s="254"/>
      <c r="S113" s="372"/>
      <c r="T113" s="254"/>
      <c r="U113" s="372"/>
      <c r="V113" s="254"/>
      <c r="W113" s="372"/>
      <c r="X113" s="254"/>
      <c r="Y113" s="254"/>
      <c r="Z113" s="254"/>
      <c r="AA113" s="254"/>
      <c r="AB113" s="254"/>
      <c r="AC113" s="254"/>
      <c r="AD113" s="254"/>
      <c r="AE113" s="254"/>
    </row>
    <row r="114" spans="1:31" ht="14.25" customHeight="1">
      <c r="A114" s="98"/>
      <c r="B114" s="98"/>
      <c r="C114" s="98"/>
      <c r="D114" s="98"/>
      <c r="E114" s="98"/>
      <c r="F114" s="98"/>
      <c r="G114" s="292"/>
      <c r="H114" s="278"/>
      <c r="I114" s="278"/>
      <c r="J114" s="286"/>
      <c r="K114" s="286"/>
      <c r="L114" s="286"/>
      <c r="M114" s="286"/>
      <c r="N114" s="286"/>
      <c r="O114" s="275"/>
      <c r="P114" s="286"/>
      <c r="Q114" s="286"/>
      <c r="R114" s="254"/>
      <c r="S114" s="372"/>
      <c r="T114" s="254"/>
      <c r="U114" s="372"/>
      <c r="V114" s="254"/>
      <c r="W114" s="372"/>
      <c r="X114" s="254"/>
      <c r="Y114" s="254"/>
      <c r="Z114" s="254"/>
      <c r="AA114" s="254"/>
      <c r="AB114" s="254"/>
      <c r="AC114" s="254"/>
      <c r="AD114" s="254"/>
      <c r="AE114" s="254"/>
    </row>
    <row r="115" spans="1:31" ht="14.25" customHeight="1">
      <c r="A115" s="98"/>
      <c r="B115" s="98"/>
      <c r="C115" s="98"/>
      <c r="D115" s="98"/>
      <c r="E115" s="98"/>
      <c r="F115" s="98"/>
      <c r="G115" s="292"/>
      <c r="H115" s="278"/>
      <c r="I115" s="286"/>
      <c r="J115" s="286"/>
      <c r="K115" s="286"/>
      <c r="L115" s="286"/>
      <c r="M115" s="286"/>
      <c r="N115" s="286"/>
      <c r="O115" s="275"/>
      <c r="P115" s="286"/>
      <c r="Q115" s="286"/>
      <c r="R115" s="254"/>
      <c r="S115" s="372"/>
      <c r="T115" s="254"/>
      <c r="U115" s="372"/>
      <c r="V115" s="254"/>
      <c r="W115" s="372"/>
      <c r="X115" s="254"/>
      <c r="Y115" s="254"/>
      <c r="Z115" s="254"/>
      <c r="AA115" s="254"/>
      <c r="AB115" s="254"/>
      <c r="AC115" s="254"/>
      <c r="AD115" s="254"/>
      <c r="AE115" s="254"/>
    </row>
    <row r="116" spans="1:31" ht="14.25" customHeight="1">
      <c r="A116" s="98"/>
      <c r="B116" s="98"/>
      <c r="C116" s="98"/>
      <c r="D116" s="98"/>
      <c r="E116" s="98"/>
      <c r="F116" s="98"/>
      <c r="G116" s="273"/>
      <c r="H116" s="286"/>
      <c r="I116" s="286"/>
      <c r="J116" s="286"/>
      <c r="K116" s="286"/>
      <c r="L116" s="286"/>
      <c r="M116" s="286"/>
      <c r="N116" s="286"/>
      <c r="O116" s="275"/>
      <c r="P116" s="286"/>
      <c r="Q116" s="286"/>
      <c r="R116" s="254"/>
      <c r="S116" s="372"/>
      <c r="T116" s="254"/>
      <c r="U116" s="372"/>
      <c r="V116" s="254"/>
      <c r="W116" s="372"/>
      <c r="X116" s="254"/>
      <c r="Y116" s="254"/>
      <c r="Z116" s="254"/>
      <c r="AA116" s="254"/>
      <c r="AB116" s="254"/>
      <c r="AC116" s="254"/>
      <c r="AD116" s="254"/>
      <c r="AE116" s="254"/>
    </row>
    <row r="117" spans="1:31" ht="14.25" customHeight="1">
      <c r="A117" s="98"/>
      <c r="B117" s="98"/>
      <c r="C117" s="98"/>
      <c r="D117" s="98"/>
      <c r="E117" s="98"/>
      <c r="F117" s="98"/>
      <c r="G117" s="273"/>
      <c r="H117" s="286"/>
      <c r="I117" s="286"/>
      <c r="J117" s="286"/>
      <c r="K117" s="286"/>
      <c r="L117" s="286"/>
      <c r="M117" s="286"/>
      <c r="N117" s="286"/>
      <c r="O117" s="275"/>
      <c r="P117" s="286"/>
      <c r="Q117" s="286"/>
      <c r="R117" s="254"/>
      <c r="S117" s="372"/>
      <c r="T117" s="254"/>
      <c r="U117" s="372"/>
      <c r="V117" s="254"/>
      <c r="W117" s="372"/>
      <c r="X117" s="254"/>
      <c r="Y117" s="254"/>
      <c r="Z117" s="254"/>
      <c r="AA117" s="254"/>
      <c r="AB117" s="254"/>
      <c r="AC117" s="254"/>
      <c r="AD117" s="254"/>
      <c r="AE117" s="254"/>
    </row>
    <row r="118" spans="1:31" ht="14.25" customHeight="1">
      <c r="A118" s="98"/>
      <c r="B118" s="98"/>
      <c r="C118" s="98"/>
      <c r="D118" s="98"/>
      <c r="E118" s="98"/>
      <c r="F118" s="98"/>
      <c r="G118" s="273"/>
      <c r="H118" s="286"/>
      <c r="I118" s="286"/>
      <c r="J118" s="286"/>
      <c r="K118" s="286"/>
      <c r="L118" s="286"/>
      <c r="M118" s="286"/>
      <c r="N118" s="286"/>
      <c r="O118" s="275"/>
      <c r="P118" s="286"/>
      <c r="Q118" s="286"/>
      <c r="R118" s="254"/>
      <c r="S118" s="372"/>
      <c r="T118" s="254"/>
      <c r="U118" s="372"/>
      <c r="V118" s="254"/>
      <c r="W118" s="372"/>
      <c r="X118" s="254"/>
      <c r="Y118" s="254"/>
      <c r="Z118" s="254"/>
      <c r="AA118" s="254"/>
      <c r="AB118" s="254"/>
      <c r="AC118" s="254"/>
      <c r="AD118" s="254"/>
      <c r="AE118" s="254"/>
    </row>
    <row r="119" spans="1:31" ht="14.25" customHeight="1">
      <c r="A119" s="98"/>
      <c r="B119" s="98"/>
      <c r="C119" s="98"/>
      <c r="D119" s="98"/>
      <c r="E119" s="98"/>
      <c r="F119" s="98"/>
      <c r="G119" s="273"/>
      <c r="H119" s="286"/>
      <c r="I119" s="286"/>
      <c r="J119" s="286"/>
      <c r="K119" s="286"/>
      <c r="L119" s="286"/>
      <c r="M119" s="286"/>
      <c r="N119" s="286"/>
      <c r="O119" s="275"/>
      <c r="P119" s="286"/>
      <c r="Q119" s="286"/>
      <c r="R119" s="254"/>
      <c r="S119" s="372"/>
      <c r="T119" s="254"/>
      <c r="U119" s="372"/>
      <c r="V119" s="254"/>
      <c r="W119" s="372"/>
      <c r="X119" s="254"/>
      <c r="Y119" s="254"/>
      <c r="Z119" s="254"/>
      <c r="AA119" s="254"/>
      <c r="AB119" s="254"/>
      <c r="AC119" s="254"/>
      <c r="AD119" s="254"/>
      <c r="AE119" s="254"/>
    </row>
    <row r="120" spans="1:31" ht="14.25" customHeight="1">
      <c r="A120" s="98"/>
      <c r="B120" s="98"/>
      <c r="C120" s="98"/>
      <c r="D120" s="98"/>
      <c r="E120" s="98"/>
      <c r="F120" s="98"/>
      <c r="G120" s="273"/>
      <c r="H120" s="286"/>
      <c r="I120" s="286"/>
      <c r="J120" s="286"/>
      <c r="K120" s="286"/>
      <c r="L120" s="286"/>
      <c r="M120" s="286"/>
      <c r="N120" s="286"/>
      <c r="O120" s="275"/>
      <c r="P120" s="286"/>
      <c r="Q120" s="286"/>
      <c r="R120" s="254"/>
      <c r="S120" s="372"/>
      <c r="T120" s="254"/>
      <c r="U120" s="372"/>
      <c r="V120" s="254"/>
      <c r="W120" s="372"/>
      <c r="X120" s="254"/>
      <c r="Y120" s="254"/>
      <c r="Z120" s="254"/>
      <c r="AA120" s="254"/>
      <c r="AB120" s="254"/>
      <c r="AC120" s="254"/>
      <c r="AD120" s="254"/>
      <c r="AE120" s="254"/>
    </row>
    <row r="121" spans="1:31" ht="14.25" customHeight="1">
      <c r="A121" s="98"/>
      <c r="B121" s="98"/>
      <c r="C121" s="98"/>
      <c r="D121" s="98"/>
      <c r="E121" s="98"/>
      <c r="F121" s="98"/>
      <c r="G121" s="273"/>
      <c r="H121" s="286"/>
      <c r="I121" s="286"/>
      <c r="J121" s="286"/>
      <c r="K121" s="286"/>
      <c r="L121" s="286"/>
      <c r="M121" s="286"/>
      <c r="N121" s="286"/>
      <c r="O121" s="275"/>
      <c r="P121" s="286"/>
      <c r="Q121" s="286"/>
      <c r="R121" s="254"/>
      <c r="S121" s="372"/>
      <c r="T121" s="254"/>
      <c r="U121" s="372"/>
      <c r="V121" s="254"/>
      <c r="W121" s="372"/>
      <c r="X121" s="254"/>
      <c r="Y121" s="254"/>
      <c r="Z121" s="254"/>
      <c r="AA121" s="254"/>
      <c r="AB121" s="254"/>
      <c r="AC121" s="254"/>
      <c r="AD121" s="254"/>
      <c r="AE121" s="254"/>
    </row>
    <row r="122" spans="1:31" ht="14.25" customHeight="1">
      <c r="A122" s="98"/>
      <c r="B122" s="98"/>
      <c r="C122" s="98"/>
      <c r="D122" s="98"/>
      <c r="E122" s="98"/>
      <c r="F122" s="98"/>
      <c r="G122" s="273"/>
      <c r="H122" s="286"/>
      <c r="I122" s="286"/>
      <c r="J122" s="286"/>
      <c r="K122" s="286"/>
      <c r="L122" s="286"/>
      <c r="M122" s="286"/>
      <c r="N122" s="286"/>
      <c r="O122" s="275"/>
      <c r="P122" s="286"/>
      <c r="Q122" s="286"/>
      <c r="R122" s="254"/>
      <c r="S122" s="372"/>
      <c r="T122" s="254"/>
      <c r="U122" s="372"/>
      <c r="V122" s="254"/>
      <c r="W122" s="372"/>
      <c r="X122" s="254"/>
      <c r="Y122" s="254"/>
      <c r="Z122" s="254"/>
      <c r="AA122" s="254"/>
      <c r="AB122" s="254"/>
      <c r="AC122" s="254"/>
      <c r="AD122" s="254"/>
      <c r="AE122" s="254"/>
    </row>
    <row r="123" spans="1:31" ht="14.25" customHeight="1">
      <c r="A123" s="98"/>
      <c r="B123" s="98"/>
      <c r="C123" s="98"/>
      <c r="D123" s="98"/>
      <c r="E123" s="98"/>
      <c r="F123" s="98"/>
      <c r="G123" s="273"/>
      <c r="H123" s="286"/>
      <c r="I123" s="286"/>
      <c r="J123" s="286"/>
      <c r="K123" s="286"/>
      <c r="L123" s="286"/>
      <c r="M123" s="286"/>
      <c r="N123" s="286"/>
      <c r="O123" s="275"/>
      <c r="P123" s="286"/>
      <c r="Q123" s="286"/>
      <c r="R123" s="254"/>
      <c r="S123" s="372"/>
      <c r="T123" s="254"/>
      <c r="U123" s="372"/>
      <c r="V123" s="254"/>
      <c r="W123" s="372"/>
      <c r="X123" s="254"/>
      <c r="Y123" s="254"/>
      <c r="Z123" s="254"/>
      <c r="AA123" s="254"/>
      <c r="AB123" s="254"/>
      <c r="AC123" s="254"/>
      <c r="AD123" s="254"/>
      <c r="AE123" s="254"/>
    </row>
    <row r="124" spans="1:31" ht="14.25" customHeight="1">
      <c r="A124" s="98"/>
      <c r="B124" s="98"/>
      <c r="C124" s="98"/>
      <c r="D124" s="98"/>
      <c r="E124" s="98"/>
      <c r="F124" s="98"/>
      <c r="G124" s="273"/>
      <c r="H124" s="286"/>
      <c r="I124" s="286"/>
      <c r="J124" s="286"/>
      <c r="K124" s="286"/>
      <c r="L124" s="286"/>
      <c r="M124" s="286"/>
      <c r="N124" s="286"/>
      <c r="O124" s="286"/>
      <c r="P124" s="286"/>
      <c r="Q124" s="286"/>
      <c r="R124" s="254"/>
      <c r="S124" s="372"/>
      <c r="T124" s="254"/>
      <c r="U124" s="372"/>
      <c r="V124" s="254"/>
      <c r="W124" s="372"/>
      <c r="X124" s="254"/>
      <c r="Y124" s="254"/>
      <c r="Z124" s="254"/>
      <c r="AA124" s="254"/>
      <c r="AB124" s="254"/>
      <c r="AC124" s="254"/>
      <c r="AD124" s="254"/>
      <c r="AE124" s="254"/>
    </row>
    <row r="125" spans="1:31" ht="14.25" customHeight="1">
      <c r="A125" s="98"/>
      <c r="B125" s="98"/>
      <c r="C125" s="98"/>
      <c r="D125" s="98"/>
      <c r="E125" s="98"/>
      <c r="F125" s="98"/>
      <c r="G125" s="273"/>
      <c r="H125" s="286"/>
      <c r="I125" s="286"/>
      <c r="J125" s="286"/>
      <c r="K125" s="286"/>
      <c r="L125" s="286"/>
      <c r="M125" s="286"/>
      <c r="N125" s="286"/>
      <c r="O125" s="286"/>
      <c r="P125" s="286"/>
      <c r="Q125" s="286"/>
      <c r="R125" s="376"/>
      <c r="S125" s="372"/>
      <c r="T125" s="254"/>
      <c r="U125" s="372"/>
      <c r="V125" s="254"/>
      <c r="W125" s="372"/>
      <c r="X125" s="254"/>
      <c r="Y125" s="254"/>
      <c r="Z125" s="254"/>
      <c r="AA125" s="254"/>
      <c r="AB125" s="254"/>
      <c r="AC125" s="254"/>
      <c r="AD125" s="254"/>
      <c r="AE125" s="254"/>
    </row>
    <row r="126" spans="1:31" ht="14.25" customHeight="1">
      <c r="A126" s="98"/>
      <c r="B126" s="98"/>
      <c r="C126" s="98"/>
      <c r="D126" s="98"/>
      <c r="E126" s="98"/>
      <c r="F126" s="98"/>
      <c r="G126" s="273"/>
      <c r="H126" s="286"/>
      <c r="I126" s="286"/>
      <c r="J126" s="286"/>
      <c r="K126" s="286"/>
      <c r="L126" s="286"/>
      <c r="M126" s="286"/>
      <c r="N126" s="286"/>
      <c r="O126" s="286"/>
      <c r="P126" s="286"/>
      <c r="Q126" s="286"/>
      <c r="R126" s="376"/>
      <c r="S126" s="372"/>
      <c r="T126" s="254"/>
      <c r="U126" s="372"/>
      <c r="V126" s="254"/>
      <c r="W126" s="372"/>
      <c r="X126" s="254"/>
      <c r="Y126" s="254"/>
      <c r="Z126" s="254"/>
      <c r="AA126" s="254"/>
      <c r="AB126" s="254"/>
      <c r="AC126" s="254"/>
      <c r="AD126" s="254"/>
      <c r="AE126" s="254"/>
    </row>
    <row r="127" spans="1:31" ht="14.25" customHeight="1">
      <c r="A127" s="98"/>
      <c r="B127" s="98"/>
      <c r="C127" s="98"/>
      <c r="D127" s="98"/>
      <c r="E127" s="98"/>
      <c r="F127" s="98"/>
      <c r="G127" s="273"/>
      <c r="H127" s="286"/>
      <c r="I127" s="286"/>
      <c r="J127" s="286"/>
      <c r="K127" s="286"/>
      <c r="L127" s="286"/>
      <c r="M127" s="286"/>
      <c r="N127" s="286"/>
      <c r="O127" s="286"/>
      <c r="P127" s="286"/>
      <c r="Q127" s="286"/>
      <c r="R127" s="376"/>
      <c r="S127" s="372"/>
      <c r="T127" s="254"/>
      <c r="U127" s="372"/>
      <c r="V127" s="254"/>
      <c r="W127" s="372"/>
      <c r="X127" s="254"/>
      <c r="Y127" s="254"/>
      <c r="Z127" s="254"/>
      <c r="AA127" s="254"/>
      <c r="AB127" s="254"/>
      <c r="AC127" s="254"/>
      <c r="AD127" s="254"/>
      <c r="AE127" s="254"/>
    </row>
    <row r="128" spans="1:31" ht="14.25" customHeight="1">
      <c r="A128" s="98"/>
      <c r="B128" s="98"/>
      <c r="C128" s="98"/>
      <c r="D128" s="361"/>
      <c r="E128" s="362"/>
      <c r="F128" s="363"/>
      <c r="G128" s="285"/>
      <c r="H128" s="286"/>
      <c r="I128" s="286"/>
      <c r="J128" s="286"/>
      <c r="K128" s="286"/>
      <c r="L128" s="286"/>
      <c r="M128" s="286"/>
      <c r="N128" s="286"/>
      <c r="O128" s="286"/>
      <c r="P128" s="286"/>
      <c r="Q128" s="286"/>
      <c r="R128" s="376"/>
      <c r="S128" s="372"/>
      <c r="T128" s="254"/>
      <c r="U128" s="372"/>
      <c r="V128" s="254"/>
      <c r="W128" s="372"/>
      <c r="X128" s="254"/>
      <c r="Y128" s="254"/>
      <c r="Z128" s="254"/>
      <c r="AA128" s="254"/>
      <c r="AB128" s="254"/>
      <c r="AC128" s="254"/>
      <c r="AD128" s="254"/>
      <c r="AE128" s="254"/>
    </row>
    <row r="129" spans="1:31" ht="14.25" customHeight="1">
      <c r="A129" s="98"/>
      <c r="B129" s="98"/>
      <c r="C129" s="98"/>
      <c r="D129" s="98"/>
      <c r="E129" s="98"/>
      <c r="F129" s="98"/>
      <c r="G129" s="285"/>
      <c r="H129" s="286"/>
      <c r="I129" s="286"/>
      <c r="J129" s="286"/>
      <c r="K129" s="286"/>
      <c r="L129" s="286"/>
      <c r="M129" s="286"/>
      <c r="N129" s="286"/>
      <c r="O129" s="286"/>
      <c r="P129" s="286"/>
      <c r="Q129" s="286"/>
      <c r="R129" s="376"/>
      <c r="S129" s="372"/>
      <c r="T129" s="254"/>
      <c r="U129" s="372"/>
      <c r="V129" s="254"/>
      <c r="W129" s="372"/>
      <c r="X129" s="254"/>
      <c r="Y129" s="254"/>
      <c r="Z129" s="254"/>
      <c r="AA129" s="254"/>
      <c r="AB129" s="254"/>
      <c r="AC129" s="254"/>
      <c r="AD129" s="254"/>
      <c r="AE129" s="254"/>
    </row>
    <row r="130" spans="1:31" ht="14.25" customHeight="1">
      <c r="A130" s="98"/>
      <c r="B130" s="98"/>
      <c r="C130" s="98"/>
      <c r="D130" s="98"/>
      <c r="E130" s="98"/>
      <c r="F130" s="98"/>
      <c r="G130" s="285"/>
      <c r="H130" s="286"/>
      <c r="I130" s="286"/>
      <c r="J130" s="286"/>
      <c r="K130" s="286"/>
      <c r="L130" s="286"/>
      <c r="M130" s="286"/>
      <c r="N130" s="286"/>
      <c r="O130" s="286"/>
      <c r="P130" s="286"/>
      <c r="Q130" s="286"/>
      <c r="R130" s="376"/>
      <c r="S130" s="372"/>
      <c r="T130" s="254"/>
      <c r="U130" s="372"/>
      <c r="V130" s="254"/>
      <c r="W130" s="372"/>
      <c r="X130" s="254"/>
      <c r="Y130" s="254"/>
      <c r="Z130" s="254"/>
      <c r="AA130" s="254"/>
      <c r="AB130" s="254"/>
      <c r="AC130" s="254"/>
      <c r="AD130" s="254"/>
      <c r="AE130" s="254"/>
    </row>
    <row r="131" spans="1:31" ht="14.25" customHeight="1">
      <c r="A131" s="98"/>
      <c r="B131" s="98"/>
      <c r="C131" s="98"/>
      <c r="D131" s="98"/>
      <c r="E131" s="98"/>
      <c r="F131" s="98"/>
      <c r="G131" s="285"/>
      <c r="H131" s="286"/>
      <c r="I131" s="286"/>
      <c r="J131" s="286"/>
      <c r="K131" s="286"/>
      <c r="L131" s="286"/>
      <c r="M131" s="286"/>
      <c r="N131" s="286"/>
      <c r="O131" s="286"/>
      <c r="P131" s="286"/>
      <c r="Q131" s="286"/>
      <c r="R131" s="376"/>
      <c r="S131" s="372"/>
      <c r="T131" s="254"/>
      <c r="U131" s="372"/>
      <c r="V131" s="254"/>
      <c r="W131" s="372"/>
      <c r="X131" s="254"/>
      <c r="Y131" s="254"/>
      <c r="Z131" s="254"/>
      <c r="AA131" s="254"/>
      <c r="AB131" s="254"/>
      <c r="AC131" s="254"/>
      <c r="AD131" s="254"/>
      <c r="AE131" s="254"/>
    </row>
    <row r="132" spans="1:31" ht="14.25" customHeight="1">
      <c r="A132" s="98"/>
      <c r="B132" s="98"/>
      <c r="C132" s="98"/>
      <c r="D132" s="98"/>
      <c r="E132" s="98"/>
      <c r="F132" s="98"/>
      <c r="G132" s="285"/>
      <c r="H132" s="286"/>
      <c r="I132" s="286"/>
      <c r="J132" s="286"/>
      <c r="K132" s="286"/>
      <c r="L132" s="286"/>
      <c r="M132" s="286"/>
      <c r="N132" s="286"/>
      <c r="O132" s="286"/>
      <c r="P132" s="286"/>
      <c r="Q132" s="286"/>
      <c r="R132" s="376"/>
      <c r="S132" s="372"/>
      <c r="T132" s="254"/>
      <c r="U132" s="372"/>
      <c r="V132" s="254"/>
      <c r="W132" s="372"/>
      <c r="X132" s="254"/>
      <c r="Y132" s="254"/>
      <c r="Z132" s="254"/>
      <c r="AA132" s="254"/>
      <c r="AB132" s="254"/>
      <c r="AC132" s="254"/>
      <c r="AD132" s="254"/>
      <c r="AE132" s="254"/>
    </row>
    <row r="133" spans="1:31" ht="14.25" customHeight="1">
      <c r="A133" s="98"/>
      <c r="B133" s="98"/>
      <c r="C133" s="98"/>
      <c r="D133" s="98"/>
      <c r="E133" s="98"/>
      <c r="F133" s="98"/>
      <c r="G133" s="285"/>
      <c r="H133" s="286"/>
      <c r="I133" s="286"/>
      <c r="J133" s="286"/>
      <c r="K133" s="286"/>
      <c r="L133" s="286"/>
      <c r="M133" s="286"/>
      <c r="N133" s="286"/>
      <c r="O133" s="286"/>
      <c r="P133" s="286"/>
      <c r="Q133" s="286"/>
      <c r="R133" s="624"/>
      <c r="S133" s="406"/>
      <c r="T133" s="391"/>
      <c r="U133" s="406"/>
      <c r="V133" s="391"/>
      <c r="W133" s="406"/>
      <c r="X133" s="391"/>
      <c r="Y133" s="391"/>
      <c r="Z133" s="391"/>
      <c r="AA133" s="391"/>
      <c r="AB133" s="254"/>
      <c r="AC133" s="254"/>
      <c r="AD133" s="254"/>
      <c r="AE133" s="254"/>
    </row>
    <row r="134" spans="1:31" ht="14.25" customHeight="1">
      <c r="A134" s="98"/>
      <c r="B134" s="98"/>
      <c r="C134" s="98"/>
      <c r="D134" s="98"/>
      <c r="E134" s="98"/>
      <c r="F134" s="98"/>
      <c r="G134" s="285"/>
      <c r="H134" s="286"/>
      <c r="I134" s="286"/>
      <c r="J134" s="286"/>
      <c r="K134" s="286"/>
      <c r="L134" s="286"/>
      <c r="M134" s="286"/>
      <c r="N134" s="286"/>
      <c r="O134" s="286"/>
      <c r="P134" s="286"/>
      <c r="Q134" s="286"/>
      <c r="R134" s="624"/>
      <c r="S134" s="406"/>
      <c r="T134" s="391"/>
      <c r="U134" s="406"/>
      <c r="V134" s="391"/>
      <c r="W134" s="406"/>
      <c r="X134" s="391"/>
      <c r="Y134" s="391"/>
      <c r="Z134" s="391"/>
      <c r="AA134" s="391"/>
      <c r="AB134" s="254"/>
      <c r="AC134" s="254"/>
      <c r="AD134" s="254"/>
      <c r="AE134" s="254"/>
    </row>
    <row r="135" spans="1:31" ht="14.25" customHeight="1">
      <c r="A135" s="98"/>
      <c r="B135" s="98"/>
      <c r="C135" s="98"/>
      <c r="D135" s="98"/>
      <c r="E135" s="98"/>
      <c r="F135" s="98"/>
      <c r="G135" s="285"/>
      <c r="H135" s="286"/>
      <c r="I135" s="286"/>
      <c r="J135" s="286"/>
      <c r="K135" s="286"/>
      <c r="L135" s="286"/>
      <c r="M135" s="286"/>
      <c r="N135" s="286"/>
      <c r="O135" s="286"/>
      <c r="P135" s="286"/>
      <c r="Q135" s="286"/>
      <c r="R135" s="624"/>
      <c r="S135" s="406"/>
      <c r="T135" s="391"/>
      <c r="U135" s="406"/>
      <c r="V135" s="391"/>
      <c r="W135" s="406"/>
      <c r="X135" s="391"/>
      <c r="Y135" s="391"/>
      <c r="Z135" s="391"/>
      <c r="AA135" s="391"/>
      <c r="AB135" s="254"/>
      <c r="AC135" s="254"/>
      <c r="AD135" s="254"/>
      <c r="AE135" s="254"/>
    </row>
    <row r="136" spans="1:31" ht="14.25" customHeight="1">
      <c r="A136" s="98"/>
      <c r="B136" s="98"/>
      <c r="C136" s="98"/>
      <c r="D136" s="98"/>
      <c r="E136" s="98"/>
      <c r="F136" s="98"/>
      <c r="G136" s="285"/>
      <c r="H136" s="286"/>
      <c r="I136" s="286"/>
      <c r="J136" s="286"/>
      <c r="K136" s="286"/>
      <c r="L136" s="286"/>
      <c r="M136" s="286"/>
      <c r="N136" s="286"/>
      <c r="O136" s="286"/>
      <c r="P136" s="286"/>
      <c r="Q136" s="286"/>
      <c r="R136" s="624"/>
      <c r="S136" s="406"/>
      <c r="T136" s="391"/>
      <c r="U136" s="406"/>
      <c r="V136" s="391"/>
      <c r="W136" s="406"/>
      <c r="X136" s="391"/>
      <c r="Y136" s="391"/>
      <c r="Z136" s="391"/>
      <c r="AA136" s="391"/>
      <c r="AB136" s="254"/>
      <c r="AC136" s="254"/>
      <c r="AD136" s="254"/>
      <c r="AE136" s="254"/>
    </row>
    <row r="137" spans="1:31" ht="14.25" customHeight="1">
      <c r="A137" s="98"/>
      <c r="B137" s="98"/>
      <c r="C137" s="98"/>
      <c r="D137" s="98"/>
      <c r="E137" s="98"/>
      <c r="F137" s="98"/>
      <c r="G137" s="285"/>
      <c r="H137" s="286"/>
      <c r="I137" s="286"/>
      <c r="J137" s="286"/>
      <c r="K137" s="286"/>
      <c r="L137" s="286"/>
      <c r="M137" s="286"/>
      <c r="N137" s="286"/>
      <c r="O137" s="286"/>
      <c r="P137" s="286"/>
      <c r="Q137" s="286"/>
      <c r="R137" s="367"/>
      <c r="S137" s="390"/>
      <c r="T137" s="367"/>
      <c r="U137" s="390"/>
      <c r="V137" s="367"/>
      <c r="W137" s="390"/>
      <c r="X137" s="367"/>
      <c r="Y137" s="367"/>
      <c r="Z137" s="367"/>
      <c r="AA137" s="367"/>
      <c r="AB137" s="292"/>
      <c r="AC137" s="292"/>
      <c r="AD137" s="292"/>
      <c r="AE137" s="292"/>
    </row>
    <row r="138" spans="1:31" ht="14.25" customHeight="1">
      <c r="A138" s="98"/>
      <c r="B138" s="98"/>
      <c r="C138" s="98"/>
      <c r="D138" s="98"/>
      <c r="E138" s="98"/>
      <c r="F138" s="98"/>
      <c r="G138" s="285"/>
      <c r="H138" s="286"/>
      <c r="I138" s="286"/>
      <c r="J138" s="286"/>
      <c r="K138" s="286"/>
      <c r="L138" s="286"/>
      <c r="M138" s="286"/>
      <c r="N138" s="286"/>
      <c r="O138" s="286"/>
      <c r="P138" s="286"/>
      <c r="Q138" s="286"/>
      <c r="R138" s="367"/>
      <c r="S138" s="390"/>
      <c r="T138" s="367"/>
      <c r="U138" s="390"/>
      <c r="V138" s="367"/>
      <c r="W138" s="390"/>
      <c r="X138" s="367"/>
      <c r="Y138" s="367"/>
      <c r="Z138" s="367"/>
      <c r="AA138" s="367"/>
      <c r="AB138" s="292"/>
      <c r="AC138" s="292"/>
      <c r="AD138" s="292"/>
      <c r="AE138" s="292"/>
    </row>
    <row r="139" spans="1:31" ht="14.25" customHeight="1">
      <c r="A139" s="98"/>
      <c r="B139" s="98"/>
      <c r="C139" s="98"/>
      <c r="D139" s="98"/>
      <c r="E139" s="98"/>
      <c r="F139" s="98"/>
      <c r="G139" s="285"/>
      <c r="H139" s="286"/>
      <c r="I139" s="286"/>
      <c r="J139" s="286"/>
      <c r="K139" s="286"/>
      <c r="L139" s="286"/>
      <c r="M139" s="286"/>
      <c r="N139" s="286"/>
      <c r="O139" s="286"/>
      <c r="P139" s="286"/>
      <c r="Q139" s="286"/>
      <c r="R139" s="367"/>
      <c r="S139" s="390"/>
      <c r="T139" s="367"/>
      <c r="U139" s="390"/>
      <c r="V139" s="367"/>
      <c r="W139" s="390"/>
      <c r="X139" s="367"/>
      <c r="Y139" s="367"/>
      <c r="Z139" s="367"/>
      <c r="AA139" s="367"/>
      <c r="AB139" s="292"/>
      <c r="AC139" s="292"/>
      <c r="AD139" s="292"/>
      <c r="AE139" s="292"/>
    </row>
    <row r="140" spans="1:31" ht="14.25" customHeight="1">
      <c r="A140" s="98"/>
      <c r="B140" s="98"/>
      <c r="C140" s="98"/>
      <c r="D140" s="98"/>
      <c r="E140" s="98"/>
      <c r="F140" s="98"/>
      <c r="G140" s="285"/>
      <c r="H140" s="286"/>
      <c r="I140" s="286"/>
      <c r="J140" s="286"/>
      <c r="K140" s="286"/>
      <c r="L140" s="286"/>
      <c r="M140" s="286"/>
      <c r="N140" s="286"/>
      <c r="O140" s="286"/>
      <c r="P140" s="286"/>
      <c r="Q140" s="286"/>
      <c r="R140" s="367"/>
      <c r="S140" s="390"/>
      <c r="T140" s="367"/>
      <c r="U140" s="390"/>
      <c r="V140" s="367"/>
      <c r="W140" s="390"/>
      <c r="X140" s="367"/>
      <c r="Y140" s="367"/>
      <c r="Z140" s="367"/>
      <c r="AA140" s="367"/>
      <c r="AB140" s="292"/>
      <c r="AC140" s="292"/>
      <c r="AD140" s="292"/>
      <c r="AE140" s="292"/>
    </row>
    <row r="141" spans="1:31" ht="14.25" customHeight="1">
      <c r="A141" s="98"/>
      <c r="B141" s="98"/>
      <c r="C141" s="98"/>
      <c r="D141" s="98"/>
      <c r="E141" s="98"/>
      <c r="F141" s="98"/>
      <c r="G141" s="285"/>
      <c r="H141" s="286"/>
      <c r="I141" s="286"/>
      <c r="J141" s="286"/>
      <c r="K141" s="286"/>
      <c r="L141" s="286"/>
      <c r="M141" s="286"/>
      <c r="N141" s="286"/>
      <c r="O141" s="286"/>
      <c r="P141" s="286"/>
      <c r="Q141" s="286"/>
      <c r="R141" s="367"/>
      <c r="S141" s="390"/>
      <c r="T141" s="367"/>
      <c r="U141" s="390"/>
      <c r="V141" s="367"/>
      <c r="W141" s="390"/>
      <c r="X141" s="367"/>
      <c r="Y141" s="367"/>
      <c r="Z141" s="367"/>
      <c r="AA141" s="367"/>
      <c r="AB141" s="292"/>
      <c r="AC141" s="292"/>
      <c r="AD141" s="292"/>
      <c r="AE141" s="292"/>
    </row>
    <row r="142" spans="1:31" ht="14.25" customHeight="1">
      <c r="A142" s="98"/>
      <c r="B142" s="98"/>
      <c r="C142" s="98"/>
      <c r="D142" s="98"/>
      <c r="E142" s="98"/>
      <c r="F142" s="98"/>
      <c r="G142" s="285"/>
      <c r="H142" s="286"/>
      <c r="I142" s="286"/>
      <c r="J142" s="286"/>
      <c r="K142" s="286"/>
      <c r="L142" s="286"/>
      <c r="M142" s="286"/>
      <c r="N142" s="286"/>
      <c r="O142" s="286"/>
      <c r="P142" s="286"/>
      <c r="Q142" s="286"/>
      <c r="R142" s="367"/>
      <c r="S142" s="390"/>
      <c r="T142" s="367"/>
      <c r="U142" s="390"/>
      <c r="V142" s="367"/>
      <c r="W142" s="390"/>
      <c r="X142" s="367"/>
      <c r="Y142" s="367"/>
      <c r="Z142" s="367"/>
      <c r="AA142" s="367"/>
      <c r="AB142" s="292"/>
      <c r="AC142" s="292"/>
      <c r="AD142" s="292"/>
      <c r="AE142" s="292"/>
    </row>
    <row r="143" spans="1:31" ht="14.25" customHeight="1">
      <c r="A143" s="98"/>
      <c r="B143" s="98"/>
      <c r="C143" s="98"/>
      <c r="D143" s="98"/>
      <c r="E143" s="98"/>
      <c r="F143" s="98"/>
      <c r="G143" s="285"/>
      <c r="H143" s="286"/>
      <c r="I143" s="286"/>
      <c r="J143" s="286"/>
      <c r="K143" s="286"/>
      <c r="L143" s="286"/>
      <c r="M143" s="286"/>
      <c r="N143" s="286"/>
      <c r="O143" s="286"/>
      <c r="P143" s="286"/>
      <c r="Q143" s="286"/>
      <c r="R143" s="367"/>
      <c r="S143" s="390"/>
      <c r="T143" s="367"/>
      <c r="U143" s="390"/>
      <c r="V143" s="367"/>
      <c r="W143" s="390"/>
      <c r="X143" s="367"/>
      <c r="Y143" s="367"/>
      <c r="Z143" s="367"/>
      <c r="AA143" s="367"/>
      <c r="AB143" s="292"/>
      <c r="AC143" s="292"/>
      <c r="AD143" s="292"/>
      <c r="AE143" s="292"/>
    </row>
    <row r="144" spans="1:31" ht="14.25" customHeight="1">
      <c r="A144" s="98"/>
      <c r="B144" s="98"/>
      <c r="C144" s="98"/>
      <c r="D144" s="98"/>
      <c r="E144" s="98"/>
      <c r="F144" s="98"/>
      <c r="G144" s="285"/>
      <c r="H144" s="286"/>
      <c r="I144" s="286"/>
      <c r="J144" s="286"/>
      <c r="K144" s="286"/>
      <c r="L144" s="286"/>
      <c r="M144" s="286"/>
      <c r="N144" s="286"/>
      <c r="O144" s="286"/>
      <c r="P144" s="286"/>
      <c r="Q144" s="286"/>
      <c r="R144" s="367"/>
      <c r="S144" s="390"/>
      <c r="T144" s="367"/>
      <c r="U144" s="390"/>
      <c r="V144" s="367"/>
      <c r="W144" s="390"/>
      <c r="X144" s="367"/>
      <c r="Y144" s="367"/>
      <c r="Z144" s="367"/>
      <c r="AA144" s="367"/>
      <c r="AB144" s="292"/>
      <c r="AC144" s="292"/>
      <c r="AD144" s="292"/>
      <c r="AE144" s="292"/>
    </row>
    <row r="145" spans="1:31" ht="14.25" customHeight="1">
      <c r="A145" s="98"/>
      <c r="B145" s="98"/>
      <c r="C145" s="98"/>
      <c r="D145" s="98"/>
      <c r="E145" s="98"/>
      <c r="F145" s="98"/>
      <c r="G145" s="285"/>
      <c r="H145" s="286"/>
      <c r="I145" s="286"/>
      <c r="J145" s="286"/>
      <c r="K145" s="286"/>
      <c r="L145" s="286"/>
      <c r="M145" s="286"/>
      <c r="N145" s="286"/>
      <c r="O145" s="286"/>
      <c r="P145" s="286"/>
      <c r="Q145" s="286"/>
      <c r="R145" s="367"/>
      <c r="S145" s="390"/>
      <c r="T145" s="367"/>
      <c r="U145" s="390"/>
      <c r="V145" s="367"/>
      <c r="W145" s="390"/>
      <c r="X145" s="367"/>
      <c r="Y145" s="367"/>
      <c r="Z145" s="367"/>
      <c r="AA145" s="367"/>
      <c r="AB145" s="292"/>
      <c r="AC145" s="292"/>
      <c r="AD145" s="292"/>
      <c r="AE145" s="292"/>
    </row>
    <row r="146" spans="1:31" ht="14.25" customHeight="1">
      <c r="A146" s="98"/>
      <c r="B146" s="98"/>
      <c r="C146" s="98"/>
      <c r="D146" s="98"/>
      <c r="E146" s="98"/>
      <c r="F146" s="98"/>
      <c r="G146" s="285"/>
      <c r="H146" s="286"/>
      <c r="I146" s="286"/>
      <c r="J146" s="286"/>
      <c r="K146" s="286"/>
      <c r="L146" s="286"/>
      <c r="M146" s="286"/>
      <c r="N146" s="286"/>
      <c r="O146" s="286"/>
      <c r="P146" s="286"/>
      <c r="Q146" s="286"/>
      <c r="R146" s="367"/>
      <c r="S146" s="390"/>
      <c r="T146" s="367"/>
      <c r="U146" s="390"/>
      <c r="V146" s="367"/>
      <c r="W146" s="390"/>
      <c r="X146" s="367"/>
      <c r="Y146" s="367"/>
      <c r="Z146" s="367"/>
      <c r="AA146" s="367"/>
      <c r="AB146" s="292"/>
      <c r="AC146" s="292"/>
      <c r="AD146" s="292"/>
      <c r="AE146" s="292"/>
    </row>
    <row r="147" spans="1:31" ht="14.25" customHeight="1">
      <c r="A147" s="98"/>
      <c r="B147" s="98"/>
      <c r="C147" s="98"/>
      <c r="D147" s="98"/>
      <c r="E147" s="98"/>
      <c r="F147" s="98"/>
      <c r="G147" s="285"/>
      <c r="H147" s="286"/>
      <c r="I147" s="286"/>
      <c r="J147" s="286"/>
      <c r="K147" s="286"/>
      <c r="L147" s="286"/>
      <c r="M147" s="286"/>
      <c r="N147" s="286"/>
      <c r="O147" s="286"/>
      <c r="P147" s="286"/>
      <c r="Q147" s="286"/>
      <c r="R147" s="367"/>
      <c r="S147" s="390"/>
      <c r="T147" s="367"/>
      <c r="U147" s="390"/>
      <c r="V147" s="367"/>
      <c r="W147" s="390"/>
      <c r="X147" s="367"/>
      <c r="Y147" s="367"/>
      <c r="Z147" s="367"/>
      <c r="AA147" s="367"/>
      <c r="AB147" s="292"/>
      <c r="AC147" s="292"/>
      <c r="AD147" s="292"/>
      <c r="AE147" s="292"/>
    </row>
    <row r="148" spans="1:31" ht="14.25" customHeight="1">
      <c r="A148" s="98"/>
      <c r="B148" s="98"/>
      <c r="C148" s="98"/>
      <c r="D148" s="98"/>
      <c r="E148" s="98"/>
      <c r="F148" s="98"/>
      <c r="G148" s="285"/>
      <c r="H148" s="286"/>
      <c r="I148" s="286"/>
      <c r="J148" s="286"/>
      <c r="K148" s="286"/>
      <c r="L148" s="286"/>
      <c r="M148" s="286"/>
      <c r="N148" s="286"/>
      <c r="O148" s="286"/>
      <c r="P148" s="286"/>
      <c r="Q148" s="286"/>
      <c r="R148" s="367"/>
      <c r="S148" s="390"/>
      <c r="T148" s="367"/>
      <c r="U148" s="390"/>
      <c r="V148" s="367"/>
      <c r="W148" s="390"/>
      <c r="X148" s="367"/>
      <c r="Y148" s="367"/>
      <c r="Z148" s="367"/>
      <c r="AA148" s="367"/>
      <c r="AB148" s="292"/>
      <c r="AC148" s="292"/>
      <c r="AD148" s="292"/>
      <c r="AE148" s="292"/>
    </row>
    <row r="149" spans="1:31" ht="14.25" customHeight="1">
      <c r="A149" s="98"/>
      <c r="B149" s="98"/>
      <c r="C149" s="98"/>
      <c r="D149" s="98"/>
      <c r="E149" s="98"/>
      <c r="F149" s="98"/>
      <c r="G149" s="285"/>
      <c r="H149" s="286"/>
      <c r="I149" s="286"/>
      <c r="J149" s="286"/>
      <c r="K149" s="286"/>
      <c r="L149" s="286"/>
      <c r="M149" s="286"/>
      <c r="N149" s="286"/>
      <c r="O149" s="286"/>
      <c r="P149" s="286"/>
      <c r="Q149" s="286"/>
      <c r="R149" s="367"/>
      <c r="S149" s="390"/>
      <c r="T149" s="367"/>
      <c r="U149" s="390"/>
      <c r="V149" s="367"/>
      <c r="W149" s="390"/>
      <c r="X149" s="367"/>
      <c r="Y149" s="367"/>
      <c r="Z149" s="367"/>
      <c r="AA149" s="367"/>
      <c r="AB149" s="292"/>
      <c r="AC149" s="292"/>
      <c r="AD149" s="292"/>
      <c r="AE149" s="292"/>
    </row>
    <row r="150" spans="1:31" ht="14.25" customHeight="1">
      <c r="A150" s="98"/>
      <c r="B150" s="98"/>
      <c r="C150" s="98"/>
      <c r="D150" s="98"/>
      <c r="E150" s="98"/>
      <c r="F150" s="98"/>
      <c r="G150" s="285"/>
      <c r="H150" s="286"/>
      <c r="I150" s="286"/>
      <c r="J150" s="286"/>
      <c r="K150" s="286"/>
      <c r="L150" s="286"/>
      <c r="M150" s="286"/>
      <c r="N150" s="286"/>
      <c r="O150" s="286"/>
      <c r="P150" s="286"/>
      <c r="Q150" s="286"/>
      <c r="R150" s="367"/>
      <c r="S150" s="390"/>
      <c r="T150" s="367"/>
      <c r="U150" s="390"/>
      <c r="V150" s="367"/>
      <c r="W150" s="390"/>
      <c r="X150" s="367"/>
      <c r="Y150" s="367"/>
      <c r="Z150" s="367"/>
      <c r="AA150" s="367"/>
      <c r="AB150" s="292"/>
      <c r="AC150" s="292"/>
      <c r="AD150" s="292"/>
      <c r="AE150" s="292"/>
    </row>
    <row r="151" spans="1:31" ht="14.25" customHeight="1">
      <c r="A151" s="98"/>
      <c r="B151" s="98"/>
      <c r="C151" s="98"/>
      <c r="D151" s="98"/>
      <c r="E151" s="98"/>
      <c r="F151" s="98"/>
      <c r="G151" s="285"/>
      <c r="H151" s="286"/>
      <c r="I151" s="286"/>
      <c r="J151" s="286"/>
      <c r="K151" s="286"/>
      <c r="L151" s="286"/>
      <c r="M151" s="286"/>
      <c r="N151" s="286"/>
      <c r="O151" s="286"/>
      <c r="P151" s="286"/>
      <c r="Q151" s="286"/>
      <c r="R151" s="367"/>
      <c r="S151" s="390"/>
      <c r="T151" s="367"/>
      <c r="U151" s="390"/>
      <c r="V151" s="367"/>
      <c r="W151" s="390"/>
      <c r="X151" s="367"/>
      <c r="Y151" s="367"/>
      <c r="Z151" s="367"/>
      <c r="AA151" s="367"/>
      <c r="AB151" s="292"/>
      <c r="AC151" s="292"/>
      <c r="AD151" s="292"/>
      <c r="AE151" s="292"/>
    </row>
    <row r="152" spans="1:31" ht="14.25" customHeight="1">
      <c r="A152" s="98"/>
      <c r="B152" s="98"/>
      <c r="C152" s="98"/>
      <c r="D152" s="98"/>
      <c r="E152" s="98"/>
      <c r="F152" s="98"/>
      <c r="G152" s="285"/>
      <c r="H152" s="286"/>
      <c r="I152" s="286"/>
      <c r="J152" s="286"/>
      <c r="K152" s="286"/>
      <c r="L152" s="286"/>
      <c r="M152" s="286"/>
      <c r="N152" s="286"/>
      <c r="O152" s="286"/>
      <c r="P152" s="286"/>
      <c r="Q152" s="286"/>
      <c r="R152" s="367"/>
      <c r="S152" s="390"/>
      <c r="T152" s="367"/>
      <c r="U152" s="390"/>
      <c r="V152" s="367"/>
      <c r="W152" s="390"/>
      <c r="X152" s="367"/>
      <c r="Y152" s="367"/>
      <c r="Z152" s="367"/>
      <c r="AA152" s="367"/>
      <c r="AB152" s="292"/>
      <c r="AC152" s="292"/>
      <c r="AD152" s="292"/>
      <c r="AE152" s="292"/>
    </row>
    <row r="153" spans="1:31" ht="14.25" customHeight="1">
      <c r="A153" s="144"/>
      <c r="B153" s="144"/>
      <c r="C153" s="144"/>
      <c r="D153" s="366"/>
      <c r="E153" s="367"/>
      <c r="F153" s="363"/>
      <c r="G153" s="285"/>
      <c r="H153" s="286"/>
      <c r="I153" s="286"/>
      <c r="J153" s="286"/>
      <c r="K153" s="286"/>
      <c r="L153" s="286"/>
      <c r="M153" s="286"/>
      <c r="N153" s="286"/>
      <c r="O153" s="286"/>
      <c r="P153" s="286"/>
      <c r="Q153" s="286"/>
      <c r="R153" s="367"/>
      <c r="S153" s="390"/>
      <c r="T153" s="367"/>
      <c r="U153" s="390"/>
      <c r="V153" s="367"/>
      <c r="W153" s="390"/>
      <c r="X153" s="367"/>
      <c r="Y153" s="367"/>
      <c r="Z153" s="367"/>
      <c r="AA153" s="367"/>
      <c r="AB153" s="292"/>
      <c r="AC153" s="292"/>
      <c r="AD153" s="292"/>
      <c r="AE153" s="292"/>
    </row>
    <row r="154" spans="1:31" ht="14.25" customHeight="1">
      <c r="A154" s="144"/>
      <c r="B154" s="144"/>
      <c r="C154" s="144"/>
      <c r="D154" s="144"/>
      <c r="E154" s="144"/>
      <c r="F154" s="144"/>
      <c r="G154" s="285"/>
      <c r="H154" s="286"/>
      <c r="I154" s="286"/>
      <c r="J154" s="286"/>
      <c r="K154" s="286"/>
      <c r="L154" s="286"/>
      <c r="M154" s="286"/>
      <c r="N154" s="286"/>
      <c r="O154" s="286"/>
      <c r="P154" s="286"/>
      <c r="Q154" s="286"/>
      <c r="R154" s="367"/>
      <c r="S154" s="390"/>
      <c r="T154" s="367"/>
      <c r="U154" s="390"/>
      <c r="V154" s="367"/>
      <c r="W154" s="390"/>
      <c r="X154" s="367"/>
      <c r="Y154" s="367"/>
      <c r="Z154" s="367"/>
      <c r="AA154" s="367"/>
      <c r="AB154" s="292"/>
      <c r="AC154" s="292"/>
      <c r="AD154" s="292"/>
      <c r="AE154" s="292"/>
    </row>
    <row r="155" spans="1:31" ht="14.25" customHeight="1">
      <c r="A155" s="144"/>
      <c r="B155" s="144"/>
      <c r="C155" s="144"/>
      <c r="D155" s="144"/>
      <c r="E155" s="144"/>
      <c r="F155" s="144"/>
      <c r="G155" s="285"/>
      <c r="H155" s="286"/>
      <c r="I155" s="286"/>
      <c r="J155" s="286"/>
      <c r="K155" s="286"/>
      <c r="L155" s="286"/>
      <c r="M155" s="286"/>
      <c r="N155" s="286"/>
      <c r="O155" s="286"/>
      <c r="P155" s="286"/>
      <c r="Q155" s="286"/>
      <c r="R155" s="625"/>
      <c r="S155" s="626"/>
      <c r="T155" s="625"/>
      <c r="U155" s="626"/>
      <c r="V155" s="625"/>
      <c r="W155" s="626"/>
      <c r="X155" s="625"/>
      <c r="Y155" s="625"/>
      <c r="Z155" s="625"/>
      <c r="AA155" s="625"/>
      <c r="AB155" s="627"/>
      <c r="AC155" s="627"/>
      <c r="AD155" s="627"/>
      <c r="AE155" s="627"/>
    </row>
    <row r="156" spans="1:31" ht="14.25" customHeight="1">
      <c r="A156" s="144"/>
      <c r="B156" s="144"/>
      <c r="C156" s="144"/>
      <c r="D156" s="248"/>
      <c r="E156" s="248"/>
      <c r="F156" s="144"/>
      <c r="G156" s="285"/>
      <c r="H156" s="286"/>
      <c r="I156" s="286"/>
      <c r="J156" s="286"/>
      <c r="K156" s="286"/>
      <c r="L156" s="286"/>
      <c r="M156" s="286"/>
      <c r="N156" s="286"/>
      <c r="O156" s="286"/>
      <c r="P156" s="286"/>
      <c r="Q156" s="286"/>
      <c r="R156" s="625"/>
      <c r="S156" s="626"/>
      <c r="T156" s="625"/>
      <c r="U156" s="626"/>
      <c r="V156" s="625"/>
      <c r="W156" s="626"/>
      <c r="X156" s="625"/>
      <c r="Y156" s="625"/>
      <c r="Z156" s="625"/>
      <c r="AA156" s="625"/>
      <c r="AB156" s="627"/>
      <c r="AC156" s="627"/>
      <c r="AD156" s="627"/>
      <c r="AE156" s="627"/>
    </row>
    <row r="157" spans="1:31" ht="14.25" customHeight="1">
      <c r="A157" s="144"/>
      <c r="B157" s="144"/>
      <c r="C157" s="144"/>
      <c r="D157" s="248"/>
      <c r="E157" s="248"/>
      <c r="F157" s="144"/>
      <c r="G157" s="298"/>
      <c r="H157" s="286"/>
      <c r="I157" s="286"/>
      <c r="J157" s="286"/>
      <c r="K157" s="286"/>
      <c r="L157" s="286"/>
      <c r="M157" s="286"/>
      <c r="N157" s="286"/>
      <c r="O157" s="286"/>
      <c r="P157" s="286"/>
      <c r="Q157" s="286"/>
      <c r="R157" s="625"/>
      <c r="S157" s="626"/>
      <c r="T157" s="625"/>
      <c r="U157" s="626"/>
      <c r="V157" s="625"/>
      <c r="W157" s="626"/>
      <c r="X157" s="625"/>
      <c r="Y157" s="625"/>
      <c r="Z157" s="625"/>
      <c r="AA157" s="625"/>
      <c r="AB157" s="627"/>
      <c r="AC157" s="627"/>
      <c r="AD157" s="627"/>
      <c r="AE157" s="627"/>
    </row>
    <row r="158" spans="1:31" ht="14.25" customHeight="1">
      <c r="A158" s="144"/>
      <c r="B158" s="248"/>
      <c r="C158" s="248"/>
      <c r="D158" s="248"/>
      <c r="E158" s="248"/>
      <c r="F158" s="248"/>
      <c r="G158" s="298"/>
      <c r="H158" s="286"/>
      <c r="I158" s="286"/>
      <c r="J158" s="286"/>
      <c r="K158" s="286"/>
      <c r="L158" s="286"/>
      <c r="M158" s="286"/>
      <c r="N158" s="286"/>
      <c r="O158" s="286"/>
      <c r="P158" s="286"/>
      <c r="Q158" s="286"/>
      <c r="R158" s="625"/>
      <c r="S158" s="626"/>
      <c r="T158" s="625"/>
      <c r="U158" s="626"/>
      <c r="V158" s="625"/>
      <c r="W158" s="626"/>
      <c r="X158" s="625"/>
      <c r="Y158" s="625"/>
      <c r="Z158" s="625"/>
      <c r="AA158" s="625"/>
      <c r="AB158" s="627"/>
      <c r="AC158" s="627"/>
      <c r="AD158" s="627"/>
      <c r="AE158" s="627"/>
    </row>
    <row r="159" spans="1:31" ht="14.25" customHeight="1">
      <c r="A159" s="144"/>
      <c r="B159" s="248"/>
      <c r="C159" s="248"/>
      <c r="D159" s="248"/>
      <c r="E159" s="248"/>
      <c r="F159" s="248"/>
      <c r="G159" s="298"/>
      <c r="H159" s="286"/>
      <c r="I159" s="286"/>
      <c r="J159" s="286"/>
      <c r="K159" s="286"/>
      <c r="L159" s="286"/>
      <c r="M159" s="286"/>
      <c r="N159" s="286"/>
      <c r="O159" s="286"/>
      <c r="P159" s="286"/>
      <c r="Q159" s="286"/>
      <c r="R159" s="625"/>
      <c r="S159" s="626"/>
      <c r="T159" s="625"/>
      <c r="U159" s="626"/>
      <c r="V159" s="625"/>
      <c r="W159" s="626"/>
      <c r="X159" s="625"/>
      <c r="Y159" s="625"/>
      <c r="Z159" s="625"/>
      <c r="AA159" s="625"/>
      <c r="AB159" s="627"/>
      <c r="AC159" s="627"/>
      <c r="AD159" s="627"/>
      <c r="AE159" s="627"/>
    </row>
    <row r="160" spans="1:31" ht="14.25" customHeight="1">
      <c r="A160" s="144"/>
      <c r="B160" s="248"/>
      <c r="C160" s="248"/>
      <c r="D160" s="248"/>
      <c r="E160" s="248"/>
      <c r="F160" s="248"/>
      <c r="G160" s="298"/>
      <c r="H160" s="286"/>
      <c r="I160" s="286"/>
      <c r="J160" s="286"/>
      <c r="K160" s="286"/>
      <c r="L160" s="286"/>
      <c r="M160" s="286"/>
      <c r="N160" s="286"/>
      <c r="O160" s="286"/>
      <c r="P160" s="286"/>
      <c r="Q160" s="286"/>
      <c r="R160" s="625"/>
      <c r="S160" s="626"/>
      <c r="T160" s="625"/>
      <c r="U160" s="626"/>
      <c r="V160" s="625"/>
      <c r="W160" s="626"/>
      <c r="X160" s="625"/>
      <c r="Y160" s="625"/>
      <c r="Z160" s="625"/>
      <c r="AA160" s="625"/>
      <c r="AB160" s="627"/>
      <c r="AC160" s="627"/>
      <c r="AD160" s="627"/>
      <c r="AE160" s="627"/>
    </row>
  </sheetData>
  <mergeCells count="56">
    <mergeCell ref="W2:W3"/>
    <mergeCell ref="Y2:AD2"/>
    <mergeCell ref="B4:D4"/>
    <mergeCell ref="B5:D5"/>
    <mergeCell ref="B6:D6"/>
    <mergeCell ref="B2:E3"/>
    <mergeCell ref="G2:L2"/>
    <mergeCell ref="R2:R3"/>
    <mergeCell ref="S2:S3"/>
    <mergeCell ref="U2:U3"/>
    <mergeCell ref="B7:D7"/>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45:D45"/>
    <mergeCell ref="C46:D46"/>
    <mergeCell ref="Y51:AD51"/>
    <mergeCell ref="C38:D38"/>
    <mergeCell ref="C39:D39"/>
    <mergeCell ref="C40:D40"/>
    <mergeCell ref="C41:D41"/>
    <mergeCell ref="C42:D42"/>
    <mergeCell ref="C43:D43"/>
    <mergeCell ref="C44:D44"/>
    <mergeCell ref="C47:D47"/>
    <mergeCell ref="C48:D48"/>
    <mergeCell ref="C49:D49"/>
    <mergeCell ref="C50:D50"/>
    <mergeCell ref="C51:D51"/>
    <mergeCell ref="Y80:Z80"/>
    <mergeCell ref="C52:D52"/>
    <mergeCell ref="C53:D53"/>
    <mergeCell ref="C54:D54"/>
    <mergeCell ref="C55:D55"/>
    <mergeCell ref="C56:D56"/>
    <mergeCell ref="C57:D57"/>
    <mergeCell ref="C58:D58"/>
    <mergeCell ref="Y75:AD75"/>
    <mergeCell ref="Y76:Z76"/>
    <mergeCell ref="Y77:Z77"/>
    <mergeCell ref="Y78:Z78"/>
    <mergeCell ref="Y79:Z79"/>
  </mergeCells>
  <conditionalFormatting sqref="E4:E11">
    <cfRule type="cellIs" dxfId="41" priority="1" operator="lessThan">
      <formula>0</formula>
    </cfRule>
  </conditionalFormatting>
  <conditionalFormatting sqref="E11">
    <cfRule type="cellIs" dxfId="40" priority="2" operator="lessThan">
      <formula>0</formula>
    </cfRule>
  </conditionalFormatting>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heetViews>
  <sheetFormatPr defaultColWidth="14.42578125" defaultRowHeight="15" customHeight="1"/>
  <cols>
    <col min="1" max="1" width="2.7109375" customWidth="1"/>
    <col min="2" max="4" width="9.140625" customWidth="1"/>
    <col min="5" max="5" width="10.7109375" customWidth="1"/>
    <col min="6" max="6" width="5" customWidth="1"/>
    <col min="7" max="7" width="32.8554687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4.7109375" customWidth="1"/>
    <col min="26" max="30" width="9.140625" customWidth="1"/>
    <col min="31" max="31" width="2.7109375" customWidth="1"/>
  </cols>
  <sheetData>
    <row r="1" spans="1:31" ht="14.25" customHeight="1">
      <c r="A1" s="254"/>
      <c r="B1" s="254"/>
      <c r="C1" s="254"/>
      <c r="D1" s="254"/>
      <c r="E1" s="369"/>
      <c r="F1" s="254"/>
      <c r="G1" s="254"/>
      <c r="H1" s="370"/>
      <c r="I1" s="370"/>
      <c r="J1" s="370"/>
      <c r="K1" s="370"/>
      <c r="L1" s="370"/>
      <c r="M1" s="370"/>
      <c r="N1" s="370"/>
      <c r="O1" s="370"/>
      <c r="P1" s="370"/>
      <c r="Q1" s="370"/>
      <c r="R1" s="254"/>
      <c r="S1" s="387"/>
      <c r="T1" s="254"/>
      <c r="U1" s="254"/>
      <c r="V1" s="254"/>
      <c r="W1" s="254"/>
      <c r="X1" s="254"/>
      <c r="Y1" s="254"/>
      <c r="Z1" s="254"/>
      <c r="AA1" s="254"/>
      <c r="AB1" s="254"/>
      <c r="AC1" s="254"/>
      <c r="AD1" s="254"/>
      <c r="AE1" s="506"/>
    </row>
    <row r="2" spans="1:31" ht="14.25" customHeight="1">
      <c r="A2" s="254"/>
      <c r="B2" s="1036" t="s">
        <v>1748</v>
      </c>
      <c r="C2" s="983"/>
      <c r="D2" s="983"/>
      <c r="E2" s="984"/>
      <c r="F2" s="254"/>
      <c r="G2" s="985" t="s">
        <v>335</v>
      </c>
      <c r="H2" s="968"/>
      <c r="I2" s="968"/>
      <c r="J2" s="968"/>
      <c r="K2" s="968"/>
      <c r="L2" s="981"/>
      <c r="M2" s="583"/>
      <c r="N2" s="583"/>
      <c r="O2" s="583"/>
      <c r="P2" s="583"/>
      <c r="Q2" s="584"/>
      <c r="R2" s="1030"/>
      <c r="S2" s="1020" t="s">
        <v>336</v>
      </c>
      <c r="T2" s="376"/>
      <c r="U2" s="1020" t="s">
        <v>337</v>
      </c>
      <c r="V2" s="254"/>
      <c r="W2" s="1020" t="s">
        <v>338</v>
      </c>
      <c r="X2" s="254"/>
      <c r="Y2" s="957" t="s">
        <v>339</v>
      </c>
      <c r="Z2" s="888"/>
      <c r="AA2" s="888"/>
      <c r="AB2" s="888"/>
      <c r="AC2" s="888"/>
      <c r="AD2" s="892"/>
      <c r="AE2" s="506"/>
    </row>
    <row r="3" spans="1:31" ht="14.25" customHeight="1">
      <c r="A3" s="254"/>
      <c r="B3" s="973"/>
      <c r="C3" s="974"/>
      <c r="D3" s="974"/>
      <c r="E3" s="975"/>
      <c r="F3" s="254"/>
      <c r="G3" s="263" t="s">
        <v>340</v>
      </c>
      <c r="H3" s="377">
        <v>2024</v>
      </c>
      <c r="I3" s="377">
        <v>2025</v>
      </c>
      <c r="J3" s="377">
        <v>2026</v>
      </c>
      <c r="K3" s="377">
        <v>2027</v>
      </c>
      <c r="L3" s="377">
        <v>2028</v>
      </c>
      <c r="M3" s="377">
        <v>2029</v>
      </c>
      <c r="N3" s="377">
        <v>2030</v>
      </c>
      <c r="O3" s="377">
        <v>2031</v>
      </c>
      <c r="P3" s="378">
        <v>2032</v>
      </c>
      <c r="Q3" s="379">
        <v>2033</v>
      </c>
      <c r="R3" s="910"/>
      <c r="S3" s="988"/>
      <c r="T3" s="376"/>
      <c r="U3" s="988"/>
      <c r="V3" s="254"/>
      <c r="W3" s="988"/>
      <c r="X3" s="254"/>
      <c r="Y3" s="269" t="s">
        <v>340</v>
      </c>
      <c r="Z3" s="271">
        <v>2024</v>
      </c>
      <c r="AA3" s="271">
        <v>2025</v>
      </c>
      <c r="AB3" s="271">
        <v>2026</v>
      </c>
      <c r="AC3" s="271">
        <v>2027</v>
      </c>
      <c r="AD3" s="271">
        <v>2028</v>
      </c>
      <c r="AE3" s="506"/>
    </row>
    <row r="4" spans="1:31" ht="14.25" customHeight="1">
      <c r="A4" s="254"/>
      <c r="B4" s="977" t="s">
        <v>1</v>
      </c>
      <c r="C4" s="888"/>
      <c r="D4" s="892"/>
      <c r="E4" s="628">
        <v>133.41</v>
      </c>
      <c r="F4" s="254"/>
      <c r="G4" s="273" t="s">
        <v>1749</v>
      </c>
      <c r="H4" s="286"/>
      <c r="I4" s="286"/>
      <c r="J4" s="286"/>
      <c r="K4" s="286"/>
      <c r="L4" s="286"/>
      <c r="M4" s="286"/>
      <c r="N4" s="286"/>
      <c r="O4" s="275"/>
      <c r="P4" s="286"/>
      <c r="Q4" s="286"/>
      <c r="R4" s="254"/>
      <c r="S4" s="587" t="s">
        <v>1750</v>
      </c>
      <c r="T4" s="254"/>
      <c r="U4" s="629" t="s">
        <v>1751</v>
      </c>
      <c r="V4" s="254"/>
      <c r="X4" s="254"/>
      <c r="Y4" s="270"/>
      <c r="Z4" s="283">
        <v>1</v>
      </c>
      <c r="AA4" s="283">
        <v>0.75</v>
      </c>
      <c r="AB4" s="283">
        <v>0.5</v>
      </c>
      <c r="AC4" s="283">
        <v>0.25</v>
      </c>
      <c r="AD4" s="283">
        <v>0.25</v>
      </c>
      <c r="AE4" s="506"/>
    </row>
    <row r="5" spans="1:31" ht="14.25" customHeight="1">
      <c r="A5" s="254"/>
      <c r="B5" s="977" t="s">
        <v>2</v>
      </c>
      <c r="C5" s="888"/>
      <c r="D5" s="892"/>
      <c r="E5" s="284">
        <f>SUM(H4:H160)</f>
        <v>72.849999999999994</v>
      </c>
      <c r="F5" s="254"/>
      <c r="G5" s="292" t="s">
        <v>1752</v>
      </c>
      <c r="H5" s="286"/>
      <c r="I5" s="286"/>
      <c r="J5" s="286"/>
      <c r="K5" s="286"/>
      <c r="L5" s="286"/>
      <c r="M5" s="286"/>
      <c r="N5" s="275"/>
      <c r="O5" s="275"/>
      <c r="P5" s="286"/>
      <c r="Q5" s="286"/>
      <c r="R5" s="254"/>
      <c r="S5" s="630" t="s">
        <v>1753</v>
      </c>
      <c r="T5" s="254"/>
      <c r="U5" s="631" t="s">
        <v>1754</v>
      </c>
      <c r="V5" s="254"/>
      <c r="X5" s="254"/>
      <c r="Y5" s="289" t="s">
        <v>1755</v>
      </c>
      <c r="Z5" s="294">
        <v>2.09</v>
      </c>
      <c r="AB5" s="295"/>
      <c r="AC5" s="295"/>
      <c r="AD5" s="295"/>
      <c r="AE5" s="506"/>
    </row>
    <row r="6" spans="1:31" ht="14.25" customHeight="1">
      <c r="A6" s="254"/>
      <c r="B6" s="977" t="s">
        <v>348</v>
      </c>
      <c r="C6" s="888"/>
      <c r="D6" s="892"/>
      <c r="E6" s="291">
        <f>(COUNTA(G104:G160)*1)</f>
        <v>0</v>
      </c>
      <c r="F6" s="254"/>
      <c r="G6" s="285" t="s">
        <v>1756</v>
      </c>
      <c r="H6" s="286"/>
      <c r="I6" s="286"/>
      <c r="J6" s="286"/>
      <c r="K6" s="286"/>
      <c r="L6" s="286"/>
      <c r="M6" s="286"/>
      <c r="N6" s="275"/>
      <c r="O6" s="275"/>
      <c r="P6" s="286"/>
      <c r="Q6" s="286"/>
      <c r="R6" s="254"/>
      <c r="T6" s="254"/>
      <c r="U6" s="632" t="s">
        <v>1757</v>
      </c>
      <c r="V6" s="254"/>
      <c r="X6" s="254"/>
      <c r="Y6" s="289" t="s">
        <v>1758</v>
      </c>
      <c r="Z6" s="290">
        <v>1.69</v>
      </c>
      <c r="AA6" s="290">
        <v>1.1299999999999999</v>
      </c>
      <c r="AB6" s="295"/>
      <c r="AC6" s="295"/>
      <c r="AD6" s="295"/>
      <c r="AE6" s="506"/>
    </row>
    <row r="7" spans="1:31" ht="14.25" customHeight="1">
      <c r="A7" s="254"/>
      <c r="B7" s="977" t="s">
        <v>353</v>
      </c>
      <c r="C7" s="888"/>
      <c r="D7" s="892"/>
      <c r="E7" s="284">
        <f>AA80</f>
        <v>-22.400000000000002</v>
      </c>
      <c r="F7" s="254"/>
      <c r="G7" s="285" t="s">
        <v>1759</v>
      </c>
      <c r="H7" s="290">
        <v>4.2</v>
      </c>
      <c r="I7" s="274" t="s">
        <v>377</v>
      </c>
      <c r="J7" s="275"/>
      <c r="K7" s="286"/>
      <c r="L7" s="286"/>
      <c r="M7" s="286"/>
      <c r="N7" s="275"/>
      <c r="O7" s="275"/>
      <c r="P7" s="286"/>
      <c r="Q7" s="286"/>
      <c r="R7" s="254"/>
      <c r="S7" s="442"/>
      <c r="T7" s="254"/>
      <c r="U7" s="632" t="s">
        <v>1760</v>
      </c>
      <c r="V7" s="254"/>
      <c r="X7" s="254"/>
      <c r="Y7" s="324" t="s">
        <v>1761</v>
      </c>
      <c r="Z7" s="289">
        <v>0.68</v>
      </c>
      <c r="AA7" s="295"/>
      <c r="AB7" s="295"/>
      <c r="AC7" s="295"/>
      <c r="AD7" s="295"/>
      <c r="AE7" s="506"/>
    </row>
    <row r="8" spans="1:31" ht="14.25" customHeight="1">
      <c r="A8" s="254"/>
      <c r="B8" s="977" t="s">
        <v>339</v>
      </c>
      <c r="C8" s="888"/>
      <c r="D8" s="892"/>
      <c r="E8" s="284">
        <f>Z25</f>
        <v>33.61</v>
      </c>
      <c r="F8" s="254"/>
      <c r="G8" s="285" t="s">
        <v>1762</v>
      </c>
      <c r="H8" s="290">
        <v>0.5</v>
      </c>
      <c r="I8" s="290" t="s">
        <v>374</v>
      </c>
      <c r="J8" s="290" t="s">
        <v>375</v>
      </c>
      <c r="K8" s="290" t="s">
        <v>376</v>
      </c>
      <c r="L8" s="274" t="s">
        <v>377</v>
      </c>
      <c r="M8" s="286"/>
      <c r="N8" s="275"/>
      <c r="O8" s="275"/>
      <c r="P8" s="286"/>
      <c r="Q8" s="286"/>
      <c r="R8" s="254"/>
      <c r="T8" s="254"/>
      <c r="U8" s="633" t="s">
        <v>1763</v>
      </c>
      <c r="V8" s="254"/>
      <c r="X8" s="254"/>
      <c r="Y8" s="324" t="s">
        <v>1764</v>
      </c>
      <c r="Z8" s="564">
        <v>6.5</v>
      </c>
      <c r="AA8" s="298"/>
      <c r="AB8" s="298"/>
      <c r="AC8" s="298"/>
      <c r="AD8" s="298"/>
      <c r="AE8" s="506"/>
    </row>
    <row r="9" spans="1:31" ht="14.25" customHeight="1">
      <c r="A9" s="254"/>
      <c r="B9" s="977" t="s">
        <v>362</v>
      </c>
      <c r="C9" s="888"/>
      <c r="D9" s="892"/>
      <c r="E9" s="284">
        <f>B17</f>
        <v>0</v>
      </c>
      <c r="F9" s="254"/>
      <c r="G9" s="292" t="s">
        <v>1765</v>
      </c>
      <c r="H9" s="278">
        <v>0.5</v>
      </c>
      <c r="I9" s="278" t="s">
        <v>374</v>
      </c>
      <c r="J9" s="278" t="s">
        <v>375</v>
      </c>
      <c r="K9" s="278" t="s">
        <v>376</v>
      </c>
      <c r="L9" s="419" t="s">
        <v>377</v>
      </c>
      <c r="M9" s="286"/>
      <c r="N9" s="275"/>
      <c r="O9" s="275"/>
      <c r="P9" s="286"/>
      <c r="Q9" s="286"/>
      <c r="R9" s="254"/>
      <c r="S9" s="627"/>
      <c r="T9" s="254"/>
      <c r="U9" s="440" t="s">
        <v>1766</v>
      </c>
      <c r="V9" s="254"/>
      <c r="X9" s="383"/>
      <c r="Y9" s="289" t="s">
        <v>1767</v>
      </c>
      <c r="Z9" s="286">
        <v>2.1</v>
      </c>
      <c r="AA9" s="298"/>
      <c r="AB9" s="298"/>
      <c r="AC9" s="298"/>
      <c r="AD9" s="298"/>
      <c r="AE9" s="506"/>
    </row>
    <row r="10" spans="1:31" ht="14.25" customHeight="1">
      <c r="A10" s="254"/>
      <c r="B10" s="977" t="s">
        <v>366</v>
      </c>
      <c r="C10" s="888"/>
      <c r="D10" s="892"/>
      <c r="E10" s="284">
        <f>B23</f>
        <v>0</v>
      </c>
      <c r="F10" s="254"/>
      <c r="G10" s="299" t="s">
        <v>1768</v>
      </c>
      <c r="H10" s="290">
        <v>5.4</v>
      </c>
      <c r="I10" s="290">
        <v>5.4</v>
      </c>
      <c r="J10" s="286"/>
      <c r="K10" s="286"/>
      <c r="L10" s="286"/>
      <c r="M10" s="286"/>
      <c r="N10" s="275"/>
      <c r="O10" s="275"/>
      <c r="P10" s="286"/>
      <c r="Q10" s="286"/>
      <c r="R10" s="254"/>
      <c r="T10" s="254"/>
      <c r="U10" s="633" t="s">
        <v>1769</v>
      </c>
      <c r="V10" s="254"/>
      <c r="W10" s="627"/>
      <c r="X10" s="254"/>
      <c r="Y10" s="289" t="s">
        <v>1770</v>
      </c>
      <c r="Z10" s="290">
        <v>3.1</v>
      </c>
      <c r="AA10" s="298"/>
      <c r="AB10" s="298"/>
      <c r="AC10" s="298"/>
      <c r="AD10" s="298"/>
      <c r="AE10" s="506"/>
    </row>
    <row r="11" spans="1:31" ht="14.25" customHeight="1">
      <c r="A11" s="254"/>
      <c r="B11" s="978" t="s">
        <v>369</v>
      </c>
      <c r="C11" s="979"/>
      <c r="D11" s="980"/>
      <c r="E11" s="634">
        <f>(E4+E7+E10)-(E5+E6+E8+E9)</f>
        <v>4.5499999999999972</v>
      </c>
      <c r="F11" s="254"/>
      <c r="G11" s="285" t="s">
        <v>1771</v>
      </c>
      <c r="H11" s="286"/>
      <c r="I11" s="286"/>
      <c r="J11" s="286"/>
      <c r="K11" s="286"/>
      <c r="L11" s="286"/>
      <c r="M11" s="286"/>
      <c r="N11" s="275"/>
      <c r="O11" s="275"/>
      <c r="P11" s="286"/>
      <c r="Q11" s="286"/>
      <c r="R11" s="254"/>
      <c r="T11" s="254"/>
      <c r="V11" s="254"/>
      <c r="W11" s="627"/>
      <c r="X11" s="254"/>
      <c r="Y11" s="295" t="s">
        <v>1772</v>
      </c>
      <c r="Z11" s="290">
        <v>0.5</v>
      </c>
      <c r="AA11" s="290"/>
      <c r="AB11" s="274"/>
      <c r="AC11" s="298"/>
      <c r="AD11" s="298"/>
      <c r="AE11" s="506"/>
    </row>
    <row r="12" spans="1:31" ht="14.25" customHeight="1">
      <c r="A12" s="254"/>
      <c r="B12" s="254"/>
      <c r="C12" s="254"/>
      <c r="D12" s="254"/>
      <c r="E12" s="254"/>
      <c r="F12" s="254"/>
      <c r="G12" s="635" t="s">
        <v>1773</v>
      </c>
      <c r="H12" s="278"/>
      <c r="I12" s="278"/>
      <c r="J12" s="278"/>
      <c r="K12" s="286"/>
      <c r="L12" s="286"/>
      <c r="M12" s="286"/>
      <c r="N12" s="286"/>
      <c r="O12" s="275"/>
      <c r="P12" s="286"/>
      <c r="Q12" s="286"/>
      <c r="R12" s="254"/>
      <c r="T12" s="254"/>
      <c r="V12" s="254"/>
      <c r="W12" s="627"/>
      <c r="X12" s="254"/>
      <c r="Y12" s="289" t="s">
        <v>1774</v>
      </c>
      <c r="Z12" s="290">
        <v>2</v>
      </c>
      <c r="AA12" s="298"/>
      <c r="AB12" s="298"/>
      <c r="AC12" s="298"/>
      <c r="AD12" s="298"/>
      <c r="AE12" s="506"/>
    </row>
    <row r="13" spans="1:31" ht="14.25" customHeight="1">
      <c r="A13" s="254"/>
      <c r="B13" s="985" t="s">
        <v>362</v>
      </c>
      <c r="C13" s="968"/>
      <c r="D13" s="968"/>
      <c r="E13" s="969"/>
      <c r="F13" s="254"/>
      <c r="G13" s="273" t="s">
        <v>1775</v>
      </c>
      <c r="H13" s="286"/>
      <c r="I13" s="286"/>
      <c r="J13" s="286"/>
      <c r="K13" s="286"/>
      <c r="L13" s="286"/>
      <c r="M13" s="286"/>
      <c r="N13" s="275"/>
      <c r="O13" s="275"/>
      <c r="P13" s="286"/>
      <c r="Q13" s="286"/>
      <c r="R13" s="254"/>
      <c r="T13" s="254"/>
      <c r="V13" s="254"/>
      <c r="W13" s="627"/>
      <c r="X13" s="254"/>
      <c r="Y13" s="295" t="s">
        <v>1776</v>
      </c>
      <c r="Z13" s="290">
        <v>0.5</v>
      </c>
      <c r="AA13" s="290"/>
      <c r="AB13" s="274"/>
      <c r="AC13" s="298"/>
      <c r="AD13" s="298"/>
      <c r="AE13" s="506"/>
    </row>
    <row r="14" spans="1:31" ht="14.25" customHeight="1">
      <c r="A14" s="254"/>
      <c r="B14" s="305">
        <v>2024</v>
      </c>
      <c r="C14" s="271">
        <v>2025</v>
      </c>
      <c r="D14" s="271">
        <v>2026</v>
      </c>
      <c r="E14" s="306">
        <v>2027</v>
      </c>
      <c r="F14" s="254"/>
      <c r="G14" s="299" t="s">
        <v>1777</v>
      </c>
      <c r="H14" s="278"/>
      <c r="I14" s="278"/>
      <c r="J14" s="278"/>
      <c r="K14" s="278"/>
      <c r="L14" s="286"/>
      <c r="M14" s="286"/>
      <c r="N14" s="275"/>
      <c r="O14" s="275"/>
      <c r="P14" s="286"/>
      <c r="Q14" s="286"/>
      <c r="R14" s="254"/>
      <c r="T14" s="248"/>
      <c r="V14" s="254"/>
      <c r="X14" s="254"/>
      <c r="Y14" s="289" t="s">
        <v>1778</v>
      </c>
      <c r="Z14" s="290">
        <v>4</v>
      </c>
      <c r="AA14" s="298"/>
      <c r="AB14" s="298"/>
      <c r="AC14" s="298"/>
      <c r="AD14" s="298"/>
      <c r="AE14" s="506"/>
    </row>
    <row r="15" spans="1:31" ht="14.25" customHeight="1">
      <c r="A15" s="254"/>
      <c r="B15" s="317"/>
      <c r="C15" s="298"/>
      <c r="D15" s="298"/>
      <c r="E15" s="308"/>
      <c r="F15" s="254"/>
      <c r="G15" s="292" t="s">
        <v>1779</v>
      </c>
      <c r="H15" s="290">
        <v>1.05</v>
      </c>
      <c r="I15" s="290" t="s">
        <v>375</v>
      </c>
      <c r="J15" s="290" t="s">
        <v>376</v>
      </c>
      <c r="K15" s="274" t="s">
        <v>377</v>
      </c>
      <c r="L15" s="286"/>
      <c r="M15" s="286"/>
      <c r="N15" s="275"/>
      <c r="O15" s="275"/>
      <c r="P15" s="286"/>
      <c r="Q15" s="286"/>
      <c r="R15" s="254"/>
      <c r="S15" s="627"/>
      <c r="T15" s="254"/>
      <c r="V15" s="254"/>
      <c r="W15" s="627"/>
      <c r="X15" s="254"/>
      <c r="Y15" s="289" t="s">
        <v>1780</v>
      </c>
      <c r="Z15" s="290">
        <v>7.75</v>
      </c>
      <c r="AA15" s="290">
        <v>5.81</v>
      </c>
      <c r="AB15" s="290">
        <v>3.88</v>
      </c>
      <c r="AC15" s="290">
        <v>1.94</v>
      </c>
      <c r="AD15" s="298"/>
      <c r="AE15" s="506"/>
    </row>
    <row r="16" spans="1:31" ht="14.25" customHeight="1">
      <c r="A16" s="254"/>
      <c r="B16" s="317"/>
      <c r="C16" s="298"/>
      <c r="D16" s="298"/>
      <c r="E16" s="308"/>
      <c r="F16" s="254"/>
      <c r="G16" s="296" t="s">
        <v>1781</v>
      </c>
      <c r="H16" s="636"/>
      <c r="I16" s="286"/>
      <c r="J16" s="286"/>
      <c r="K16" s="286"/>
      <c r="L16" s="286"/>
      <c r="M16" s="286"/>
      <c r="N16" s="275"/>
      <c r="O16" s="275"/>
      <c r="P16" s="286"/>
      <c r="Q16" s="286"/>
      <c r="R16" s="254"/>
      <c r="S16" s="292"/>
      <c r="T16" s="254"/>
      <c r="V16" s="254"/>
      <c r="X16" s="254"/>
      <c r="Y16" s="298" t="s">
        <v>1782</v>
      </c>
      <c r="Z16" s="286">
        <v>2.7</v>
      </c>
      <c r="AA16" s="298"/>
      <c r="AB16" s="298"/>
      <c r="AC16" s="298"/>
      <c r="AD16" s="298"/>
      <c r="AE16" s="506"/>
    </row>
    <row r="17" spans="1:31" ht="14.25" customHeight="1">
      <c r="A17" s="254"/>
      <c r="B17" s="312">
        <f>SUM(B15:B16)</f>
        <v>0</v>
      </c>
      <c r="C17" s="313"/>
      <c r="D17" s="313"/>
      <c r="E17" s="314"/>
      <c r="F17" s="254"/>
      <c r="G17" s="285" t="s">
        <v>1783</v>
      </c>
      <c r="H17" s="278"/>
      <c r="I17" s="286"/>
      <c r="J17" s="286"/>
      <c r="K17" s="286"/>
      <c r="L17" s="286"/>
      <c r="M17" s="286"/>
      <c r="N17" s="275"/>
      <c r="O17" s="275"/>
      <c r="P17" s="286"/>
      <c r="Q17" s="286"/>
      <c r="R17" s="254"/>
      <c r="S17" s="292"/>
      <c r="T17" s="254"/>
      <c r="V17" s="254"/>
      <c r="W17" s="627"/>
      <c r="X17" s="254"/>
      <c r="Y17" s="298"/>
      <c r="Z17" s="298"/>
      <c r="AA17" s="298"/>
      <c r="AB17" s="298"/>
      <c r="AC17" s="298"/>
      <c r="AD17" s="298"/>
      <c r="AE17" s="506"/>
    </row>
    <row r="18" spans="1:31" ht="14.25" customHeight="1">
      <c r="A18" s="254"/>
      <c r="B18" s="387"/>
      <c r="C18" s="387"/>
      <c r="D18" s="387"/>
      <c r="E18" s="387"/>
      <c r="F18" s="254"/>
      <c r="G18" s="299" t="s">
        <v>1784</v>
      </c>
      <c r="H18" s="623">
        <v>0.6</v>
      </c>
      <c r="I18" s="286"/>
      <c r="J18" s="286"/>
      <c r="K18" s="286"/>
      <c r="L18" s="286"/>
      <c r="M18" s="286"/>
      <c r="N18" s="275"/>
      <c r="O18" s="275"/>
      <c r="P18" s="286"/>
      <c r="Q18" s="286"/>
      <c r="R18" s="254"/>
      <c r="S18" s="292"/>
      <c r="T18" s="254"/>
      <c r="U18" s="292"/>
      <c r="V18" s="254"/>
      <c r="W18" s="627"/>
      <c r="X18" s="254"/>
      <c r="Y18" s="298"/>
      <c r="Z18" s="298"/>
      <c r="AA18" s="298"/>
      <c r="AB18" s="298"/>
      <c r="AC18" s="298"/>
      <c r="AD18" s="298"/>
      <c r="AE18" s="506"/>
    </row>
    <row r="19" spans="1:31" ht="14.25" customHeight="1">
      <c r="A19" s="254"/>
      <c r="B19" s="985" t="s">
        <v>383</v>
      </c>
      <c r="C19" s="968"/>
      <c r="D19" s="968"/>
      <c r="E19" s="969"/>
      <c r="F19" s="254"/>
      <c r="G19" s="299" t="s">
        <v>1785</v>
      </c>
      <c r="H19" s="278"/>
      <c r="I19" s="278"/>
      <c r="J19" s="278"/>
      <c r="K19" s="286"/>
      <c r="L19" s="286"/>
      <c r="M19" s="286"/>
      <c r="N19" s="286"/>
      <c r="O19" s="275"/>
      <c r="P19" s="286"/>
      <c r="Q19" s="286"/>
      <c r="R19" s="254"/>
      <c r="S19" s="292"/>
      <c r="T19" s="254"/>
      <c r="U19" s="292"/>
      <c r="V19" s="254"/>
      <c r="W19" s="627"/>
      <c r="X19" s="254"/>
      <c r="Y19" s="298"/>
      <c r="Z19" s="298"/>
      <c r="AA19" s="298"/>
      <c r="AB19" s="298"/>
      <c r="AC19" s="298"/>
      <c r="AD19" s="298"/>
      <c r="AE19" s="506"/>
    </row>
    <row r="20" spans="1:31" ht="14.25" customHeight="1">
      <c r="A20" s="383"/>
      <c r="B20" s="305">
        <v>2024</v>
      </c>
      <c r="C20" s="271">
        <v>2025</v>
      </c>
      <c r="D20" s="271">
        <v>2026</v>
      </c>
      <c r="E20" s="306">
        <v>2027</v>
      </c>
      <c r="F20" s="376"/>
      <c r="G20" s="635" t="s">
        <v>1786</v>
      </c>
      <c r="H20" s="286"/>
      <c r="I20" s="286"/>
      <c r="J20" s="286"/>
      <c r="K20" s="286"/>
      <c r="L20" s="286"/>
      <c r="M20" s="286"/>
      <c r="N20" s="275"/>
      <c r="O20" s="275"/>
      <c r="P20" s="286"/>
      <c r="Q20" s="286"/>
      <c r="R20" s="254"/>
      <c r="S20" s="292"/>
      <c r="T20" s="254"/>
      <c r="U20" s="292"/>
      <c r="V20" s="254"/>
      <c r="W20" s="292"/>
      <c r="X20" s="254"/>
      <c r="Y20" s="298"/>
      <c r="Z20" s="298"/>
      <c r="AA20" s="298"/>
      <c r="AB20" s="298"/>
      <c r="AC20" s="298"/>
      <c r="AD20" s="298"/>
      <c r="AE20" s="506"/>
    </row>
    <row r="21" spans="1:31" ht="14.25" customHeight="1">
      <c r="A21" s="254"/>
      <c r="B21" s="317"/>
      <c r="C21" s="298"/>
      <c r="D21" s="298"/>
      <c r="E21" s="308"/>
      <c r="F21" s="254"/>
      <c r="G21" s="292" t="s">
        <v>1787</v>
      </c>
      <c r="H21" s="286"/>
      <c r="I21" s="286"/>
      <c r="J21" s="286"/>
      <c r="K21" s="286"/>
      <c r="L21" s="286"/>
      <c r="M21" s="286"/>
      <c r="N21" s="275"/>
      <c r="O21" s="275"/>
      <c r="P21" s="286"/>
      <c r="Q21" s="286"/>
      <c r="R21" s="254"/>
      <c r="S21" s="292"/>
      <c r="T21" s="254"/>
      <c r="U21" s="292"/>
      <c r="V21" s="254"/>
      <c r="W21" s="292"/>
      <c r="X21" s="254"/>
      <c r="Y21" s="298"/>
      <c r="Z21" s="298"/>
      <c r="AA21" s="298"/>
      <c r="AB21" s="298"/>
      <c r="AC21" s="298"/>
      <c r="AD21" s="298"/>
      <c r="AE21" s="506"/>
    </row>
    <row r="22" spans="1:31" ht="14.25" customHeight="1">
      <c r="A22" s="254"/>
      <c r="B22" s="317"/>
      <c r="C22" s="298"/>
      <c r="D22" s="298"/>
      <c r="E22" s="308"/>
      <c r="F22" s="254"/>
      <c r="G22" s="292" t="s">
        <v>1788</v>
      </c>
      <c r="H22" s="290">
        <v>0.88</v>
      </c>
      <c r="I22" s="290" t="s">
        <v>376</v>
      </c>
      <c r="J22" s="274" t="s">
        <v>377</v>
      </c>
      <c r="K22" s="286"/>
      <c r="L22" s="286"/>
      <c r="M22" s="286"/>
      <c r="N22" s="275"/>
      <c r="O22" s="275"/>
      <c r="P22" s="286"/>
      <c r="Q22" s="286"/>
      <c r="R22" s="254"/>
      <c r="S22" s="292"/>
      <c r="T22" s="254"/>
      <c r="U22" s="292"/>
      <c r="V22" s="254"/>
      <c r="W22" s="292"/>
      <c r="X22" s="254"/>
      <c r="Y22" s="298"/>
      <c r="Z22" s="295"/>
      <c r="AA22" s="295"/>
      <c r="AB22" s="295"/>
      <c r="AC22" s="295"/>
      <c r="AD22" s="295"/>
      <c r="AE22" s="506"/>
    </row>
    <row r="23" spans="1:31" ht="14.25" customHeight="1">
      <c r="A23" s="254"/>
      <c r="B23" s="312">
        <f>SUM(B21:B22)</f>
        <v>0</v>
      </c>
      <c r="C23" s="313"/>
      <c r="D23" s="313"/>
      <c r="E23" s="314"/>
      <c r="F23" s="254"/>
      <c r="G23" s="292" t="s">
        <v>1789</v>
      </c>
      <c r="H23" s="278"/>
      <c r="I23" s="278"/>
      <c r="J23" s="278"/>
      <c r="K23" s="286"/>
      <c r="L23" s="286"/>
      <c r="M23" s="286"/>
      <c r="N23" s="275"/>
      <c r="O23" s="275"/>
      <c r="P23" s="286"/>
      <c r="Q23" s="286"/>
      <c r="R23" s="254"/>
      <c r="S23" s="292"/>
      <c r="T23" s="254"/>
      <c r="U23" s="292"/>
      <c r="V23" s="254"/>
      <c r="W23" s="292"/>
      <c r="X23" s="254"/>
      <c r="Y23" s="298"/>
      <c r="Z23" s="295"/>
      <c r="AA23" s="295"/>
      <c r="AB23" s="295"/>
      <c r="AC23" s="295"/>
      <c r="AD23" s="295"/>
      <c r="AE23" s="506"/>
    </row>
    <row r="24" spans="1:31" ht="14.25" customHeight="1">
      <c r="A24" s="254"/>
      <c r="B24" s="387"/>
      <c r="C24" s="387"/>
      <c r="D24" s="387"/>
      <c r="E24" s="387"/>
      <c r="F24" s="254"/>
      <c r="G24" s="299" t="s">
        <v>1790</v>
      </c>
      <c r="H24" s="278"/>
      <c r="I24" s="278"/>
      <c r="J24" s="278"/>
      <c r="K24" s="278"/>
      <c r="L24" s="286"/>
      <c r="M24" s="286"/>
      <c r="N24" s="275"/>
      <c r="O24" s="275"/>
      <c r="P24" s="286"/>
      <c r="Q24" s="286"/>
      <c r="R24" s="254"/>
      <c r="S24" s="292"/>
      <c r="T24" s="254"/>
      <c r="U24" s="292"/>
      <c r="V24" s="254"/>
      <c r="W24" s="292"/>
      <c r="X24" s="254"/>
      <c r="Y24" s="298"/>
      <c r="Z24" s="295"/>
      <c r="AA24" s="295"/>
      <c r="AB24" s="295"/>
      <c r="AC24" s="295"/>
      <c r="AD24" s="295"/>
      <c r="AE24" s="506"/>
    </row>
    <row r="25" spans="1:31" ht="14.25" customHeight="1">
      <c r="A25" s="254"/>
      <c r="B25" s="985" t="s">
        <v>189</v>
      </c>
      <c r="C25" s="968"/>
      <c r="D25" s="968"/>
      <c r="E25" s="969"/>
      <c r="F25" s="254"/>
      <c r="G25" s="299" t="s">
        <v>1791</v>
      </c>
      <c r="H25" s="286"/>
      <c r="I25" s="286"/>
      <c r="J25" s="286"/>
      <c r="K25" s="286"/>
      <c r="L25" s="286"/>
      <c r="M25" s="286"/>
      <c r="N25" s="286"/>
      <c r="O25" s="275"/>
      <c r="P25" s="286"/>
      <c r="Q25" s="286"/>
      <c r="R25" s="254"/>
      <c r="S25" s="292"/>
      <c r="T25" s="254"/>
      <c r="U25" s="292"/>
      <c r="V25" s="254"/>
      <c r="W25" s="292"/>
      <c r="X25" s="254"/>
      <c r="Y25" s="298"/>
      <c r="Z25" s="637">
        <f>SUM(Z5:Z24)</f>
        <v>33.61</v>
      </c>
      <c r="AA25" s="638"/>
      <c r="AB25" s="638"/>
      <c r="AC25" s="638"/>
      <c r="AD25" s="638"/>
      <c r="AE25" s="506"/>
    </row>
    <row r="26" spans="1:31" ht="14.25" customHeight="1">
      <c r="A26" s="383"/>
      <c r="B26" s="1005"/>
      <c r="C26" s="878"/>
      <c r="D26" s="878"/>
      <c r="E26" s="971"/>
      <c r="F26" s="376"/>
      <c r="G26" s="285" t="s">
        <v>1792</v>
      </c>
      <c r="H26" s="329"/>
      <c r="I26" s="286"/>
      <c r="J26" s="286"/>
      <c r="K26" s="286"/>
      <c r="L26" s="286"/>
      <c r="M26" s="286"/>
      <c r="N26" s="275"/>
      <c r="O26" s="275"/>
      <c r="P26" s="286"/>
      <c r="Q26" s="286"/>
      <c r="R26" s="254"/>
      <c r="S26" s="367"/>
      <c r="T26" s="391"/>
      <c r="U26" s="367"/>
      <c r="V26" s="391"/>
      <c r="W26" s="367"/>
      <c r="X26" s="254"/>
      <c r="Y26" s="254"/>
      <c r="Z26" s="254"/>
      <c r="AA26" s="254"/>
      <c r="AB26" s="254"/>
      <c r="AC26" s="254"/>
      <c r="AD26" s="254"/>
      <c r="AE26" s="506"/>
    </row>
    <row r="27" spans="1:31" ht="14.25" customHeight="1">
      <c r="A27" s="383"/>
      <c r="B27" s="972"/>
      <c r="C27" s="878"/>
      <c r="D27" s="878"/>
      <c r="E27" s="971"/>
      <c r="F27" s="376"/>
      <c r="G27" s="292" t="s">
        <v>1793</v>
      </c>
      <c r="H27" s="286"/>
      <c r="I27" s="286"/>
      <c r="J27" s="286"/>
      <c r="K27" s="286"/>
      <c r="L27" s="286"/>
      <c r="M27" s="286"/>
      <c r="N27" s="275"/>
      <c r="O27" s="275"/>
      <c r="P27" s="286"/>
      <c r="Q27" s="286"/>
      <c r="R27" s="254"/>
      <c r="S27" s="367"/>
      <c r="T27" s="391"/>
      <c r="U27" s="367"/>
      <c r="V27" s="391"/>
      <c r="W27" s="367"/>
      <c r="X27" s="254"/>
      <c r="Y27" s="957" t="s">
        <v>394</v>
      </c>
      <c r="Z27" s="888"/>
      <c r="AA27" s="888"/>
      <c r="AB27" s="888"/>
      <c r="AC27" s="888"/>
      <c r="AD27" s="892"/>
      <c r="AE27" s="506"/>
    </row>
    <row r="28" spans="1:31" ht="14.25" customHeight="1">
      <c r="A28" s="383"/>
      <c r="B28" s="973"/>
      <c r="C28" s="974"/>
      <c r="D28" s="974"/>
      <c r="E28" s="975"/>
      <c r="F28" s="376"/>
      <c r="G28" s="292" t="s">
        <v>1794</v>
      </c>
      <c r="H28" s="286"/>
      <c r="I28" s="286"/>
      <c r="J28" s="286"/>
      <c r="K28" s="286"/>
      <c r="L28" s="286"/>
      <c r="M28" s="286"/>
      <c r="N28" s="275"/>
      <c r="O28" s="275"/>
      <c r="P28" s="286"/>
      <c r="Q28" s="286"/>
      <c r="R28" s="254"/>
      <c r="S28" s="367"/>
      <c r="T28" s="391"/>
      <c r="U28" s="367"/>
      <c r="V28" s="391"/>
      <c r="W28" s="367"/>
      <c r="X28" s="254"/>
      <c r="Y28" s="269" t="s">
        <v>340</v>
      </c>
      <c r="Z28" s="270" t="s">
        <v>396</v>
      </c>
      <c r="AA28" s="271">
        <v>2024</v>
      </c>
      <c r="AB28" s="271">
        <v>2025</v>
      </c>
      <c r="AC28" s="271">
        <v>2026</v>
      </c>
      <c r="AD28" s="271">
        <v>2027</v>
      </c>
      <c r="AE28" s="506"/>
    </row>
    <row r="29" spans="1:31" ht="14.25" customHeight="1">
      <c r="A29" s="383"/>
      <c r="B29" s="392"/>
      <c r="C29" s="392"/>
      <c r="D29" s="392"/>
      <c r="E29" s="392"/>
      <c r="F29" s="376"/>
      <c r="G29" s="273" t="s">
        <v>1795</v>
      </c>
      <c r="H29" s="286"/>
      <c r="I29" s="286"/>
      <c r="J29" s="286"/>
      <c r="K29" s="286"/>
      <c r="L29" s="286"/>
      <c r="M29" s="286"/>
      <c r="N29" s="275"/>
      <c r="O29" s="275"/>
      <c r="P29" s="286"/>
      <c r="Q29" s="286"/>
      <c r="R29" s="254"/>
      <c r="S29" s="367"/>
      <c r="T29" s="391"/>
      <c r="U29" s="367"/>
      <c r="V29" s="391"/>
      <c r="W29" s="367"/>
      <c r="X29" s="254"/>
      <c r="Y29" s="324" t="s">
        <v>873</v>
      </c>
      <c r="Z29" s="324" t="s">
        <v>18</v>
      </c>
      <c r="AA29" s="324"/>
      <c r="AB29" s="324">
        <v>4.2</v>
      </c>
      <c r="AC29" s="298"/>
      <c r="AD29" s="298"/>
      <c r="AE29" s="506"/>
    </row>
    <row r="30" spans="1:31" ht="14.25" customHeight="1">
      <c r="A30" s="254"/>
      <c r="B30" s="976" t="s">
        <v>397</v>
      </c>
      <c r="C30" s="968"/>
      <c r="D30" s="968"/>
      <c r="E30" s="969"/>
      <c r="F30" s="254"/>
      <c r="G30" s="299" t="s">
        <v>1796</v>
      </c>
      <c r="H30" s="290">
        <v>0.5</v>
      </c>
      <c r="I30" s="286"/>
      <c r="J30" s="286"/>
      <c r="K30" s="286"/>
      <c r="L30" s="286"/>
      <c r="M30" s="286"/>
      <c r="N30" s="275"/>
      <c r="O30" s="275"/>
      <c r="P30" s="286"/>
      <c r="Q30" s="286"/>
      <c r="R30" s="254"/>
      <c r="S30" s="367"/>
      <c r="T30" s="391"/>
      <c r="U30" s="367"/>
      <c r="V30" s="391"/>
      <c r="W30" s="367"/>
      <c r="X30" s="254"/>
      <c r="Y30" s="324" t="s">
        <v>1797</v>
      </c>
      <c r="Z30" s="324" t="s">
        <v>56</v>
      </c>
      <c r="AA30" s="324">
        <v>0.5</v>
      </c>
      <c r="AB30" s="298"/>
      <c r="AC30" s="298"/>
      <c r="AD30" s="298"/>
      <c r="AE30" s="506"/>
    </row>
    <row r="31" spans="1:31" ht="14.25" customHeight="1">
      <c r="A31" s="383"/>
      <c r="B31" s="325" t="s">
        <v>400</v>
      </c>
      <c r="C31" s="965" t="s">
        <v>935</v>
      </c>
      <c r="D31" s="966"/>
      <c r="E31" s="325" t="s">
        <v>402</v>
      </c>
      <c r="F31" s="376"/>
      <c r="G31" s="292" t="s">
        <v>1798</v>
      </c>
      <c r="H31" s="278"/>
      <c r="I31" s="278"/>
      <c r="J31" s="278"/>
      <c r="K31" s="286"/>
      <c r="L31" s="286"/>
      <c r="M31" s="286"/>
      <c r="N31" s="275"/>
      <c r="O31" s="275"/>
      <c r="P31" s="286"/>
      <c r="Q31" s="286"/>
      <c r="R31" s="254"/>
      <c r="S31" s="367"/>
      <c r="T31" s="391"/>
      <c r="U31" s="367"/>
      <c r="V31" s="391"/>
      <c r="W31" s="367"/>
      <c r="X31" s="254"/>
      <c r="AB31" s="298"/>
      <c r="AC31" s="298"/>
      <c r="AD31" s="298"/>
      <c r="AE31" s="506"/>
    </row>
    <row r="32" spans="1:31" ht="14.25" customHeight="1">
      <c r="A32" s="254"/>
      <c r="B32" s="327">
        <v>2010</v>
      </c>
      <c r="C32" s="961" t="s">
        <v>1799</v>
      </c>
      <c r="D32" s="959"/>
      <c r="E32" s="327">
        <v>0.67</v>
      </c>
      <c r="F32" s="254"/>
      <c r="G32" s="488" t="s">
        <v>1800</v>
      </c>
      <c r="H32" s="286"/>
      <c r="I32" s="286"/>
      <c r="J32" s="286"/>
      <c r="K32" s="329"/>
      <c r="L32" s="286"/>
      <c r="M32" s="286"/>
      <c r="N32" s="275"/>
      <c r="O32" s="275"/>
      <c r="P32" s="286"/>
      <c r="Q32" s="286"/>
      <c r="R32" s="254"/>
      <c r="S32" s="367"/>
      <c r="T32" s="391"/>
      <c r="U32" s="367"/>
      <c r="V32" s="391"/>
      <c r="W32" s="367"/>
      <c r="X32" s="254"/>
      <c r="AB32" s="298"/>
      <c r="AC32" s="298"/>
      <c r="AD32" s="298"/>
      <c r="AE32" s="506"/>
    </row>
    <row r="33" spans="1:31" ht="14.25" customHeight="1">
      <c r="A33" s="254"/>
      <c r="B33" s="332">
        <v>2011</v>
      </c>
      <c r="C33" s="961" t="s">
        <v>1801</v>
      </c>
      <c r="D33" s="959"/>
      <c r="E33" s="639">
        <v>0.77</v>
      </c>
      <c r="F33" s="254"/>
      <c r="G33" s="292" t="s">
        <v>1802</v>
      </c>
      <c r="H33" s="278"/>
      <c r="I33" s="278"/>
      <c r="J33" s="278"/>
      <c r="K33" s="286"/>
      <c r="L33" s="286"/>
      <c r="M33" s="286"/>
      <c r="N33" s="275"/>
      <c r="O33" s="275"/>
      <c r="P33" s="286"/>
      <c r="Q33" s="286"/>
      <c r="R33" s="254"/>
      <c r="S33" s="367"/>
      <c r="T33" s="391"/>
      <c r="U33" s="367"/>
      <c r="V33" s="391"/>
      <c r="W33" s="367"/>
      <c r="X33" s="254"/>
      <c r="AB33" s="298"/>
      <c r="AC33" s="298"/>
      <c r="AD33" s="298"/>
      <c r="AE33" s="506"/>
    </row>
    <row r="34" spans="1:31" ht="14.25" customHeight="1">
      <c r="A34" s="254"/>
      <c r="B34" s="327">
        <v>2012</v>
      </c>
      <c r="C34" s="961" t="s">
        <v>1803</v>
      </c>
      <c r="D34" s="959"/>
      <c r="E34" s="328">
        <v>0.86</v>
      </c>
      <c r="F34" s="254"/>
      <c r="G34" s="273" t="s">
        <v>1804</v>
      </c>
      <c r="H34" s="286"/>
      <c r="I34" s="286"/>
      <c r="J34" s="286"/>
      <c r="K34" s="286"/>
      <c r="L34" s="286"/>
      <c r="M34" s="286"/>
      <c r="N34" s="275"/>
      <c r="O34" s="275"/>
      <c r="P34" s="286"/>
      <c r="Q34" s="286"/>
      <c r="R34" s="254"/>
      <c r="S34" s="367"/>
      <c r="T34" s="391"/>
      <c r="U34" s="367"/>
      <c r="V34" s="391"/>
      <c r="W34" s="367"/>
      <c r="X34" s="254"/>
      <c r="AB34" s="298"/>
      <c r="AC34" s="298"/>
      <c r="AD34" s="298"/>
      <c r="AE34" s="506"/>
    </row>
    <row r="35" spans="1:31" ht="14.25" customHeight="1">
      <c r="A35" s="254"/>
      <c r="B35" s="327">
        <v>2013</v>
      </c>
      <c r="C35" s="961" t="s">
        <v>1805</v>
      </c>
      <c r="D35" s="959"/>
      <c r="E35" s="328">
        <v>1.03</v>
      </c>
      <c r="F35" s="254"/>
      <c r="G35" s="273" t="s">
        <v>1806</v>
      </c>
      <c r="H35" s="286"/>
      <c r="I35" s="286"/>
      <c r="J35" s="286"/>
      <c r="K35" s="286"/>
      <c r="L35" s="286"/>
      <c r="M35" s="286"/>
      <c r="N35" s="275"/>
      <c r="O35" s="275"/>
      <c r="P35" s="286"/>
      <c r="Q35" s="286"/>
      <c r="R35" s="254"/>
      <c r="S35" s="367"/>
      <c r="T35" s="391"/>
      <c r="U35" s="367"/>
      <c r="V35" s="391"/>
      <c r="W35" s="367"/>
      <c r="X35" s="254"/>
      <c r="Y35" s="298"/>
      <c r="Z35" s="298"/>
      <c r="AA35" s="298"/>
      <c r="AB35" s="298"/>
      <c r="AC35" s="298"/>
      <c r="AD35" s="298"/>
      <c r="AE35" s="506"/>
    </row>
    <row r="36" spans="1:31" ht="14.25" customHeight="1">
      <c r="A36" s="254"/>
      <c r="B36" s="332">
        <v>2014</v>
      </c>
      <c r="C36" s="961" t="s">
        <v>1807</v>
      </c>
      <c r="D36" s="959"/>
      <c r="E36" s="332">
        <v>0.96</v>
      </c>
      <c r="F36" s="254"/>
      <c r="G36" s="299" t="s">
        <v>1808</v>
      </c>
      <c r="H36" s="290">
        <v>1.85</v>
      </c>
      <c r="I36" s="286"/>
      <c r="J36" s="286"/>
      <c r="K36" s="286"/>
      <c r="L36" s="286"/>
      <c r="M36" s="286"/>
      <c r="N36" s="286"/>
      <c r="O36" s="275"/>
      <c r="P36" s="286"/>
      <c r="Q36" s="286"/>
      <c r="R36" s="254"/>
      <c r="S36" s="367"/>
      <c r="T36" s="391"/>
      <c r="U36" s="367"/>
      <c r="V36" s="391"/>
      <c r="W36" s="367"/>
      <c r="X36" s="254"/>
      <c r="Y36" s="298"/>
      <c r="Z36" s="298"/>
      <c r="AA36" s="298"/>
      <c r="AB36" s="298"/>
      <c r="AC36" s="298"/>
      <c r="AD36" s="298"/>
      <c r="AE36" s="506"/>
    </row>
    <row r="37" spans="1:31" ht="14.25" customHeight="1">
      <c r="A37" s="254"/>
      <c r="B37" s="332">
        <v>2015</v>
      </c>
      <c r="C37" s="961" t="s">
        <v>1809</v>
      </c>
      <c r="D37" s="959"/>
      <c r="E37" s="332">
        <v>0.65</v>
      </c>
      <c r="F37" s="254"/>
      <c r="G37" s="292" t="s">
        <v>1810</v>
      </c>
      <c r="H37" s="286"/>
      <c r="I37" s="286"/>
      <c r="J37" s="286"/>
      <c r="K37" s="286"/>
      <c r="L37" s="286"/>
      <c r="M37" s="286"/>
      <c r="N37" s="275"/>
      <c r="O37" s="275"/>
      <c r="P37" s="286"/>
      <c r="Q37" s="286"/>
      <c r="R37" s="254"/>
      <c r="S37" s="367"/>
      <c r="T37" s="391"/>
      <c r="U37" s="367"/>
      <c r="V37" s="391"/>
      <c r="W37" s="367"/>
      <c r="X37" s="254"/>
      <c r="Y37" s="298"/>
      <c r="Z37" s="298"/>
      <c r="AA37" s="298"/>
      <c r="AB37" s="298"/>
      <c r="AC37" s="298"/>
      <c r="AD37" s="298"/>
      <c r="AE37" s="506"/>
    </row>
    <row r="38" spans="1:31" ht="14.25" customHeight="1">
      <c r="A38" s="254"/>
      <c r="B38" s="327">
        <v>2016</v>
      </c>
      <c r="C38" s="961" t="s">
        <v>1811</v>
      </c>
      <c r="D38" s="959"/>
      <c r="E38" s="328">
        <v>0.61</v>
      </c>
      <c r="F38" s="254"/>
      <c r="G38" s="635" t="s">
        <v>1812</v>
      </c>
      <c r="H38" s="275"/>
      <c r="I38" s="286"/>
      <c r="J38" s="286"/>
      <c r="K38" s="286"/>
      <c r="L38" s="286"/>
      <c r="M38" s="286"/>
      <c r="N38" s="275"/>
      <c r="O38" s="275"/>
      <c r="P38" s="286"/>
      <c r="Q38" s="286"/>
      <c r="R38" s="254"/>
      <c r="S38" s="367"/>
      <c r="T38" s="391"/>
      <c r="U38" s="367"/>
      <c r="V38" s="391"/>
      <c r="W38" s="367"/>
      <c r="X38" s="254"/>
      <c r="Y38" s="298"/>
      <c r="Z38" s="298"/>
      <c r="AA38" s="298"/>
      <c r="AB38" s="298"/>
      <c r="AC38" s="298"/>
      <c r="AD38" s="298"/>
      <c r="AE38" s="506"/>
    </row>
    <row r="39" spans="1:31" ht="14.25" customHeight="1">
      <c r="A39" s="254"/>
      <c r="B39" s="327">
        <v>2017</v>
      </c>
      <c r="C39" s="961" t="s">
        <v>1813</v>
      </c>
      <c r="D39" s="959"/>
      <c r="E39" s="328">
        <v>1.05</v>
      </c>
      <c r="F39" s="254"/>
      <c r="G39" s="299" t="s">
        <v>1814</v>
      </c>
      <c r="H39" s="623">
        <v>2.1</v>
      </c>
      <c r="I39" s="278"/>
      <c r="J39" s="286"/>
      <c r="K39" s="286"/>
      <c r="L39" s="286"/>
      <c r="M39" s="286"/>
      <c r="N39" s="275"/>
      <c r="O39" s="275"/>
      <c r="P39" s="286"/>
      <c r="Q39" s="286"/>
      <c r="R39" s="254"/>
      <c r="S39" s="367"/>
      <c r="T39" s="391"/>
      <c r="U39" s="367"/>
      <c r="V39" s="391"/>
      <c r="W39" s="367"/>
      <c r="X39" s="254"/>
      <c r="Y39" s="298"/>
      <c r="Z39" s="298"/>
      <c r="AA39" s="298"/>
      <c r="AB39" s="298"/>
      <c r="AC39" s="298"/>
      <c r="AD39" s="298"/>
      <c r="AE39" s="506"/>
    </row>
    <row r="40" spans="1:31" ht="14.25" customHeight="1">
      <c r="A40" s="254"/>
      <c r="B40" s="327">
        <v>2018</v>
      </c>
      <c r="C40" s="961" t="s">
        <v>1815</v>
      </c>
      <c r="D40" s="959"/>
      <c r="E40" s="328">
        <v>0.93</v>
      </c>
      <c r="F40" s="254"/>
      <c r="G40" s="292" t="s">
        <v>1816</v>
      </c>
      <c r="H40" s="286"/>
      <c r="I40" s="286"/>
      <c r="J40" s="286"/>
      <c r="K40" s="286"/>
      <c r="L40" s="286"/>
      <c r="M40" s="286"/>
      <c r="N40" s="275"/>
      <c r="O40" s="275"/>
      <c r="P40" s="286"/>
      <c r="Q40" s="286"/>
      <c r="R40" s="254"/>
      <c r="S40" s="367"/>
      <c r="T40" s="391"/>
      <c r="U40" s="367"/>
      <c r="V40" s="391"/>
      <c r="W40" s="367"/>
      <c r="X40" s="254"/>
      <c r="Y40" s="298"/>
      <c r="Z40" s="298"/>
      <c r="AA40" s="298"/>
      <c r="AB40" s="298"/>
      <c r="AC40" s="298"/>
      <c r="AD40" s="298"/>
      <c r="AE40" s="506"/>
    </row>
    <row r="41" spans="1:31" ht="14.25" customHeight="1">
      <c r="A41" s="254"/>
      <c r="B41" s="327">
        <v>2019</v>
      </c>
      <c r="C41" s="961" t="s">
        <v>1817</v>
      </c>
      <c r="D41" s="959"/>
      <c r="E41" s="328">
        <v>0.7</v>
      </c>
      <c r="F41" s="254"/>
      <c r="G41" s="292" t="s">
        <v>1818</v>
      </c>
      <c r="H41" s="290">
        <v>0.5</v>
      </c>
      <c r="I41" s="290" t="s">
        <v>375</v>
      </c>
      <c r="J41" s="290" t="s">
        <v>376</v>
      </c>
      <c r="K41" s="274" t="s">
        <v>377</v>
      </c>
      <c r="L41" s="286"/>
      <c r="M41" s="286"/>
      <c r="N41" s="275"/>
      <c r="O41" s="275"/>
      <c r="P41" s="286"/>
      <c r="Q41" s="286"/>
      <c r="R41" s="254"/>
      <c r="S41" s="367"/>
      <c r="T41" s="391"/>
      <c r="U41" s="367"/>
      <c r="V41" s="391"/>
      <c r="W41" s="367"/>
      <c r="X41" s="254"/>
      <c r="Y41" s="298"/>
      <c r="Z41" s="298"/>
      <c r="AA41" s="298"/>
      <c r="AB41" s="298"/>
      <c r="AC41" s="298"/>
      <c r="AD41" s="298"/>
      <c r="AE41" s="506"/>
    </row>
    <row r="42" spans="1:31" ht="14.25" customHeight="1">
      <c r="A42" s="254"/>
      <c r="B42" s="334">
        <v>2020</v>
      </c>
      <c r="C42" s="1035" t="s">
        <v>1819</v>
      </c>
      <c r="D42" s="959"/>
      <c r="E42" s="334">
        <v>1.17</v>
      </c>
      <c r="F42" s="254"/>
      <c r="G42" s="292" t="s">
        <v>1820</v>
      </c>
      <c r="H42" s="286"/>
      <c r="I42" s="286"/>
      <c r="J42" s="286"/>
      <c r="K42" s="286"/>
      <c r="L42" s="286"/>
      <c r="M42" s="286"/>
      <c r="N42" s="275"/>
      <c r="O42" s="275"/>
      <c r="P42" s="286"/>
      <c r="Q42" s="286"/>
      <c r="R42" s="254"/>
      <c r="S42" s="367"/>
      <c r="T42" s="391"/>
      <c r="U42" s="367"/>
      <c r="V42" s="391"/>
      <c r="W42" s="367"/>
      <c r="X42" s="254"/>
      <c r="Y42" s="298"/>
      <c r="Z42" s="298"/>
      <c r="AA42" s="298"/>
      <c r="AB42" s="298"/>
      <c r="AC42" s="298"/>
      <c r="AD42" s="298"/>
      <c r="AE42" s="506"/>
    </row>
    <row r="43" spans="1:31" ht="14.25" customHeight="1">
      <c r="A43" s="254"/>
      <c r="B43" s="640">
        <v>2021</v>
      </c>
      <c r="C43" s="962" t="s">
        <v>1821</v>
      </c>
      <c r="D43" s="959"/>
      <c r="E43" s="640">
        <v>0.65</v>
      </c>
      <c r="F43" s="254"/>
      <c r="G43" s="299" t="s">
        <v>1822</v>
      </c>
      <c r="H43" s="623">
        <v>3.75</v>
      </c>
      <c r="I43" s="286"/>
      <c r="J43" s="286"/>
      <c r="K43" s="286"/>
      <c r="L43" s="286"/>
      <c r="M43" s="286"/>
      <c r="N43" s="275"/>
      <c r="O43" s="275"/>
      <c r="P43" s="286"/>
      <c r="Q43" s="286"/>
      <c r="R43" s="254"/>
      <c r="S43" s="367"/>
      <c r="T43" s="391"/>
      <c r="U43" s="367"/>
      <c r="V43" s="391"/>
      <c r="W43" s="367"/>
      <c r="X43" s="254"/>
      <c r="Y43" s="298"/>
      <c r="Z43" s="298"/>
      <c r="AA43" s="298"/>
      <c r="AB43" s="298"/>
      <c r="AC43" s="298"/>
      <c r="AD43" s="298"/>
      <c r="AE43" s="506"/>
    </row>
    <row r="44" spans="1:31" ht="14.25" customHeight="1">
      <c r="A44" s="254"/>
      <c r="B44" s="601">
        <v>2022</v>
      </c>
      <c r="C44" s="1027" t="s">
        <v>1823</v>
      </c>
      <c r="D44" s="959"/>
      <c r="E44" s="601">
        <v>1.86</v>
      </c>
      <c r="F44" s="254"/>
      <c r="G44" s="292" t="s">
        <v>1824</v>
      </c>
      <c r="H44" s="278"/>
      <c r="I44" s="278"/>
      <c r="J44" s="286"/>
      <c r="K44" s="286"/>
      <c r="L44" s="286"/>
      <c r="M44" s="286"/>
      <c r="N44" s="275"/>
      <c r="O44" s="275"/>
      <c r="P44" s="286"/>
      <c r="Q44" s="286"/>
      <c r="R44" s="254"/>
      <c r="S44" s="367"/>
      <c r="T44" s="391"/>
      <c r="U44" s="367"/>
      <c r="V44" s="391"/>
      <c r="W44" s="367"/>
      <c r="X44" s="254"/>
      <c r="Y44" s="298"/>
      <c r="Z44" s="298"/>
      <c r="AA44" s="298"/>
      <c r="AB44" s="298"/>
      <c r="AC44" s="298"/>
      <c r="AD44" s="298"/>
      <c r="AE44" s="506"/>
    </row>
    <row r="45" spans="1:31" ht="14.25" customHeight="1">
      <c r="A45" s="254"/>
      <c r="B45" s="335">
        <v>2023</v>
      </c>
      <c r="C45" s="962" t="s">
        <v>1825</v>
      </c>
      <c r="D45" s="959"/>
      <c r="E45" s="336">
        <v>3</v>
      </c>
      <c r="F45" s="254"/>
      <c r="G45" s="299" t="s">
        <v>1826</v>
      </c>
      <c r="H45" s="623">
        <v>4.0999999999999996</v>
      </c>
      <c r="I45" s="286"/>
      <c r="J45" s="286"/>
      <c r="K45" s="286"/>
      <c r="L45" s="286"/>
      <c r="M45" s="286"/>
      <c r="N45" s="275"/>
      <c r="O45" s="275"/>
      <c r="P45" s="286"/>
      <c r="Q45" s="286"/>
      <c r="R45" s="254"/>
      <c r="S45" s="367"/>
      <c r="T45" s="391"/>
      <c r="U45" s="367"/>
      <c r="V45" s="391"/>
      <c r="W45" s="367"/>
      <c r="X45" s="254"/>
      <c r="Y45" s="298"/>
      <c r="Z45" s="298"/>
      <c r="AA45" s="298"/>
      <c r="AB45" s="298"/>
      <c r="AC45" s="298"/>
      <c r="AD45" s="298"/>
      <c r="AE45" s="506"/>
    </row>
    <row r="46" spans="1:31" ht="14.25" customHeight="1">
      <c r="A46" s="254"/>
      <c r="B46" s="621"/>
      <c r="C46" s="1031"/>
      <c r="D46" s="959"/>
      <c r="E46" s="621"/>
      <c r="F46" s="254"/>
      <c r="G46" s="292" t="s">
        <v>1827</v>
      </c>
      <c r="H46" s="286"/>
      <c r="I46" s="286"/>
      <c r="J46" s="286"/>
      <c r="K46" s="286"/>
      <c r="L46" s="286"/>
      <c r="M46" s="286"/>
      <c r="N46" s="275"/>
      <c r="O46" s="275"/>
      <c r="P46" s="286"/>
      <c r="Q46" s="286"/>
      <c r="R46" s="254"/>
      <c r="S46" s="367"/>
      <c r="T46" s="391"/>
      <c r="U46" s="367"/>
      <c r="V46" s="391"/>
      <c r="W46" s="367"/>
      <c r="X46" s="254"/>
      <c r="Y46" s="298"/>
      <c r="Z46" s="298"/>
      <c r="AA46" s="298"/>
      <c r="AB46" s="298"/>
      <c r="AC46" s="298"/>
      <c r="AD46" s="298"/>
      <c r="AE46" s="506"/>
    </row>
    <row r="47" spans="1:31" ht="14.25" customHeight="1">
      <c r="A47" s="254"/>
      <c r="B47" s="622"/>
      <c r="C47" s="1031"/>
      <c r="D47" s="959"/>
      <c r="E47" s="622"/>
      <c r="F47" s="254"/>
      <c r="G47" s="413" t="s">
        <v>1828</v>
      </c>
      <c r="H47" s="275"/>
      <c r="I47" s="275"/>
      <c r="J47" s="275"/>
      <c r="K47" s="286"/>
      <c r="L47" s="286"/>
      <c r="M47" s="286"/>
      <c r="N47" s="275"/>
      <c r="O47" s="275"/>
      <c r="P47" s="286"/>
      <c r="Q47" s="286"/>
      <c r="R47" s="254"/>
      <c r="S47" s="367"/>
      <c r="T47" s="391"/>
      <c r="U47" s="367"/>
      <c r="V47" s="391"/>
      <c r="W47" s="367"/>
      <c r="X47" s="254"/>
      <c r="Y47" s="298"/>
      <c r="Z47" s="298"/>
      <c r="AA47" s="298"/>
      <c r="AB47" s="298"/>
      <c r="AC47" s="298"/>
      <c r="AD47" s="298"/>
      <c r="AE47" s="506"/>
    </row>
    <row r="48" spans="1:31" ht="14.25" customHeight="1">
      <c r="A48" s="254"/>
      <c r="B48" s="622"/>
      <c r="C48" s="1031"/>
      <c r="D48" s="959"/>
      <c r="E48" s="622"/>
      <c r="F48" s="254"/>
      <c r="G48" s="292" t="s">
        <v>1829</v>
      </c>
      <c r="H48" s="278"/>
      <c r="I48" s="286"/>
      <c r="J48" s="286"/>
      <c r="K48" s="286"/>
      <c r="L48" s="286"/>
      <c r="M48" s="286"/>
      <c r="N48" s="275"/>
      <c r="O48" s="275"/>
      <c r="P48" s="286"/>
      <c r="Q48" s="286"/>
      <c r="R48" s="254"/>
      <c r="S48" s="367"/>
      <c r="T48" s="391"/>
      <c r="U48" s="367"/>
      <c r="V48" s="391"/>
      <c r="W48" s="367"/>
      <c r="X48" s="254"/>
      <c r="Y48" s="298"/>
      <c r="Z48" s="298"/>
      <c r="AA48" s="298"/>
      <c r="AB48" s="298"/>
      <c r="AC48" s="298"/>
      <c r="AD48" s="298"/>
      <c r="AE48" s="506"/>
    </row>
    <row r="49" spans="1:31" ht="14.25" customHeight="1">
      <c r="A49" s="254"/>
      <c r="B49" s="622"/>
      <c r="C49" s="1031"/>
      <c r="D49" s="959"/>
      <c r="E49" s="622"/>
      <c r="F49" s="254"/>
      <c r="G49" s="285" t="s">
        <v>1830</v>
      </c>
      <c r="H49" s="286"/>
      <c r="I49" s="286"/>
      <c r="J49" s="286"/>
      <c r="K49" s="286"/>
      <c r="L49" s="286"/>
      <c r="M49" s="286"/>
      <c r="N49" s="275"/>
      <c r="O49" s="275"/>
      <c r="P49" s="286"/>
      <c r="Q49" s="286"/>
      <c r="R49" s="254"/>
      <c r="S49" s="367"/>
      <c r="T49" s="391"/>
      <c r="U49" s="367"/>
      <c r="V49" s="391"/>
      <c r="W49" s="367"/>
      <c r="X49" s="254"/>
      <c r="Y49" s="298"/>
      <c r="Z49" s="298"/>
      <c r="AA49" s="341">
        <f>SUM(AA29:AA48)</f>
        <v>0.5</v>
      </c>
      <c r="AB49" s="322"/>
      <c r="AC49" s="322"/>
      <c r="AD49" s="322"/>
      <c r="AE49" s="506"/>
    </row>
    <row r="50" spans="1:31" ht="14.25" customHeight="1">
      <c r="A50" s="254"/>
      <c r="B50" s="622"/>
      <c r="C50" s="1031"/>
      <c r="D50" s="959"/>
      <c r="E50" s="622"/>
      <c r="F50" s="254"/>
      <c r="G50" s="285" t="s">
        <v>1831</v>
      </c>
      <c r="H50" s="290">
        <v>0.5</v>
      </c>
      <c r="I50" s="290" t="s">
        <v>374</v>
      </c>
      <c r="J50" s="290" t="s">
        <v>375</v>
      </c>
      <c r="K50" s="290" t="s">
        <v>376</v>
      </c>
      <c r="L50" s="274" t="s">
        <v>377</v>
      </c>
      <c r="M50" s="286"/>
      <c r="N50" s="275"/>
      <c r="O50" s="275"/>
      <c r="P50" s="286"/>
      <c r="Q50" s="286"/>
      <c r="R50" s="254"/>
      <c r="S50" s="367"/>
      <c r="T50" s="391"/>
      <c r="U50" s="367"/>
      <c r="V50" s="391"/>
      <c r="W50" s="367"/>
      <c r="X50" s="254"/>
      <c r="Y50" s="254"/>
      <c r="Z50" s="254"/>
      <c r="AA50" s="254"/>
      <c r="AB50" s="254"/>
      <c r="AC50" s="254"/>
      <c r="AD50" s="254"/>
      <c r="AE50" s="506"/>
    </row>
    <row r="51" spans="1:31" ht="14.25" customHeight="1">
      <c r="A51" s="254"/>
      <c r="B51" s="622"/>
      <c r="C51" s="1031"/>
      <c r="D51" s="959"/>
      <c r="E51" s="622"/>
      <c r="F51" s="254"/>
      <c r="G51" s="292" t="s">
        <v>1832</v>
      </c>
      <c r="H51" s="278"/>
      <c r="I51" s="278"/>
      <c r="J51" s="278"/>
      <c r="K51" s="286"/>
      <c r="L51" s="286"/>
      <c r="M51" s="286"/>
      <c r="N51" s="275"/>
      <c r="O51" s="275"/>
      <c r="P51" s="286"/>
      <c r="Q51" s="286"/>
      <c r="R51" s="254"/>
      <c r="S51" s="367"/>
      <c r="T51" s="391"/>
      <c r="U51" s="367"/>
      <c r="V51" s="391"/>
      <c r="W51" s="367"/>
      <c r="X51" s="254"/>
      <c r="Y51" s="957" t="s">
        <v>440</v>
      </c>
      <c r="Z51" s="888"/>
      <c r="AA51" s="888"/>
      <c r="AB51" s="888"/>
      <c r="AC51" s="888"/>
      <c r="AD51" s="892"/>
      <c r="AE51" s="506"/>
    </row>
    <row r="52" spans="1:31" ht="14.25" customHeight="1">
      <c r="A52" s="254"/>
      <c r="B52" s="622"/>
      <c r="C52" s="1031"/>
      <c r="D52" s="959"/>
      <c r="E52" s="622"/>
      <c r="F52" s="254"/>
      <c r="G52" s="299" t="s">
        <v>1833</v>
      </c>
      <c r="H52" s="275"/>
      <c r="I52" s="275"/>
      <c r="J52" s="286"/>
      <c r="K52" s="286"/>
      <c r="L52" s="286"/>
      <c r="M52" s="286"/>
      <c r="N52" s="286"/>
      <c r="O52" s="275"/>
      <c r="P52" s="286"/>
      <c r="Q52" s="286"/>
      <c r="R52" s="254"/>
      <c r="S52" s="367"/>
      <c r="T52" s="391"/>
      <c r="U52" s="367"/>
      <c r="V52" s="391"/>
      <c r="W52" s="367"/>
      <c r="X52" s="254"/>
      <c r="Y52" s="269" t="s">
        <v>340</v>
      </c>
      <c r="Z52" s="270" t="s">
        <v>442</v>
      </c>
      <c r="AA52" s="271">
        <v>2024</v>
      </c>
      <c r="AB52" s="271">
        <v>2025</v>
      </c>
      <c r="AC52" s="271">
        <v>2026</v>
      </c>
      <c r="AD52" s="271">
        <v>2027</v>
      </c>
      <c r="AE52" s="506"/>
    </row>
    <row r="53" spans="1:31" ht="14.25" customHeight="1">
      <c r="A53" s="254"/>
      <c r="B53" s="622"/>
      <c r="C53" s="1031"/>
      <c r="D53" s="959"/>
      <c r="E53" s="622"/>
      <c r="F53" s="254"/>
      <c r="G53" s="292" t="s">
        <v>1834</v>
      </c>
      <c r="H53" s="290">
        <v>0.5</v>
      </c>
      <c r="I53" s="290" t="s">
        <v>374</v>
      </c>
      <c r="J53" s="290" t="s">
        <v>375</v>
      </c>
      <c r="K53" s="290" t="s">
        <v>376</v>
      </c>
      <c r="L53" s="274" t="s">
        <v>377</v>
      </c>
      <c r="M53" s="286"/>
      <c r="N53" s="275"/>
      <c r="O53" s="275"/>
      <c r="P53" s="286"/>
      <c r="Q53" s="286"/>
      <c r="R53" s="254"/>
      <c r="S53" s="367"/>
      <c r="T53" s="391"/>
      <c r="U53" s="367"/>
      <c r="V53" s="391"/>
      <c r="W53" s="367"/>
      <c r="X53" s="254"/>
      <c r="Y53" s="324" t="s">
        <v>1835</v>
      </c>
      <c r="Z53" s="324" t="s">
        <v>36</v>
      </c>
      <c r="AA53" s="324">
        <v>-4</v>
      </c>
      <c r="AB53" s="298"/>
      <c r="AC53" s="298"/>
      <c r="AD53" s="298"/>
      <c r="AE53" s="506"/>
    </row>
    <row r="54" spans="1:31" ht="14.25" customHeight="1">
      <c r="A54" s="254"/>
      <c r="B54" s="622"/>
      <c r="C54" s="1031"/>
      <c r="D54" s="959"/>
      <c r="E54" s="622"/>
      <c r="F54" s="254"/>
      <c r="G54" s="292" t="s">
        <v>1836</v>
      </c>
      <c r="H54" s="290">
        <v>1.33</v>
      </c>
      <c r="I54" s="290" t="s">
        <v>375</v>
      </c>
      <c r="J54" s="290" t="s">
        <v>376</v>
      </c>
      <c r="K54" s="274" t="s">
        <v>377</v>
      </c>
      <c r="L54" s="286"/>
      <c r="M54" s="286"/>
      <c r="N54" s="275"/>
      <c r="O54" s="275"/>
      <c r="P54" s="286"/>
      <c r="Q54" s="286"/>
      <c r="R54" s="254"/>
      <c r="S54" s="367"/>
      <c r="T54" s="391"/>
      <c r="U54" s="367"/>
      <c r="V54" s="391"/>
      <c r="W54" s="367"/>
      <c r="X54" s="254"/>
      <c r="Y54" s="324" t="s">
        <v>1837</v>
      </c>
      <c r="Z54" s="324" t="s">
        <v>46</v>
      </c>
      <c r="AA54" s="324">
        <v>-5</v>
      </c>
      <c r="AB54" s="298"/>
      <c r="AC54" s="298"/>
      <c r="AD54" s="298"/>
      <c r="AE54" s="506"/>
    </row>
    <row r="55" spans="1:31" ht="14.25" customHeight="1">
      <c r="A55" s="254"/>
      <c r="B55" s="622"/>
      <c r="C55" s="1031"/>
      <c r="D55" s="959"/>
      <c r="E55" s="622"/>
      <c r="F55" s="254"/>
      <c r="G55" s="299" t="s">
        <v>1838</v>
      </c>
      <c r="H55" s="275"/>
      <c r="I55" s="286"/>
      <c r="J55" s="286"/>
      <c r="K55" s="286"/>
      <c r="L55" s="286"/>
      <c r="M55" s="286"/>
      <c r="N55" s="275"/>
      <c r="O55" s="275"/>
      <c r="P55" s="286"/>
      <c r="Q55" s="286"/>
      <c r="R55" s="254"/>
      <c r="S55" s="391"/>
      <c r="T55" s="391"/>
      <c r="U55" s="391"/>
      <c r="V55" s="391"/>
      <c r="W55" s="391"/>
      <c r="X55" s="254"/>
      <c r="Y55" s="324" t="s">
        <v>1839</v>
      </c>
      <c r="Z55" s="324" t="s">
        <v>51</v>
      </c>
      <c r="AA55" s="324">
        <v>-1</v>
      </c>
      <c r="AB55" s="298"/>
      <c r="AC55" s="298"/>
      <c r="AD55" s="298"/>
      <c r="AE55" s="506"/>
    </row>
    <row r="56" spans="1:31" ht="14.25" customHeight="1">
      <c r="A56" s="254"/>
      <c r="B56" s="408"/>
      <c r="C56" s="990"/>
      <c r="D56" s="959"/>
      <c r="E56" s="408"/>
      <c r="F56" s="254"/>
      <c r="G56" s="292" t="s">
        <v>1840</v>
      </c>
      <c r="H56" s="290">
        <v>1.6</v>
      </c>
      <c r="I56" s="290" t="s">
        <v>376</v>
      </c>
      <c r="J56" s="274" t="s">
        <v>377</v>
      </c>
      <c r="K56" s="286"/>
      <c r="L56" s="286"/>
      <c r="M56" s="286"/>
      <c r="N56" s="275"/>
      <c r="O56" s="275"/>
      <c r="P56" s="286"/>
      <c r="Q56" s="286"/>
      <c r="R56" s="254"/>
      <c r="S56" s="391"/>
      <c r="T56" s="391"/>
      <c r="U56" s="391"/>
      <c r="V56" s="391"/>
      <c r="W56" s="391"/>
      <c r="X56" s="254"/>
      <c r="Y56" s="324" t="s">
        <v>825</v>
      </c>
      <c r="Z56" s="324" t="s">
        <v>18</v>
      </c>
      <c r="AA56" s="324">
        <v>-8.1</v>
      </c>
      <c r="AB56" s="298"/>
      <c r="AC56" s="298"/>
      <c r="AD56" s="298"/>
      <c r="AE56" s="506"/>
    </row>
    <row r="57" spans="1:31" ht="14.25" customHeight="1">
      <c r="A57" s="254"/>
      <c r="B57" s="409"/>
      <c r="C57" s="991"/>
      <c r="D57" s="959"/>
      <c r="E57" s="409"/>
      <c r="F57" s="254"/>
      <c r="G57" s="292" t="s">
        <v>1841</v>
      </c>
      <c r="H57" s="275"/>
      <c r="I57" s="275"/>
      <c r="J57" s="275"/>
      <c r="K57" s="275"/>
      <c r="L57" s="286"/>
      <c r="M57" s="286"/>
      <c r="N57" s="275"/>
      <c r="O57" s="275"/>
      <c r="P57" s="286"/>
      <c r="Q57" s="286"/>
      <c r="R57" s="254"/>
      <c r="S57" s="254"/>
      <c r="T57" s="254"/>
      <c r="U57" s="254"/>
      <c r="V57" s="254"/>
      <c r="W57" s="254"/>
      <c r="X57" s="254"/>
      <c r="Y57" s="324" t="s">
        <v>833</v>
      </c>
      <c r="Z57" s="324" t="s">
        <v>18</v>
      </c>
      <c r="AA57" s="324">
        <v>-1.2</v>
      </c>
      <c r="AB57" s="298"/>
      <c r="AC57" s="298"/>
      <c r="AD57" s="298"/>
      <c r="AE57" s="506"/>
    </row>
    <row r="58" spans="1:31" ht="14.25" customHeight="1">
      <c r="A58" s="254"/>
      <c r="B58" s="409"/>
      <c r="C58" s="991"/>
      <c r="D58" s="959"/>
      <c r="E58" s="409"/>
      <c r="F58" s="254"/>
      <c r="G58" s="273" t="s">
        <v>1842</v>
      </c>
      <c r="H58" s="290">
        <v>0.5</v>
      </c>
      <c r="I58" s="290" t="s">
        <v>375</v>
      </c>
      <c r="J58" s="290" t="s">
        <v>376</v>
      </c>
      <c r="K58" s="274" t="s">
        <v>377</v>
      </c>
      <c r="L58" s="286"/>
      <c r="M58" s="286"/>
      <c r="N58" s="286"/>
      <c r="O58" s="275"/>
      <c r="P58" s="286"/>
      <c r="Q58" s="286"/>
      <c r="R58" s="254"/>
      <c r="S58" s="254"/>
      <c r="T58" s="254"/>
      <c r="U58" s="254"/>
      <c r="V58" s="254"/>
      <c r="W58" s="254"/>
      <c r="X58" s="254"/>
      <c r="Y58" s="324" t="s">
        <v>836</v>
      </c>
      <c r="Z58" s="324" t="s">
        <v>18</v>
      </c>
      <c r="AA58" s="324">
        <v>-1.1000000000000001</v>
      </c>
      <c r="AB58" s="298"/>
      <c r="AC58" s="298"/>
      <c r="AD58" s="298"/>
      <c r="AE58" s="506"/>
    </row>
    <row r="59" spans="1:31" ht="14.25" customHeight="1">
      <c r="A59" s="254"/>
      <c r="B59" s="254"/>
      <c r="C59" s="410"/>
      <c r="D59" s="410"/>
      <c r="E59" s="254"/>
      <c r="F59" s="254"/>
      <c r="G59" s="635" t="s">
        <v>1843</v>
      </c>
      <c r="H59" s="286"/>
      <c r="I59" s="286"/>
      <c r="J59" s="286"/>
      <c r="K59" s="286"/>
      <c r="L59" s="286"/>
      <c r="M59" s="286"/>
      <c r="N59" s="275"/>
      <c r="O59" s="275"/>
      <c r="P59" s="286"/>
      <c r="Q59" s="286"/>
      <c r="R59" s="254"/>
      <c r="S59" s="254"/>
      <c r="T59" s="254"/>
      <c r="U59" s="254"/>
      <c r="V59" s="254"/>
      <c r="W59" s="254"/>
      <c r="X59" s="254"/>
      <c r="Y59" s="324" t="s">
        <v>839</v>
      </c>
      <c r="Z59" s="324" t="s">
        <v>18</v>
      </c>
      <c r="AA59" s="324">
        <v>-0.5</v>
      </c>
      <c r="AB59" s="298"/>
      <c r="AC59" s="298"/>
      <c r="AD59" s="298"/>
      <c r="AE59" s="506"/>
    </row>
    <row r="60" spans="1:31" ht="14.25" customHeight="1">
      <c r="A60" s="254"/>
      <c r="B60" s="254"/>
      <c r="C60" s="254"/>
      <c r="D60" s="254"/>
      <c r="E60" s="254"/>
      <c r="F60" s="254"/>
      <c r="G60" s="292" t="s">
        <v>1844</v>
      </c>
      <c r="H60" s="290">
        <v>0.5</v>
      </c>
      <c r="I60" s="290" t="s">
        <v>375</v>
      </c>
      <c r="J60" s="290" t="s">
        <v>376</v>
      </c>
      <c r="K60" s="274" t="s">
        <v>377</v>
      </c>
      <c r="L60" s="286"/>
      <c r="M60" s="286"/>
      <c r="N60" s="275"/>
      <c r="O60" s="275"/>
      <c r="P60" s="286"/>
      <c r="Q60" s="286"/>
      <c r="R60" s="254"/>
      <c r="S60" s="254"/>
      <c r="T60" s="254"/>
      <c r="U60" s="254"/>
      <c r="V60" s="254"/>
      <c r="W60" s="254"/>
      <c r="X60" s="254"/>
      <c r="Y60" s="324" t="s">
        <v>1845</v>
      </c>
      <c r="Z60" s="324" t="s">
        <v>39</v>
      </c>
      <c r="AA60" s="324">
        <v>-2</v>
      </c>
      <c r="AB60" s="298"/>
      <c r="AC60" s="298"/>
      <c r="AD60" s="298"/>
      <c r="AE60" s="506"/>
    </row>
    <row r="61" spans="1:31" ht="14.25" customHeight="1">
      <c r="A61" s="254"/>
      <c r="B61" s="254"/>
      <c r="C61" s="254"/>
      <c r="D61" s="254"/>
      <c r="E61" s="254"/>
      <c r="F61" s="254"/>
      <c r="G61" s="292" t="s">
        <v>1846</v>
      </c>
      <c r="H61" s="286"/>
      <c r="I61" s="286"/>
      <c r="J61" s="286"/>
      <c r="K61" s="286"/>
      <c r="L61" s="286"/>
      <c r="M61" s="286"/>
      <c r="N61" s="275"/>
      <c r="O61" s="275"/>
      <c r="P61" s="286"/>
      <c r="Q61" s="286"/>
      <c r="R61" s="254"/>
      <c r="S61" s="254"/>
      <c r="T61" s="254"/>
      <c r="U61" s="254"/>
      <c r="V61" s="254"/>
      <c r="W61" s="254"/>
      <c r="X61" s="254"/>
      <c r="Y61" s="298"/>
      <c r="Z61" s="298"/>
      <c r="AA61" s="298"/>
      <c r="AB61" s="298"/>
      <c r="AC61" s="298"/>
      <c r="AD61" s="298"/>
      <c r="AE61" s="506"/>
    </row>
    <row r="62" spans="1:31" ht="14.25" customHeight="1">
      <c r="A62" s="254"/>
      <c r="B62" s="254"/>
      <c r="C62" s="254"/>
      <c r="D62" s="254"/>
      <c r="E62" s="254"/>
      <c r="F62" s="254"/>
      <c r="G62" s="299" t="s">
        <v>1847</v>
      </c>
      <c r="H62" s="286"/>
      <c r="I62" s="286"/>
      <c r="J62" s="286"/>
      <c r="K62" s="286"/>
      <c r="L62" s="286"/>
      <c r="M62" s="286"/>
      <c r="N62" s="275"/>
      <c r="O62" s="275"/>
      <c r="P62" s="286"/>
      <c r="Q62" s="286"/>
      <c r="R62" s="254"/>
      <c r="S62" s="254"/>
      <c r="T62" s="254"/>
      <c r="U62" s="254"/>
      <c r="V62" s="254"/>
      <c r="W62" s="254"/>
      <c r="X62" s="254"/>
      <c r="Y62" s="298"/>
      <c r="Z62" s="298"/>
      <c r="AA62" s="298"/>
      <c r="AB62" s="298"/>
      <c r="AC62" s="298"/>
      <c r="AD62" s="298"/>
      <c r="AE62" s="506"/>
    </row>
    <row r="63" spans="1:31" ht="14.25" customHeight="1">
      <c r="A63" s="254"/>
      <c r="B63" s="254"/>
      <c r="C63" s="254"/>
      <c r="D63" s="254"/>
      <c r="E63" s="254"/>
      <c r="F63" s="254"/>
      <c r="G63" s="292" t="s">
        <v>1848</v>
      </c>
      <c r="H63" s="278"/>
      <c r="I63" s="278"/>
      <c r="J63" s="278"/>
      <c r="K63" s="286"/>
      <c r="L63" s="286"/>
      <c r="M63" s="286"/>
      <c r="N63" s="275"/>
      <c r="O63" s="275"/>
      <c r="P63" s="286"/>
      <c r="Q63" s="286"/>
      <c r="R63" s="254"/>
      <c r="S63" s="254"/>
      <c r="T63" s="254"/>
      <c r="U63" s="254"/>
      <c r="V63" s="254"/>
      <c r="W63" s="254"/>
      <c r="X63" s="254"/>
      <c r="Y63" s="298"/>
      <c r="Z63" s="298"/>
      <c r="AA63" s="298"/>
      <c r="AB63" s="298"/>
      <c r="AC63" s="298"/>
      <c r="AD63" s="298"/>
      <c r="AE63" s="506"/>
    </row>
    <row r="64" spans="1:31" ht="14.25" customHeight="1">
      <c r="A64" s="254"/>
      <c r="B64" s="254"/>
      <c r="C64" s="254"/>
      <c r="D64" s="254"/>
      <c r="E64" s="254"/>
      <c r="F64" s="254"/>
      <c r="G64" s="292" t="s">
        <v>1849</v>
      </c>
      <c r="H64" s="278"/>
      <c r="I64" s="278"/>
      <c r="J64" s="278"/>
      <c r="K64" s="278"/>
      <c r="L64" s="286"/>
      <c r="M64" s="286"/>
      <c r="N64" s="275"/>
      <c r="O64" s="275"/>
      <c r="P64" s="286"/>
      <c r="Q64" s="286"/>
      <c r="R64" s="254"/>
      <c r="S64" s="254"/>
      <c r="T64" s="254"/>
      <c r="U64" s="254"/>
      <c r="V64" s="254"/>
      <c r="W64" s="254"/>
      <c r="X64" s="254"/>
      <c r="Y64" s="298"/>
      <c r="Z64" s="298"/>
      <c r="AA64" s="298"/>
      <c r="AB64" s="298"/>
      <c r="AC64" s="298"/>
      <c r="AD64" s="298"/>
      <c r="AE64" s="506"/>
    </row>
    <row r="65" spans="1:31" ht="14.25" customHeight="1">
      <c r="A65" s="254"/>
      <c r="B65" s="254"/>
      <c r="C65" s="254"/>
      <c r="D65" s="254"/>
      <c r="E65" s="254"/>
      <c r="F65" s="254"/>
      <c r="G65" s="292" t="s">
        <v>1850</v>
      </c>
      <c r="H65" s="290">
        <v>0.5</v>
      </c>
      <c r="I65" s="290" t="s">
        <v>374</v>
      </c>
      <c r="J65" s="290" t="s">
        <v>375</v>
      </c>
      <c r="K65" s="290" t="s">
        <v>376</v>
      </c>
      <c r="L65" s="274" t="s">
        <v>377</v>
      </c>
      <c r="M65" s="286"/>
      <c r="N65" s="286"/>
      <c r="O65" s="275"/>
      <c r="P65" s="286"/>
      <c r="Q65" s="286"/>
      <c r="R65" s="254"/>
      <c r="S65" s="254"/>
      <c r="T65" s="254"/>
      <c r="U65" s="254"/>
      <c r="V65" s="254"/>
      <c r="W65" s="254"/>
      <c r="X65" s="254"/>
      <c r="Y65" s="298"/>
      <c r="Z65" s="298"/>
      <c r="AA65" s="298"/>
      <c r="AB65" s="298"/>
      <c r="AC65" s="298"/>
      <c r="AD65" s="298"/>
      <c r="AE65" s="506"/>
    </row>
    <row r="66" spans="1:31" ht="14.25" customHeight="1">
      <c r="A66" s="254"/>
      <c r="B66" s="254"/>
      <c r="C66" s="254"/>
      <c r="D66" s="254"/>
      <c r="E66" s="254"/>
      <c r="F66" s="254"/>
      <c r="G66" s="292" t="s">
        <v>1851</v>
      </c>
      <c r="H66" s="286"/>
      <c r="I66" s="286"/>
      <c r="J66" s="286"/>
      <c r="K66" s="286"/>
      <c r="L66" s="286"/>
      <c r="M66" s="286"/>
      <c r="N66" s="275"/>
      <c r="O66" s="275"/>
      <c r="P66" s="286"/>
      <c r="Q66" s="286"/>
      <c r="R66" s="254"/>
      <c r="S66" s="254"/>
      <c r="T66" s="254"/>
      <c r="U66" s="254"/>
      <c r="V66" s="254"/>
      <c r="W66" s="254"/>
      <c r="X66" s="254"/>
      <c r="Y66" s="298"/>
      <c r="Z66" s="298"/>
      <c r="AA66" s="298"/>
      <c r="AB66" s="298"/>
      <c r="AC66" s="298"/>
      <c r="AD66" s="298"/>
      <c r="AE66" s="506"/>
    </row>
    <row r="67" spans="1:31" ht="14.25" customHeight="1">
      <c r="A67" s="254"/>
      <c r="B67" s="254"/>
      <c r="C67" s="254"/>
      <c r="D67" s="254"/>
      <c r="E67" s="254"/>
      <c r="F67" s="254"/>
      <c r="G67" s="292" t="s">
        <v>1852</v>
      </c>
      <c r="H67" s="286">
        <v>0.5</v>
      </c>
      <c r="I67" s="290" t="s">
        <v>374</v>
      </c>
      <c r="J67" s="290" t="s">
        <v>375</v>
      </c>
      <c r="K67" s="290" t="s">
        <v>376</v>
      </c>
      <c r="L67" s="274" t="s">
        <v>377</v>
      </c>
      <c r="M67" s="286"/>
      <c r="N67" s="275"/>
      <c r="O67" s="275"/>
      <c r="P67" s="286"/>
      <c r="Q67" s="286"/>
      <c r="R67" s="254"/>
      <c r="S67" s="254"/>
      <c r="T67" s="254"/>
      <c r="U67" s="254"/>
      <c r="V67" s="254"/>
      <c r="W67" s="254"/>
      <c r="X67" s="254"/>
      <c r="Y67" s="298"/>
      <c r="Z67" s="298"/>
      <c r="AA67" s="298"/>
      <c r="AB67" s="298"/>
      <c r="AC67" s="298"/>
      <c r="AD67" s="298"/>
      <c r="AE67" s="506"/>
    </row>
    <row r="68" spans="1:31" ht="14.25" customHeight="1">
      <c r="A68" s="254"/>
      <c r="B68" s="254"/>
      <c r="C68" s="254"/>
      <c r="D68" s="254"/>
      <c r="E68" s="254"/>
      <c r="F68" s="254"/>
      <c r="G68" s="296" t="s">
        <v>1853</v>
      </c>
      <c r="H68" s="286"/>
      <c r="I68" s="286"/>
      <c r="J68" s="286"/>
      <c r="K68" s="286"/>
      <c r="L68" s="286"/>
      <c r="M68" s="286"/>
      <c r="N68" s="275"/>
      <c r="O68" s="275"/>
      <c r="P68" s="286"/>
      <c r="Q68" s="286"/>
      <c r="R68" s="254"/>
      <c r="S68" s="254"/>
      <c r="T68" s="254"/>
      <c r="U68" s="254"/>
      <c r="V68" s="254"/>
      <c r="W68" s="254"/>
      <c r="X68" s="254"/>
      <c r="Y68" s="298"/>
      <c r="Z68" s="298"/>
      <c r="AA68" s="298"/>
      <c r="AB68" s="298"/>
      <c r="AC68" s="298"/>
      <c r="AD68" s="298"/>
      <c r="AE68" s="506"/>
    </row>
    <row r="69" spans="1:31" ht="14.25" customHeight="1">
      <c r="A69" s="254"/>
      <c r="B69" s="254"/>
      <c r="C69" s="254"/>
      <c r="D69" s="254"/>
      <c r="E69" s="254"/>
      <c r="F69" s="254"/>
      <c r="G69" s="299" t="s">
        <v>1854</v>
      </c>
      <c r="H69" s="275"/>
      <c r="I69" s="275"/>
      <c r="J69" s="275"/>
      <c r="K69" s="275"/>
      <c r="L69" s="286"/>
      <c r="M69" s="286"/>
      <c r="N69" s="275"/>
      <c r="O69" s="275"/>
      <c r="P69" s="286"/>
      <c r="Q69" s="286"/>
      <c r="R69" s="254"/>
      <c r="S69" s="254"/>
      <c r="T69" s="254"/>
      <c r="U69" s="254"/>
      <c r="V69" s="254"/>
      <c r="W69" s="254"/>
      <c r="X69" s="254"/>
      <c r="Y69" s="298"/>
      <c r="Z69" s="298"/>
      <c r="AA69" s="298"/>
      <c r="AB69" s="298"/>
      <c r="AC69" s="298"/>
      <c r="AD69" s="298"/>
      <c r="AE69" s="506"/>
    </row>
    <row r="70" spans="1:31" ht="14.25" customHeight="1">
      <c r="A70" s="254"/>
      <c r="B70" s="254"/>
      <c r="C70" s="254"/>
      <c r="D70" s="254"/>
      <c r="E70" s="254"/>
      <c r="F70" s="254"/>
      <c r="G70" s="273" t="s">
        <v>1855</v>
      </c>
      <c r="H70" s="290">
        <v>0.5</v>
      </c>
      <c r="I70" s="290" t="s">
        <v>376</v>
      </c>
      <c r="J70" s="274" t="s">
        <v>377</v>
      </c>
      <c r="K70" s="286"/>
      <c r="L70" s="286"/>
      <c r="M70" s="286"/>
      <c r="N70" s="275"/>
      <c r="O70" s="275"/>
      <c r="P70" s="286"/>
      <c r="Q70" s="286"/>
      <c r="R70" s="254"/>
      <c r="S70" s="254"/>
      <c r="T70" s="254"/>
      <c r="U70" s="254"/>
      <c r="V70" s="254"/>
      <c r="W70" s="254"/>
      <c r="X70" s="254"/>
      <c r="Y70" s="298"/>
      <c r="Z70" s="298"/>
      <c r="AA70" s="298"/>
      <c r="AB70" s="298"/>
      <c r="AC70" s="298"/>
      <c r="AD70" s="298"/>
      <c r="AE70" s="506"/>
    </row>
    <row r="71" spans="1:31" ht="14.25" customHeight="1">
      <c r="A71" s="254"/>
      <c r="B71" s="254"/>
      <c r="C71" s="254"/>
      <c r="D71" s="254"/>
      <c r="E71" s="254"/>
      <c r="F71" s="254"/>
      <c r="G71" s="292" t="s">
        <v>1856</v>
      </c>
      <c r="H71" s="286"/>
      <c r="I71" s="286"/>
      <c r="J71" s="286"/>
      <c r="K71" s="286"/>
      <c r="L71" s="286"/>
      <c r="M71" s="286"/>
      <c r="N71" s="275"/>
      <c r="O71" s="275"/>
      <c r="P71" s="286"/>
      <c r="Q71" s="286"/>
      <c r="R71" s="254"/>
      <c r="S71" s="254"/>
      <c r="T71" s="254"/>
      <c r="U71" s="254"/>
      <c r="V71" s="254"/>
      <c r="W71" s="254"/>
      <c r="X71" s="254"/>
      <c r="Y71" s="298"/>
      <c r="Z71" s="298"/>
      <c r="AA71" s="298"/>
      <c r="AB71" s="298"/>
      <c r="AC71" s="298"/>
      <c r="AD71" s="298"/>
      <c r="AE71" s="506"/>
    </row>
    <row r="72" spans="1:31" ht="14.25" customHeight="1">
      <c r="A72" s="254"/>
      <c r="B72" s="254"/>
      <c r="C72" s="254"/>
      <c r="D72" s="254"/>
      <c r="E72" s="254"/>
      <c r="F72" s="254"/>
      <c r="G72" s="292" t="s">
        <v>1857</v>
      </c>
      <c r="H72" s="286"/>
      <c r="I72" s="286"/>
      <c r="J72" s="286"/>
      <c r="K72" s="286"/>
      <c r="L72" s="286"/>
      <c r="M72" s="286"/>
      <c r="N72" s="275"/>
      <c r="O72" s="275"/>
      <c r="P72" s="286"/>
      <c r="Q72" s="286"/>
      <c r="R72" s="254"/>
      <c r="S72" s="254"/>
      <c r="T72" s="254"/>
      <c r="U72" s="254"/>
      <c r="V72" s="254"/>
      <c r="W72" s="254"/>
      <c r="X72" s="254"/>
      <c r="Y72" s="298"/>
      <c r="Z72" s="298"/>
      <c r="AA72" s="298"/>
      <c r="AB72" s="298"/>
      <c r="AC72" s="298"/>
      <c r="AD72" s="298"/>
      <c r="AE72" s="506"/>
    </row>
    <row r="73" spans="1:31" ht="14.25" customHeight="1">
      <c r="A73" s="254"/>
      <c r="B73" s="254"/>
      <c r="C73" s="254"/>
      <c r="D73" s="254"/>
      <c r="E73" s="254"/>
      <c r="F73" s="254"/>
      <c r="G73" s="299" t="s">
        <v>1858</v>
      </c>
      <c r="H73" s="294">
        <v>7.1</v>
      </c>
      <c r="I73" s="294">
        <v>7.1</v>
      </c>
      <c r="J73" s="294">
        <v>7.1</v>
      </c>
      <c r="K73" s="294">
        <v>7.1</v>
      </c>
      <c r="L73" s="286"/>
      <c r="M73" s="286"/>
      <c r="N73" s="275"/>
      <c r="O73" s="275"/>
      <c r="P73" s="286"/>
      <c r="Q73" s="286"/>
      <c r="R73" s="254"/>
      <c r="S73" s="254"/>
      <c r="T73" s="254"/>
      <c r="U73" s="254"/>
      <c r="V73" s="254"/>
      <c r="W73" s="254"/>
      <c r="X73" s="254"/>
      <c r="Y73" s="298"/>
      <c r="Z73" s="298"/>
      <c r="AA73" s="341">
        <f>SUM(AA53:AA72)</f>
        <v>-22.900000000000002</v>
      </c>
      <c r="AB73" s="322"/>
      <c r="AC73" s="322"/>
      <c r="AD73" s="322"/>
      <c r="AE73" s="506"/>
    </row>
    <row r="74" spans="1:31" ht="14.25" customHeight="1">
      <c r="A74" s="254"/>
      <c r="B74" s="254"/>
      <c r="C74" s="254"/>
      <c r="D74" s="254"/>
      <c r="E74" s="254"/>
      <c r="F74" s="254"/>
      <c r="G74" s="296" t="s">
        <v>1859</v>
      </c>
      <c r="H74" s="286"/>
      <c r="I74" s="286"/>
      <c r="J74" s="286"/>
      <c r="K74" s="286"/>
      <c r="L74" s="286"/>
      <c r="M74" s="286"/>
      <c r="N74" s="275"/>
      <c r="O74" s="275"/>
      <c r="P74" s="286"/>
      <c r="Q74" s="286"/>
      <c r="R74" s="254"/>
      <c r="S74" s="254"/>
      <c r="T74" s="254"/>
      <c r="U74" s="254"/>
      <c r="V74" s="254"/>
      <c r="W74" s="254"/>
      <c r="X74" s="254"/>
      <c r="Y74" s="254"/>
      <c r="Z74" s="254"/>
      <c r="AA74" s="254"/>
      <c r="AB74" s="254"/>
      <c r="AC74" s="254"/>
      <c r="AD74" s="254"/>
      <c r="AE74" s="506"/>
    </row>
    <row r="75" spans="1:31" ht="14.25" customHeight="1">
      <c r="A75" s="254"/>
      <c r="B75" s="254"/>
      <c r="C75" s="254"/>
      <c r="D75" s="254"/>
      <c r="E75" s="254"/>
      <c r="F75" s="254"/>
      <c r="G75" s="299" t="s">
        <v>1860</v>
      </c>
      <c r="H75" s="623">
        <v>2.2999999999999998</v>
      </c>
      <c r="I75" s="286"/>
      <c r="J75" s="286"/>
      <c r="K75" s="286"/>
      <c r="L75" s="286"/>
      <c r="M75" s="286"/>
      <c r="N75" s="275"/>
      <c r="O75" s="275"/>
      <c r="P75" s="286"/>
      <c r="Q75" s="286"/>
      <c r="R75" s="254"/>
      <c r="S75" s="254"/>
      <c r="T75" s="254"/>
      <c r="U75" s="254"/>
      <c r="V75" s="254"/>
      <c r="W75" s="254"/>
      <c r="X75" s="254"/>
      <c r="Y75" s="957" t="s">
        <v>353</v>
      </c>
      <c r="Z75" s="888"/>
      <c r="AA75" s="888"/>
      <c r="AB75" s="888"/>
      <c r="AC75" s="888"/>
      <c r="AD75" s="892"/>
      <c r="AE75" s="506"/>
    </row>
    <row r="76" spans="1:31" ht="14.25" customHeight="1">
      <c r="A76" s="254"/>
      <c r="B76" s="254"/>
      <c r="C76" s="254"/>
      <c r="D76" s="254"/>
      <c r="E76" s="254"/>
      <c r="F76" s="254"/>
      <c r="G76" s="413" t="s">
        <v>1861</v>
      </c>
      <c r="H76" s="576">
        <v>0.3</v>
      </c>
      <c r="I76" s="290" t="s">
        <v>373</v>
      </c>
      <c r="J76" s="290" t="s">
        <v>374</v>
      </c>
      <c r="K76" s="290" t="s">
        <v>375</v>
      </c>
      <c r="L76" s="290" t="s">
        <v>376</v>
      </c>
      <c r="M76" s="274" t="s">
        <v>377</v>
      </c>
      <c r="N76" s="286"/>
      <c r="O76" s="275"/>
      <c r="P76" s="286"/>
      <c r="Q76" s="286"/>
      <c r="R76" s="254"/>
      <c r="S76" s="254"/>
      <c r="T76" s="254"/>
      <c r="U76" s="254"/>
      <c r="V76" s="254"/>
      <c r="W76" s="254"/>
      <c r="X76" s="254"/>
      <c r="Y76" s="993"/>
      <c r="Z76" s="892"/>
      <c r="AA76" s="271">
        <v>2024</v>
      </c>
      <c r="AB76" s="271">
        <v>2025</v>
      </c>
      <c r="AC76" s="271">
        <v>2026</v>
      </c>
      <c r="AD76" s="271">
        <v>2027</v>
      </c>
      <c r="AE76" s="506"/>
    </row>
    <row r="77" spans="1:31" ht="14.25" customHeight="1">
      <c r="A77" s="254"/>
      <c r="B77" s="254"/>
      <c r="C77" s="254"/>
      <c r="D77" s="254"/>
      <c r="E77" s="254"/>
      <c r="F77" s="254"/>
      <c r="G77" s="273" t="s">
        <v>1862</v>
      </c>
      <c r="H77" s="286"/>
      <c r="I77" s="286"/>
      <c r="J77" s="286"/>
      <c r="K77" s="286"/>
      <c r="L77" s="286"/>
      <c r="M77" s="286"/>
      <c r="N77" s="286"/>
      <c r="O77" s="275"/>
      <c r="P77" s="286"/>
      <c r="Q77" s="286"/>
      <c r="R77" s="254"/>
      <c r="S77" s="254"/>
      <c r="T77" s="254"/>
      <c r="U77" s="254"/>
      <c r="V77" s="254"/>
      <c r="W77" s="254"/>
      <c r="X77" s="254"/>
      <c r="Y77" s="993" t="s">
        <v>469</v>
      </c>
      <c r="Z77" s="892"/>
      <c r="AA77" s="298" t="s">
        <v>470</v>
      </c>
      <c r="AB77" s="298" t="s">
        <v>471</v>
      </c>
      <c r="AC77" s="298" t="s">
        <v>472</v>
      </c>
      <c r="AD77" s="298" t="s">
        <v>472</v>
      </c>
      <c r="AE77" s="506"/>
    </row>
    <row r="78" spans="1:31" ht="14.25" customHeight="1">
      <c r="A78" s="254"/>
      <c r="B78" s="254"/>
      <c r="C78" s="254"/>
      <c r="D78" s="254"/>
      <c r="E78" s="254"/>
      <c r="F78" s="254"/>
      <c r="G78" s="292" t="s">
        <v>1863</v>
      </c>
      <c r="H78" s="286"/>
      <c r="I78" s="286"/>
      <c r="J78" s="286"/>
      <c r="K78" s="286"/>
      <c r="L78" s="286"/>
      <c r="M78" s="286"/>
      <c r="N78" s="275"/>
      <c r="O78" s="275"/>
      <c r="P78" s="286"/>
      <c r="Q78" s="286"/>
      <c r="R78" s="254"/>
      <c r="S78" s="254"/>
      <c r="T78" s="254"/>
      <c r="U78" s="254"/>
      <c r="V78" s="254"/>
      <c r="W78" s="254"/>
      <c r="X78" s="254"/>
      <c r="Y78" s="993" t="s">
        <v>474</v>
      </c>
      <c r="Z78" s="892"/>
      <c r="AA78" s="292">
        <f>AA49</f>
        <v>0.5</v>
      </c>
      <c r="AB78" s="292"/>
      <c r="AC78" s="292"/>
      <c r="AD78" s="292"/>
      <c r="AE78" s="506"/>
    </row>
    <row r="79" spans="1:31" ht="14.25" customHeight="1">
      <c r="A79" s="254"/>
      <c r="B79" s="254"/>
      <c r="C79" s="254"/>
      <c r="D79" s="254"/>
      <c r="E79" s="254"/>
      <c r="F79" s="254"/>
      <c r="G79" s="273" t="s">
        <v>1864</v>
      </c>
      <c r="H79" s="286"/>
      <c r="I79" s="286"/>
      <c r="J79" s="286"/>
      <c r="K79" s="286"/>
      <c r="L79" s="286"/>
      <c r="M79" s="286"/>
      <c r="N79" s="275"/>
      <c r="O79" s="275"/>
      <c r="P79" s="286"/>
      <c r="Q79" s="286"/>
      <c r="R79" s="254"/>
      <c r="S79" s="254"/>
      <c r="T79" s="254"/>
      <c r="U79" s="254"/>
      <c r="V79" s="254"/>
      <c r="W79" s="254"/>
      <c r="X79" s="254"/>
      <c r="Y79" s="993" t="s">
        <v>476</v>
      </c>
      <c r="Z79" s="892"/>
      <c r="AA79" s="292">
        <f>AA73</f>
        <v>-22.900000000000002</v>
      </c>
      <c r="AB79" s="292"/>
      <c r="AC79" s="292"/>
      <c r="AD79" s="292"/>
      <c r="AE79" s="506"/>
    </row>
    <row r="80" spans="1:31" ht="14.25" customHeight="1">
      <c r="A80" s="254"/>
      <c r="B80" s="254"/>
      <c r="C80" s="254"/>
      <c r="D80" s="254"/>
      <c r="E80" s="254"/>
      <c r="F80" s="254"/>
      <c r="G80" s="292" t="s">
        <v>1865</v>
      </c>
      <c r="H80" s="286"/>
      <c r="I80" s="286"/>
      <c r="J80" s="286"/>
      <c r="K80" s="286"/>
      <c r="L80" s="286"/>
      <c r="M80" s="286"/>
      <c r="N80" s="286"/>
      <c r="O80" s="275"/>
      <c r="P80" s="286"/>
      <c r="Q80" s="286"/>
      <c r="R80" s="254"/>
      <c r="S80" s="254"/>
      <c r="T80" s="254"/>
      <c r="U80" s="254"/>
      <c r="V80" s="254"/>
      <c r="W80" s="254"/>
      <c r="X80" s="254"/>
      <c r="Y80" s="993" t="s">
        <v>478</v>
      </c>
      <c r="Z80" s="892"/>
      <c r="AA80" s="416">
        <f>SUM(AA78:AA79)</f>
        <v>-22.400000000000002</v>
      </c>
      <c r="AB80" s="417"/>
      <c r="AC80" s="417"/>
      <c r="AD80" s="417"/>
      <c r="AE80" s="506"/>
    </row>
    <row r="81" spans="1:31" ht="14.25" customHeight="1">
      <c r="A81" s="254"/>
      <c r="B81" s="254"/>
      <c r="C81" s="254"/>
      <c r="D81" s="254"/>
      <c r="E81" s="254"/>
      <c r="F81" s="254"/>
      <c r="G81" s="292" t="s">
        <v>1866</v>
      </c>
      <c r="H81" s="286"/>
      <c r="I81" s="286"/>
      <c r="J81" s="286"/>
      <c r="K81" s="286"/>
      <c r="L81" s="286"/>
      <c r="M81" s="286"/>
      <c r="N81" s="286"/>
      <c r="O81" s="275"/>
      <c r="P81" s="286"/>
      <c r="Q81" s="286"/>
      <c r="R81" s="254"/>
      <c r="S81" s="254"/>
      <c r="T81" s="254"/>
      <c r="U81" s="254"/>
      <c r="V81" s="254"/>
      <c r="W81" s="254"/>
      <c r="X81" s="254"/>
      <c r="Y81" s="254"/>
      <c r="Z81" s="254"/>
      <c r="AA81" s="254"/>
      <c r="AB81" s="254"/>
      <c r="AC81" s="254"/>
      <c r="AD81" s="254"/>
      <c r="AE81" s="506"/>
    </row>
    <row r="82" spans="1:31" ht="14.25" customHeight="1">
      <c r="A82" s="254"/>
      <c r="B82" s="254"/>
      <c r="C82" s="254"/>
      <c r="D82" s="254"/>
      <c r="E82" s="254"/>
      <c r="F82" s="254"/>
      <c r="G82" s="292" t="s">
        <v>1867</v>
      </c>
      <c r="H82" s="290">
        <v>0.5</v>
      </c>
      <c r="I82" s="290" t="s">
        <v>376</v>
      </c>
      <c r="J82" s="274" t="s">
        <v>377</v>
      </c>
      <c r="K82" s="286"/>
      <c r="L82" s="286"/>
      <c r="M82" s="286"/>
      <c r="N82" s="275"/>
      <c r="O82" s="275"/>
      <c r="P82" s="286"/>
      <c r="Q82" s="286"/>
      <c r="R82" s="254"/>
      <c r="S82" s="254"/>
      <c r="T82" s="254"/>
      <c r="U82" s="254"/>
      <c r="V82" s="254"/>
      <c r="W82" s="254"/>
      <c r="X82" s="254"/>
      <c r="Y82" s="254"/>
      <c r="Z82" s="254"/>
      <c r="AA82" s="254"/>
      <c r="AB82" s="254"/>
      <c r="AC82" s="254"/>
      <c r="AD82" s="254"/>
      <c r="AE82" s="506"/>
    </row>
    <row r="83" spans="1:31" ht="14.25" customHeight="1">
      <c r="A83" s="254"/>
      <c r="B83" s="254"/>
      <c r="C83" s="254"/>
      <c r="D83" s="254"/>
      <c r="E83" s="254"/>
      <c r="F83" s="254"/>
      <c r="G83" s="488" t="s">
        <v>1868</v>
      </c>
      <c r="H83" s="275"/>
      <c r="I83" s="275"/>
      <c r="J83" s="275"/>
      <c r="K83" s="286"/>
      <c r="L83" s="286"/>
      <c r="M83" s="286"/>
      <c r="N83" s="275"/>
      <c r="O83" s="275"/>
      <c r="P83" s="286"/>
      <c r="Q83" s="286"/>
      <c r="R83" s="254"/>
      <c r="S83" s="254"/>
      <c r="T83" s="254"/>
      <c r="U83" s="254"/>
      <c r="V83" s="254"/>
      <c r="W83" s="254"/>
      <c r="X83" s="254"/>
      <c r="Y83" s="254"/>
      <c r="Z83" s="254"/>
      <c r="AA83" s="254"/>
      <c r="AB83" s="254"/>
      <c r="AC83" s="254"/>
      <c r="AD83" s="254"/>
      <c r="AE83" s="506"/>
    </row>
    <row r="84" spans="1:31" ht="14.25" customHeight="1">
      <c r="A84" s="254"/>
      <c r="B84" s="254"/>
      <c r="C84" s="254"/>
      <c r="D84" s="254"/>
      <c r="E84" s="254"/>
      <c r="F84" s="254"/>
      <c r="G84" s="299" t="s">
        <v>1869</v>
      </c>
      <c r="H84" s="290">
        <v>9.1</v>
      </c>
      <c r="I84" s="290">
        <v>9.1</v>
      </c>
      <c r="J84" s="290">
        <v>9.1</v>
      </c>
      <c r="K84" s="290">
        <v>9.1</v>
      </c>
      <c r="L84" s="290">
        <v>9.1</v>
      </c>
      <c r="M84" s="286"/>
      <c r="N84" s="275"/>
      <c r="O84" s="275"/>
      <c r="P84" s="286"/>
      <c r="Q84" s="286"/>
      <c r="R84" s="254"/>
      <c r="S84" s="254"/>
      <c r="T84" s="254"/>
      <c r="U84" s="254"/>
      <c r="V84" s="254"/>
      <c r="W84" s="254"/>
      <c r="X84" s="254"/>
      <c r="Y84" s="254"/>
      <c r="Z84" s="254"/>
      <c r="AA84" s="254"/>
      <c r="AB84" s="254"/>
      <c r="AC84" s="254"/>
      <c r="AD84" s="254"/>
      <c r="AE84" s="506"/>
    </row>
    <row r="85" spans="1:31" ht="14.25" customHeight="1">
      <c r="A85" s="254"/>
      <c r="B85" s="254"/>
      <c r="C85" s="254"/>
      <c r="D85" s="254"/>
      <c r="E85" s="254"/>
      <c r="F85" s="254"/>
      <c r="G85" s="299" t="s">
        <v>1870</v>
      </c>
      <c r="H85" s="342">
        <v>2.75</v>
      </c>
      <c r="I85" s="290" t="s">
        <v>373</v>
      </c>
      <c r="J85" s="290" t="s">
        <v>374</v>
      </c>
      <c r="K85" s="290" t="s">
        <v>375</v>
      </c>
      <c r="L85" s="290" t="s">
        <v>376</v>
      </c>
      <c r="M85" s="274" t="s">
        <v>377</v>
      </c>
      <c r="N85" s="286"/>
      <c r="O85" s="275"/>
      <c r="P85" s="286"/>
      <c r="Q85" s="286"/>
      <c r="R85" s="254"/>
      <c r="S85" s="254"/>
      <c r="T85" s="254"/>
      <c r="U85" s="254"/>
      <c r="V85" s="254"/>
      <c r="W85" s="254"/>
      <c r="X85" s="254"/>
      <c r="Y85" s="254"/>
      <c r="Z85" s="254"/>
      <c r="AA85" s="254"/>
      <c r="AB85" s="254"/>
      <c r="AC85" s="254"/>
      <c r="AD85" s="254"/>
      <c r="AE85" s="506"/>
    </row>
    <row r="86" spans="1:31" ht="14.25" customHeight="1">
      <c r="A86" s="254"/>
      <c r="B86" s="254"/>
      <c r="C86" s="254"/>
      <c r="D86" s="254"/>
      <c r="E86" s="254"/>
      <c r="F86" s="254"/>
      <c r="G86" s="299" t="s">
        <v>1871</v>
      </c>
      <c r="H86" s="342">
        <v>0.5</v>
      </c>
      <c r="K86" s="275"/>
      <c r="L86" s="286"/>
      <c r="M86" s="286"/>
      <c r="N86" s="275"/>
      <c r="O86" s="275"/>
      <c r="P86" s="286"/>
      <c r="Q86" s="286"/>
      <c r="R86" s="254"/>
      <c r="S86" s="254"/>
      <c r="T86" s="254"/>
      <c r="U86" s="254"/>
      <c r="V86" s="254"/>
      <c r="W86" s="254"/>
      <c r="X86" s="254"/>
      <c r="Y86" s="254"/>
      <c r="Z86" s="254"/>
      <c r="AA86" s="254"/>
      <c r="AB86" s="254"/>
      <c r="AC86" s="254"/>
      <c r="AD86" s="254"/>
      <c r="AE86" s="506"/>
    </row>
    <row r="87" spans="1:31" ht="14.25" customHeight="1">
      <c r="A87" s="254"/>
      <c r="B87" s="254"/>
      <c r="C87" s="254"/>
      <c r="D87" s="254"/>
      <c r="E87" s="254"/>
      <c r="F87" s="254"/>
      <c r="G87" s="292" t="s">
        <v>1872</v>
      </c>
      <c r="H87" s="286"/>
      <c r="I87" s="286"/>
      <c r="J87" s="286"/>
      <c r="K87" s="286"/>
      <c r="L87" s="286"/>
      <c r="M87" s="286"/>
      <c r="N87" s="286"/>
      <c r="O87" s="275"/>
      <c r="P87" s="286"/>
      <c r="Q87" s="286"/>
      <c r="R87" s="254"/>
      <c r="S87" s="254"/>
      <c r="T87" s="254"/>
      <c r="U87" s="254"/>
      <c r="V87" s="254"/>
      <c r="W87" s="254"/>
      <c r="X87" s="254"/>
      <c r="Y87" s="254"/>
      <c r="Z87" s="254"/>
      <c r="AA87" s="254"/>
      <c r="AB87" s="254"/>
      <c r="AC87" s="254"/>
      <c r="AD87" s="254"/>
      <c r="AE87" s="506"/>
    </row>
    <row r="88" spans="1:31" ht="14.25" customHeight="1">
      <c r="A88" s="254"/>
      <c r="B88" s="254"/>
      <c r="C88" s="254"/>
      <c r="D88" s="254"/>
      <c r="E88" s="254"/>
      <c r="F88" s="254"/>
      <c r="G88" s="292" t="s">
        <v>1873</v>
      </c>
      <c r="H88" s="278"/>
      <c r="I88" s="286"/>
      <c r="J88" s="286"/>
      <c r="K88" s="286"/>
      <c r="L88" s="286"/>
      <c r="M88" s="286"/>
      <c r="N88" s="275"/>
      <c r="O88" s="275"/>
      <c r="P88" s="286"/>
      <c r="Q88" s="286"/>
      <c r="R88" s="254"/>
      <c r="S88" s="254"/>
      <c r="T88" s="254"/>
      <c r="U88" s="254"/>
      <c r="V88" s="254"/>
      <c r="W88" s="254"/>
      <c r="X88" s="254"/>
      <c r="Y88" s="254"/>
      <c r="Z88" s="254"/>
      <c r="AA88" s="254"/>
      <c r="AB88" s="254"/>
      <c r="AC88" s="254"/>
      <c r="AD88" s="254"/>
      <c r="AE88" s="506"/>
    </row>
    <row r="89" spans="1:31" ht="14.25" customHeight="1">
      <c r="A89" s="254"/>
      <c r="B89" s="254"/>
      <c r="C89" s="254"/>
      <c r="D89" s="254"/>
      <c r="E89" s="254"/>
      <c r="F89" s="254"/>
      <c r="G89" s="285" t="s">
        <v>1874</v>
      </c>
      <c r="H89" s="286">
        <v>15.5</v>
      </c>
      <c r="I89" s="286">
        <v>15.5</v>
      </c>
      <c r="J89" s="286"/>
      <c r="K89" s="286"/>
      <c r="L89" s="286"/>
      <c r="M89" s="286"/>
      <c r="N89" s="275"/>
      <c r="O89" s="275"/>
      <c r="P89" s="286"/>
      <c r="Q89" s="286"/>
      <c r="R89" s="254"/>
      <c r="S89" s="254"/>
      <c r="T89" s="254"/>
      <c r="U89" s="254"/>
      <c r="V89" s="254"/>
      <c r="W89" s="254"/>
      <c r="X89" s="254"/>
      <c r="Y89" s="254"/>
      <c r="Z89" s="254"/>
      <c r="AA89" s="254"/>
      <c r="AB89" s="254"/>
      <c r="AC89" s="254"/>
      <c r="AD89" s="254"/>
      <c r="AE89" s="506"/>
    </row>
    <row r="90" spans="1:31" ht="14.25" customHeight="1">
      <c r="A90" s="254"/>
      <c r="B90" s="254"/>
      <c r="C90" s="254"/>
      <c r="D90" s="254"/>
      <c r="E90" s="254"/>
      <c r="F90" s="254"/>
      <c r="G90" s="292" t="s">
        <v>1875</v>
      </c>
      <c r="H90" s="275"/>
      <c r="I90" s="275"/>
      <c r="J90" s="275"/>
      <c r="K90" s="286"/>
      <c r="L90" s="286"/>
      <c r="M90" s="286"/>
      <c r="N90" s="275"/>
      <c r="O90" s="275"/>
      <c r="P90" s="286"/>
      <c r="Q90" s="286"/>
      <c r="R90" s="254"/>
      <c r="S90" s="254"/>
      <c r="T90" s="254"/>
      <c r="U90" s="254"/>
      <c r="V90" s="254"/>
      <c r="W90" s="254"/>
      <c r="X90" s="254"/>
      <c r="Y90" s="254"/>
      <c r="Z90" s="254"/>
      <c r="AA90" s="254"/>
      <c r="AB90" s="254"/>
      <c r="AC90" s="254"/>
      <c r="AD90" s="254"/>
      <c r="AE90" s="506"/>
    </row>
    <row r="91" spans="1:31" ht="14.25" customHeight="1">
      <c r="A91" s="254"/>
      <c r="B91" s="254"/>
      <c r="C91" s="254"/>
      <c r="D91" s="254"/>
      <c r="E91" s="254"/>
      <c r="F91" s="254"/>
      <c r="G91" s="292" t="s">
        <v>1876</v>
      </c>
      <c r="H91" s="290">
        <v>0.5</v>
      </c>
      <c r="I91" s="290" t="s">
        <v>375</v>
      </c>
      <c r="J91" s="290" t="s">
        <v>376</v>
      </c>
      <c r="K91" s="274" t="s">
        <v>377</v>
      </c>
      <c r="L91" s="286"/>
      <c r="M91" s="286"/>
      <c r="N91" s="275"/>
      <c r="O91" s="275"/>
      <c r="P91" s="286"/>
      <c r="Q91" s="286"/>
      <c r="R91" s="254"/>
      <c r="S91" s="254"/>
      <c r="T91" s="254"/>
      <c r="U91" s="254"/>
      <c r="V91" s="254"/>
      <c r="W91" s="254"/>
      <c r="X91" s="254"/>
      <c r="Y91" s="254"/>
      <c r="Z91" s="254"/>
      <c r="AA91" s="254"/>
      <c r="AB91" s="254"/>
      <c r="AC91" s="254"/>
      <c r="AD91" s="254"/>
      <c r="AE91" s="506"/>
    </row>
    <row r="92" spans="1:31" ht="14.25" customHeight="1">
      <c r="A92" s="254"/>
      <c r="B92" s="254"/>
      <c r="C92" s="254"/>
      <c r="D92" s="254"/>
      <c r="E92" s="254"/>
      <c r="F92" s="254"/>
      <c r="G92" s="488" t="s">
        <v>1877</v>
      </c>
      <c r="H92" s="286"/>
      <c r="I92" s="286"/>
      <c r="J92" s="286"/>
      <c r="K92" s="286"/>
      <c r="L92" s="286"/>
      <c r="M92" s="286"/>
      <c r="N92" s="275"/>
      <c r="O92" s="275"/>
      <c r="P92" s="286"/>
      <c r="Q92" s="286"/>
      <c r="R92" s="254"/>
      <c r="S92" s="254"/>
      <c r="T92" s="254"/>
      <c r="U92" s="254"/>
      <c r="V92" s="254"/>
      <c r="W92" s="254"/>
      <c r="X92" s="254"/>
      <c r="Y92" s="254"/>
      <c r="Z92" s="254"/>
      <c r="AA92" s="254"/>
      <c r="AB92" s="254"/>
      <c r="AC92" s="254"/>
      <c r="AD92" s="254"/>
      <c r="AE92" s="506"/>
    </row>
    <row r="93" spans="1:31" ht="14.25" customHeight="1">
      <c r="A93" s="254"/>
      <c r="B93" s="254"/>
      <c r="C93" s="254"/>
      <c r="D93" s="254"/>
      <c r="E93" s="254"/>
      <c r="F93" s="254"/>
      <c r="G93" s="292" t="s">
        <v>1878</v>
      </c>
      <c r="H93" s="290">
        <v>0.3</v>
      </c>
      <c r="I93" s="290" t="s">
        <v>373</v>
      </c>
      <c r="J93" s="290" t="s">
        <v>374</v>
      </c>
      <c r="K93" s="290" t="s">
        <v>375</v>
      </c>
      <c r="L93" s="290" t="s">
        <v>376</v>
      </c>
      <c r="M93" s="274" t="s">
        <v>377</v>
      </c>
      <c r="N93" s="275"/>
      <c r="O93" s="275"/>
      <c r="P93" s="286"/>
      <c r="Q93" s="286"/>
      <c r="R93" s="254"/>
      <c r="S93" s="254"/>
      <c r="T93" s="254"/>
      <c r="U93" s="254"/>
      <c r="V93" s="254"/>
      <c r="W93" s="254"/>
      <c r="X93" s="254"/>
      <c r="Y93" s="254"/>
      <c r="Z93" s="254"/>
      <c r="AA93" s="254"/>
      <c r="AB93" s="254"/>
      <c r="AC93" s="254"/>
      <c r="AD93" s="254"/>
      <c r="AE93" s="506"/>
    </row>
    <row r="94" spans="1:31" ht="14.25" customHeight="1">
      <c r="A94" s="254"/>
      <c r="B94" s="254"/>
      <c r="C94" s="254"/>
      <c r="D94" s="254"/>
      <c r="E94" s="254"/>
      <c r="F94" s="254"/>
      <c r="G94" s="299" t="s">
        <v>1879</v>
      </c>
      <c r="H94" s="286"/>
      <c r="I94" s="286"/>
      <c r="J94" s="286"/>
      <c r="K94" s="286"/>
      <c r="L94" s="286"/>
      <c r="M94" s="286"/>
      <c r="N94" s="275"/>
      <c r="O94" s="275"/>
      <c r="P94" s="286"/>
      <c r="Q94" s="286"/>
      <c r="R94" s="254"/>
      <c r="S94" s="254"/>
      <c r="T94" s="254"/>
      <c r="U94" s="254"/>
      <c r="V94" s="254"/>
      <c r="W94" s="254"/>
      <c r="X94" s="254"/>
      <c r="Y94" s="254"/>
      <c r="Z94" s="254"/>
      <c r="AA94" s="254"/>
      <c r="AB94" s="254"/>
      <c r="AC94" s="254"/>
      <c r="AD94" s="254"/>
      <c r="AE94" s="506"/>
    </row>
    <row r="95" spans="1:31" ht="14.25" customHeight="1">
      <c r="A95" s="254"/>
      <c r="B95" s="254"/>
      <c r="C95" s="254"/>
      <c r="D95" s="254"/>
      <c r="E95" s="254"/>
      <c r="F95" s="254"/>
      <c r="G95" s="292" t="s">
        <v>1880</v>
      </c>
      <c r="H95" s="290">
        <v>0.5</v>
      </c>
      <c r="I95" s="290" t="s">
        <v>376</v>
      </c>
      <c r="J95" s="274" t="s">
        <v>377</v>
      </c>
      <c r="K95" s="286"/>
      <c r="L95" s="286"/>
      <c r="M95" s="286"/>
      <c r="N95" s="275"/>
      <c r="O95" s="275"/>
      <c r="P95" s="286"/>
      <c r="Q95" s="286"/>
      <c r="R95" s="254"/>
      <c r="S95" s="254"/>
      <c r="T95" s="254"/>
      <c r="U95" s="254"/>
      <c r="V95" s="254"/>
      <c r="W95" s="254"/>
      <c r="X95" s="254"/>
      <c r="Y95" s="254"/>
      <c r="Z95" s="254"/>
      <c r="AA95" s="254"/>
      <c r="AB95" s="254"/>
      <c r="AC95" s="254"/>
      <c r="AD95" s="254"/>
      <c r="AE95" s="506"/>
    </row>
    <row r="96" spans="1:31" ht="14.25" customHeight="1">
      <c r="A96" s="254"/>
      <c r="B96" s="254"/>
      <c r="C96" s="387"/>
      <c r="D96" s="387"/>
      <c r="E96" s="387"/>
      <c r="F96" s="387"/>
      <c r="G96" s="292" t="s">
        <v>1881</v>
      </c>
      <c r="H96" s="290">
        <v>0.6</v>
      </c>
      <c r="I96" s="290" t="s">
        <v>376</v>
      </c>
      <c r="J96" s="274" t="s">
        <v>377</v>
      </c>
      <c r="K96" s="286"/>
      <c r="L96" s="286"/>
      <c r="M96" s="286"/>
      <c r="N96" s="275"/>
      <c r="O96" s="275"/>
      <c r="P96" s="286"/>
      <c r="Q96" s="286"/>
      <c r="R96" s="254"/>
      <c r="S96" s="254"/>
      <c r="T96" s="254"/>
      <c r="U96" s="254"/>
      <c r="V96" s="254"/>
      <c r="W96" s="254"/>
      <c r="X96" s="254"/>
      <c r="Y96" s="254"/>
      <c r="Z96" s="254"/>
      <c r="AA96" s="254"/>
      <c r="AB96" s="254"/>
      <c r="AC96" s="254"/>
      <c r="AD96" s="254"/>
      <c r="AE96" s="506"/>
    </row>
    <row r="97" spans="1:31" ht="14.25" customHeight="1">
      <c r="A97" s="254"/>
      <c r="B97" s="383"/>
      <c r="C97" s="420"/>
      <c r="D97" s="420"/>
      <c r="E97" s="420"/>
      <c r="F97" s="420"/>
      <c r="G97" s="285" t="s">
        <v>1882</v>
      </c>
      <c r="H97" s="286"/>
      <c r="I97" s="286"/>
      <c r="J97" s="286"/>
      <c r="K97" s="286"/>
      <c r="L97" s="286"/>
      <c r="M97" s="286"/>
      <c r="N97" s="275"/>
      <c r="O97" s="275"/>
      <c r="P97" s="286"/>
      <c r="Q97" s="286"/>
      <c r="R97" s="254"/>
      <c r="S97" s="254"/>
      <c r="T97" s="254"/>
      <c r="U97" s="254"/>
      <c r="V97" s="254"/>
      <c r="W97" s="254"/>
      <c r="X97" s="254"/>
      <c r="Y97" s="254"/>
      <c r="Z97" s="254"/>
      <c r="AA97" s="254"/>
      <c r="AB97" s="254"/>
      <c r="AC97" s="254"/>
      <c r="AD97" s="254"/>
      <c r="AE97" s="506"/>
    </row>
    <row r="98" spans="1:31" ht="14.25" customHeight="1">
      <c r="A98" s="254"/>
      <c r="B98" s="383"/>
      <c r="C98" s="420"/>
      <c r="D98" s="420"/>
      <c r="E98" s="420"/>
      <c r="F98" s="420"/>
      <c r="G98" s="292" t="s">
        <v>1883</v>
      </c>
      <c r="H98" s="290">
        <v>0.54</v>
      </c>
      <c r="I98" s="290" t="s">
        <v>376</v>
      </c>
      <c r="J98" s="274" t="s">
        <v>377</v>
      </c>
      <c r="K98" s="286"/>
      <c r="L98" s="286"/>
      <c r="M98" s="286"/>
      <c r="N98" s="275"/>
      <c r="O98" s="275"/>
      <c r="P98" s="286"/>
      <c r="Q98" s="286"/>
      <c r="R98" s="254"/>
      <c r="S98" s="254"/>
      <c r="T98" s="254"/>
      <c r="U98" s="254"/>
      <c r="V98" s="254"/>
      <c r="W98" s="254"/>
      <c r="X98" s="254"/>
      <c r="Y98" s="254"/>
      <c r="Z98" s="254"/>
      <c r="AA98" s="254"/>
      <c r="AB98" s="254"/>
      <c r="AC98" s="254"/>
      <c r="AD98" s="254"/>
      <c r="AE98" s="506"/>
    </row>
    <row r="99" spans="1:31" ht="14.25" customHeight="1">
      <c r="A99" s="254"/>
      <c r="B99" s="383"/>
      <c r="C99" s="420"/>
      <c r="D99" s="420"/>
      <c r="E99" s="420"/>
      <c r="F99" s="577"/>
      <c r="G99" s="299" t="s">
        <v>1884</v>
      </c>
      <c r="H99" s="294"/>
      <c r="I99" s="294"/>
      <c r="J99" s="294"/>
      <c r="K99" s="294"/>
      <c r="L99" s="286"/>
      <c r="M99" s="286"/>
      <c r="N99" s="286"/>
      <c r="O99" s="275"/>
      <c r="P99" s="286"/>
      <c r="Q99" s="286"/>
      <c r="R99" s="254"/>
      <c r="S99" s="254"/>
      <c r="T99" s="254"/>
      <c r="U99" s="254"/>
      <c r="V99" s="254"/>
      <c r="W99" s="254"/>
      <c r="X99" s="254"/>
      <c r="Y99" s="254"/>
      <c r="Z99" s="254"/>
      <c r="AA99" s="254"/>
      <c r="AB99" s="254"/>
      <c r="AC99" s="254"/>
      <c r="AD99" s="254"/>
      <c r="AE99" s="506"/>
    </row>
    <row r="100" spans="1:31" ht="14.25" customHeight="1">
      <c r="A100" s="254"/>
      <c r="B100" s="383"/>
      <c r="C100" s="420"/>
      <c r="D100" s="420"/>
      <c r="E100" s="420"/>
      <c r="F100" s="577"/>
      <c r="G100" s="299"/>
      <c r="H100" s="286"/>
      <c r="I100" s="286"/>
      <c r="J100" s="286"/>
      <c r="K100" s="286"/>
      <c r="L100" s="286"/>
      <c r="M100" s="286"/>
      <c r="N100" s="275"/>
      <c r="O100" s="275"/>
      <c r="P100" s="286"/>
      <c r="Q100" s="286"/>
      <c r="R100" s="254"/>
      <c r="S100" s="254"/>
      <c r="T100" s="254"/>
      <c r="U100" s="254"/>
      <c r="V100" s="254"/>
      <c r="W100" s="254"/>
      <c r="X100" s="254"/>
      <c r="Y100" s="254"/>
      <c r="Z100" s="254"/>
      <c r="AA100" s="254"/>
      <c r="AB100" s="254"/>
      <c r="AC100" s="254"/>
      <c r="AD100" s="254"/>
      <c r="AE100" s="506"/>
    </row>
    <row r="101" spans="1:31" ht="14.25" customHeight="1">
      <c r="A101" s="254"/>
      <c r="B101" s="383"/>
      <c r="C101" s="420"/>
      <c r="D101" s="420"/>
      <c r="E101" s="420"/>
      <c r="F101" s="577"/>
      <c r="L101" s="286"/>
      <c r="M101" s="286"/>
      <c r="N101" s="275"/>
      <c r="O101" s="275"/>
      <c r="P101" s="286"/>
      <c r="Q101" s="286"/>
      <c r="R101" s="254"/>
      <c r="S101" s="254"/>
      <c r="T101" s="254"/>
      <c r="U101" s="254"/>
      <c r="V101" s="254"/>
      <c r="W101" s="254"/>
      <c r="X101" s="254"/>
      <c r="Y101" s="254"/>
      <c r="Z101" s="254"/>
      <c r="AA101" s="254"/>
      <c r="AB101" s="254"/>
      <c r="AC101" s="254"/>
      <c r="AD101" s="254"/>
      <c r="AE101" s="506"/>
    </row>
    <row r="102" spans="1:31" ht="14.25" customHeight="1">
      <c r="A102" s="254"/>
      <c r="B102" s="383"/>
      <c r="C102" s="420"/>
      <c r="D102" s="420"/>
      <c r="E102" s="420"/>
      <c r="F102" s="577"/>
      <c r="H102" s="286"/>
      <c r="I102" s="286"/>
      <c r="J102" s="286"/>
      <c r="K102" s="286"/>
      <c r="L102" s="286"/>
      <c r="M102" s="286"/>
      <c r="N102" s="275"/>
      <c r="O102" s="275"/>
      <c r="P102" s="286"/>
      <c r="Q102" s="286"/>
      <c r="R102" s="254"/>
      <c r="S102" s="254"/>
      <c r="T102" s="254"/>
      <c r="U102" s="254"/>
      <c r="V102" s="254"/>
      <c r="W102" s="254"/>
      <c r="X102" s="254"/>
      <c r="Y102" s="254"/>
      <c r="Z102" s="254"/>
      <c r="AA102" s="254"/>
      <c r="AB102" s="254"/>
      <c r="AC102" s="254"/>
      <c r="AD102" s="254"/>
      <c r="AE102" s="506"/>
    </row>
    <row r="103" spans="1:31" ht="14.25" customHeight="1">
      <c r="A103" s="97"/>
      <c r="B103" s="343"/>
      <c r="C103" s="343"/>
      <c r="D103" s="421">
        <f>COUNTA(G4:G160)</f>
        <v>96</v>
      </c>
      <c r="E103" s="422"/>
      <c r="F103" s="423">
        <v>100</v>
      </c>
      <c r="H103" s="286"/>
      <c r="I103" s="286"/>
      <c r="J103" s="286"/>
      <c r="K103" s="286"/>
      <c r="L103" s="286"/>
      <c r="M103" s="286"/>
      <c r="N103" s="275"/>
      <c r="O103" s="275"/>
      <c r="P103" s="286"/>
      <c r="Q103" s="286"/>
      <c r="R103" s="254"/>
      <c r="S103" s="254"/>
      <c r="T103" s="254"/>
      <c r="U103" s="254"/>
      <c r="V103" s="254"/>
      <c r="W103" s="254"/>
      <c r="X103" s="254"/>
      <c r="Y103" s="254"/>
      <c r="Z103" s="254"/>
      <c r="AA103" s="254"/>
      <c r="AB103" s="254"/>
      <c r="AC103" s="254"/>
      <c r="AD103" s="254"/>
      <c r="AE103" s="506"/>
    </row>
    <row r="104" spans="1:31" ht="14.25" customHeight="1">
      <c r="A104" s="315"/>
      <c r="B104" s="315"/>
      <c r="C104" s="315"/>
      <c r="D104" s="323"/>
      <c r="E104" s="323"/>
      <c r="F104" s="315"/>
      <c r="G104" s="353"/>
      <c r="H104" s="275"/>
      <c r="I104" s="275"/>
      <c r="J104" s="275"/>
      <c r="K104" s="286"/>
      <c r="L104" s="286"/>
      <c r="M104" s="286"/>
      <c r="N104" s="275"/>
      <c r="O104" s="275"/>
      <c r="P104" s="286"/>
      <c r="Q104" s="286"/>
      <c r="R104" s="254"/>
      <c r="S104" s="254"/>
      <c r="T104" s="254"/>
      <c r="U104" s="254"/>
      <c r="V104" s="254"/>
      <c r="W104" s="254"/>
      <c r="X104" s="254"/>
      <c r="Y104" s="254"/>
      <c r="Z104" s="254"/>
      <c r="AA104" s="254"/>
      <c r="AB104" s="254"/>
      <c r="AC104" s="254"/>
      <c r="AD104" s="254"/>
      <c r="AE104" s="506"/>
    </row>
    <row r="105" spans="1:31" ht="14.25" customHeight="1">
      <c r="A105" s="98"/>
      <c r="B105" s="98"/>
      <c r="C105" s="98"/>
      <c r="D105" s="98"/>
      <c r="E105" s="98"/>
      <c r="F105" s="98"/>
      <c r="G105" s="292"/>
      <c r="H105" s="286"/>
      <c r="I105" s="286"/>
      <c r="J105" s="286"/>
      <c r="K105" s="286"/>
      <c r="L105" s="286"/>
      <c r="M105" s="286"/>
      <c r="N105" s="275"/>
      <c r="O105" s="275"/>
      <c r="P105" s="286"/>
      <c r="Q105" s="286"/>
      <c r="R105" s="254"/>
      <c r="S105" s="254"/>
      <c r="T105" s="254"/>
      <c r="U105" s="254"/>
      <c r="V105" s="254"/>
      <c r="W105" s="254"/>
      <c r="X105" s="254"/>
      <c r="Y105" s="254"/>
      <c r="Z105" s="254"/>
      <c r="AA105" s="254"/>
      <c r="AB105" s="254"/>
      <c r="AC105" s="254"/>
      <c r="AD105" s="254"/>
      <c r="AE105" s="506"/>
    </row>
    <row r="106" spans="1:31" ht="14.25" customHeight="1">
      <c r="A106" s="98"/>
      <c r="B106" s="98"/>
      <c r="C106" s="98"/>
      <c r="D106" s="98"/>
      <c r="E106" s="98"/>
      <c r="F106" s="98"/>
      <c r="G106" s="353"/>
      <c r="H106" s="275"/>
      <c r="I106" s="275"/>
      <c r="J106" s="275"/>
      <c r="K106" s="286"/>
      <c r="L106" s="286"/>
      <c r="M106" s="286"/>
      <c r="N106" s="275"/>
      <c r="O106" s="275"/>
      <c r="P106" s="286"/>
      <c r="Q106" s="286"/>
      <c r="R106" s="254"/>
      <c r="S106" s="254"/>
      <c r="T106" s="254"/>
      <c r="U106" s="254"/>
      <c r="V106" s="254"/>
      <c r="W106" s="254"/>
      <c r="X106" s="254"/>
      <c r="Y106" s="254"/>
      <c r="Z106" s="254"/>
      <c r="AA106" s="254"/>
      <c r="AB106" s="254"/>
      <c r="AC106" s="254"/>
      <c r="AD106" s="254"/>
      <c r="AE106" s="506"/>
    </row>
    <row r="107" spans="1:31" ht="14.25" customHeight="1">
      <c r="A107" s="98"/>
      <c r="B107" s="98"/>
      <c r="C107" s="98"/>
      <c r="D107" s="98"/>
      <c r="E107" s="98"/>
      <c r="F107" s="98"/>
      <c r="G107" s="292"/>
      <c r="H107" s="286"/>
      <c r="I107" s="286"/>
      <c r="J107" s="286"/>
      <c r="K107" s="286"/>
      <c r="L107" s="286"/>
      <c r="M107" s="286"/>
      <c r="N107" s="286"/>
      <c r="O107" s="275"/>
      <c r="P107" s="286"/>
      <c r="Q107" s="286"/>
      <c r="R107" s="254"/>
      <c r="S107" s="254"/>
      <c r="T107" s="254"/>
      <c r="U107" s="254"/>
      <c r="V107" s="254"/>
      <c r="W107" s="254"/>
      <c r="X107" s="254"/>
      <c r="Y107" s="254"/>
      <c r="Z107" s="254"/>
      <c r="AA107" s="254"/>
      <c r="AB107" s="254"/>
      <c r="AC107" s="254"/>
      <c r="AD107" s="254"/>
      <c r="AE107" s="506"/>
    </row>
    <row r="108" spans="1:31" ht="14.25" customHeight="1">
      <c r="A108" s="98"/>
      <c r="B108" s="98"/>
      <c r="C108" s="98"/>
      <c r="D108" s="98"/>
      <c r="E108" s="98"/>
      <c r="F108" s="98"/>
      <c r="G108" s="292"/>
      <c r="H108" s="278"/>
      <c r="I108" s="278"/>
      <c r="J108" s="278"/>
      <c r="K108" s="278"/>
      <c r="L108" s="286"/>
      <c r="M108" s="286"/>
      <c r="N108" s="286"/>
      <c r="O108" s="275"/>
      <c r="P108" s="286"/>
      <c r="Q108" s="286"/>
      <c r="R108" s="254"/>
      <c r="S108" s="254"/>
      <c r="T108" s="254"/>
      <c r="U108" s="254"/>
      <c r="V108" s="254"/>
      <c r="W108" s="254"/>
      <c r="X108" s="254"/>
      <c r="Y108" s="254"/>
      <c r="Z108" s="254"/>
      <c r="AA108" s="254"/>
      <c r="AB108" s="254"/>
      <c r="AC108" s="254"/>
      <c r="AD108" s="254"/>
      <c r="AE108" s="506"/>
    </row>
    <row r="109" spans="1:31" ht="14.25" customHeight="1">
      <c r="A109" s="98"/>
      <c r="B109" s="98"/>
      <c r="C109" s="98"/>
      <c r="D109" s="98"/>
      <c r="E109" s="98"/>
      <c r="F109" s="98"/>
      <c r="G109" s="292"/>
      <c r="H109" s="286"/>
      <c r="I109" s="286"/>
      <c r="J109" s="286"/>
      <c r="K109" s="286"/>
      <c r="L109" s="286"/>
      <c r="M109" s="286"/>
      <c r="N109" s="286"/>
      <c r="O109" s="275"/>
      <c r="P109" s="286"/>
      <c r="Q109" s="286"/>
      <c r="R109" s="254"/>
      <c r="S109" s="254"/>
      <c r="T109" s="254"/>
      <c r="U109" s="254"/>
      <c r="V109" s="254"/>
      <c r="W109" s="254"/>
      <c r="X109" s="254"/>
      <c r="Y109" s="254"/>
      <c r="Z109" s="254"/>
      <c r="AA109" s="254"/>
      <c r="AB109" s="254"/>
      <c r="AC109" s="254"/>
      <c r="AD109" s="254"/>
      <c r="AE109" s="506"/>
    </row>
    <row r="110" spans="1:31" ht="14.25" customHeight="1">
      <c r="A110" s="98"/>
      <c r="B110" s="98"/>
      <c r="C110" s="98"/>
      <c r="D110" s="98"/>
      <c r="E110" s="98"/>
      <c r="F110" s="98"/>
      <c r="G110" s="292"/>
      <c r="H110" s="286"/>
      <c r="I110" s="286"/>
      <c r="J110" s="286"/>
      <c r="K110" s="286"/>
      <c r="L110" s="286"/>
      <c r="M110" s="286"/>
      <c r="N110" s="286"/>
      <c r="O110" s="275"/>
      <c r="P110" s="286"/>
      <c r="Q110" s="286"/>
      <c r="R110" s="254"/>
      <c r="S110" s="254"/>
      <c r="T110" s="254"/>
      <c r="U110" s="254"/>
      <c r="V110" s="254"/>
      <c r="W110" s="254"/>
      <c r="X110" s="254"/>
      <c r="Y110" s="254"/>
      <c r="Z110" s="254"/>
      <c r="AA110" s="254"/>
      <c r="AB110" s="254"/>
      <c r="AC110" s="254"/>
      <c r="AD110" s="254"/>
      <c r="AE110" s="506"/>
    </row>
    <row r="111" spans="1:31" ht="14.25" customHeight="1">
      <c r="A111" s="98"/>
      <c r="B111" s="98"/>
      <c r="C111" s="98"/>
      <c r="D111" s="98"/>
      <c r="E111" s="98"/>
      <c r="F111" s="98"/>
      <c r="G111" s="292"/>
      <c r="H111" s="278"/>
      <c r="I111" s="278"/>
      <c r="J111" s="278"/>
      <c r="K111" s="278"/>
      <c r="L111" s="286"/>
      <c r="M111" s="286"/>
      <c r="N111" s="286"/>
      <c r="O111" s="275"/>
      <c r="P111" s="286"/>
      <c r="Q111" s="286"/>
      <c r="R111" s="254"/>
      <c r="S111" s="254"/>
      <c r="T111" s="254"/>
      <c r="U111" s="254"/>
      <c r="V111" s="254"/>
      <c r="W111" s="254"/>
      <c r="X111" s="254"/>
      <c r="Y111" s="254"/>
      <c r="Z111" s="254"/>
      <c r="AA111" s="254"/>
      <c r="AB111" s="254"/>
      <c r="AC111" s="254"/>
      <c r="AD111" s="254"/>
      <c r="AE111" s="506"/>
    </row>
    <row r="112" spans="1:31" ht="14.25" customHeight="1">
      <c r="A112" s="98"/>
      <c r="B112" s="98"/>
      <c r="C112" s="98"/>
      <c r="D112" s="98"/>
      <c r="E112" s="98"/>
      <c r="F112" s="98"/>
      <c r="G112" s="292"/>
      <c r="H112" s="278"/>
      <c r="I112" s="278"/>
      <c r="J112" s="278"/>
      <c r="K112" s="286"/>
      <c r="L112" s="286"/>
      <c r="M112" s="286"/>
      <c r="N112" s="286"/>
      <c r="O112" s="275"/>
      <c r="P112" s="286"/>
      <c r="Q112" s="286"/>
      <c r="R112" s="254"/>
      <c r="S112" s="254"/>
      <c r="T112" s="254"/>
      <c r="U112" s="254"/>
      <c r="V112" s="254"/>
      <c r="W112" s="254"/>
      <c r="X112" s="254"/>
      <c r="Y112" s="254"/>
      <c r="Z112" s="254"/>
      <c r="AA112" s="254"/>
      <c r="AB112" s="254"/>
      <c r="AC112" s="254"/>
      <c r="AD112" s="254"/>
      <c r="AE112" s="506"/>
    </row>
    <row r="113" spans="1:31" ht="14.25" customHeight="1">
      <c r="A113" s="98"/>
      <c r="B113" s="98"/>
      <c r="C113" s="98"/>
      <c r="D113" s="98"/>
      <c r="E113" s="98"/>
      <c r="F113" s="98"/>
      <c r="G113" s="353"/>
      <c r="H113" s="275"/>
      <c r="I113" s="275"/>
      <c r="J113" s="275"/>
      <c r="K113" s="286"/>
      <c r="L113" s="286"/>
      <c r="M113" s="286"/>
      <c r="N113" s="286"/>
      <c r="O113" s="275"/>
      <c r="P113" s="286"/>
      <c r="Q113" s="286"/>
      <c r="R113" s="254"/>
      <c r="S113" s="254"/>
      <c r="T113" s="254"/>
      <c r="U113" s="254"/>
      <c r="V113" s="254"/>
      <c r="W113" s="254"/>
      <c r="X113" s="254"/>
      <c r="Y113" s="254"/>
      <c r="Z113" s="254"/>
      <c r="AA113" s="254"/>
      <c r="AB113" s="254"/>
      <c r="AC113" s="254"/>
      <c r="AD113" s="254"/>
      <c r="AE113" s="506"/>
    </row>
    <row r="114" spans="1:31" ht="14.25" customHeight="1">
      <c r="A114" s="98"/>
      <c r="B114" s="98"/>
      <c r="C114" s="98"/>
      <c r="D114" s="98"/>
      <c r="E114" s="98"/>
      <c r="F114" s="98"/>
      <c r="G114" s="353"/>
      <c r="H114" s="275"/>
      <c r="I114" s="275"/>
      <c r="J114" s="275"/>
      <c r="K114" s="286"/>
      <c r="L114" s="286"/>
      <c r="M114" s="286"/>
      <c r="N114" s="286"/>
      <c r="O114" s="275"/>
      <c r="P114" s="286"/>
      <c r="Q114" s="286"/>
      <c r="R114" s="254"/>
      <c r="S114" s="254"/>
      <c r="T114" s="254"/>
      <c r="U114" s="254"/>
      <c r="V114" s="254"/>
      <c r="W114" s="254"/>
      <c r="X114" s="254"/>
      <c r="Y114" s="254"/>
      <c r="Z114" s="254"/>
      <c r="AA114" s="254"/>
      <c r="AB114" s="254"/>
      <c r="AC114" s="254"/>
      <c r="AD114" s="254"/>
      <c r="AE114" s="506"/>
    </row>
    <row r="115" spans="1:31" ht="14.25" customHeight="1">
      <c r="A115" s="98"/>
      <c r="B115" s="98"/>
      <c r="C115" s="98"/>
      <c r="D115" s="98"/>
      <c r="E115" s="98"/>
      <c r="F115" s="98"/>
      <c r="G115" s="292"/>
      <c r="H115" s="286"/>
      <c r="I115" s="286"/>
      <c r="J115" s="286"/>
      <c r="K115" s="286"/>
      <c r="L115" s="286"/>
      <c r="M115" s="286"/>
      <c r="N115" s="286"/>
      <c r="O115" s="275"/>
      <c r="P115" s="286"/>
      <c r="Q115" s="286"/>
      <c r="R115" s="254"/>
      <c r="S115" s="254"/>
      <c r="T115" s="254"/>
      <c r="U115" s="254"/>
      <c r="V115" s="254"/>
      <c r="W115" s="254"/>
      <c r="X115" s="254"/>
      <c r="Y115" s="254"/>
      <c r="Z115" s="254"/>
      <c r="AA115" s="254"/>
      <c r="AB115" s="254"/>
      <c r="AC115" s="254"/>
      <c r="AD115" s="254"/>
      <c r="AE115" s="506"/>
    </row>
    <row r="116" spans="1:31" ht="14.25" customHeight="1">
      <c r="A116" s="98"/>
      <c r="B116" s="98"/>
      <c r="C116" s="98"/>
      <c r="D116" s="98"/>
      <c r="E116" s="98"/>
      <c r="F116" s="98"/>
      <c r="G116" s="292"/>
      <c r="H116" s="286"/>
      <c r="I116" s="286"/>
      <c r="J116" s="286"/>
      <c r="K116" s="286"/>
      <c r="L116" s="286"/>
      <c r="M116" s="286"/>
      <c r="N116" s="286"/>
      <c r="O116" s="275"/>
      <c r="P116" s="286"/>
      <c r="Q116" s="286"/>
      <c r="R116" s="254"/>
      <c r="S116" s="254"/>
      <c r="T116" s="254"/>
      <c r="U116" s="254"/>
      <c r="V116" s="254"/>
      <c r="W116" s="254"/>
      <c r="X116" s="254"/>
      <c r="Y116" s="254"/>
      <c r="Z116" s="254"/>
      <c r="AA116" s="254"/>
      <c r="AB116" s="254"/>
      <c r="AC116" s="254"/>
      <c r="AD116" s="254"/>
      <c r="AE116" s="506"/>
    </row>
    <row r="117" spans="1:31" ht="14.25" customHeight="1">
      <c r="A117" s="98"/>
      <c r="B117" s="98"/>
      <c r="C117" s="98"/>
      <c r="D117" s="98"/>
      <c r="E117" s="98"/>
      <c r="F117" s="98"/>
      <c r="G117" s="292"/>
      <c r="H117" s="286"/>
      <c r="I117" s="286"/>
      <c r="J117" s="286"/>
      <c r="K117" s="286"/>
      <c r="L117" s="286"/>
      <c r="M117" s="286"/>
      <c r="N117" s="286"/>
      <c r="O117" s="275"/>
      <c r="P117" s="286"/>
      <c r="Q117" s="286"/>
      <c r="R117" s="254"/>
      <c r="S117" s="254"/>
      <c r="T117" s="254"/>
      <c r="U117" s="254"/>
      <c r="V117" s="254"/>
      <c r="W117" s="254"/>
      <c r="X117" s="254"/>
      <c r="Y117" s="254"/>
      <c r="Z117" s="254"/>
      <c r="AA117" s="254"/>
      <c r="AB117" s="254"/>
      <c r="AC117" s="254"/>
      <c r="AD117" s="254"/>
      <c r="AE117" s="506"/>
    </row>
    <row r="118" spans="1:31" ht="14.25" customHeight="1">
      <c r="A118" s="98"/>
      <c r="B118" s="98"/>
      <c r="C118" s="98"/>
      <c r="D118" s="98"/>
      <c r="E118" s="98"/>
      <c r="F118" s="98"/>
      <c r="G118" s="292"/>
      <c r="H118" s="286"/>
      <c r="I118" s="286"/>
      <c r="J118" s="286"/>
      <c r="K118" s="286"/>
      <c r="L118" s="286"/>
      <c r="M118" s="286"/>
      <c r="N118" s="286"/>
      <c r="O118" s="275"/>
      <c r="P118" s="286"/>
      <c r="Q118" s="286"/>
      <c r="R118" s="254"/>
      <c r="S118" s="254"/>
      <c r="T118" s="254"/>
      <c r="U118" s="254"/>
      <c r="V118" s="254"/>
      <c r="W118" s="254"/>
      <c r="X118" s="254"/>
      <c r="Y118" s="254"/>
      <c r="Z118" s="254"/>
      <c r="AA118" s="254"/>
      <c r="AB118" s="254"/>
      <c r="AC118" s="254"/>
      <c r="AD118" s="254"/>
      <c r="AE118" s="506"/>
    </row>
    <row r="119" spans="1:31" ht="14.25" customHeight="1">
      <c r="A119" s="98"/>
      <c r="B119" s="98"/>
      <c r="C119" s="98"/>
      <c r="D119" s="98"/>
      <c r="E119" s="98"/>
      <c r="F119" s="98"/>
      <c r="G119" s="292"/>
      <c r="H119" s="286"/>
      <c r="I119" s="286"/>
      <c r="J119" s="286"/>
      <c r="K119" s="286"/>
      <c r="L119" s="286"/>
      <c r="M119" s="286"/>
      <c r="N119" s="286"/>
      <c r="O119" s="275"/>
      <c r="P119" s="286"/>
      <c r="Q119" s="286"/>
      <c r="R119" s="254"/>
      <c r="S119" s="254"/>
      <c r="T119" s="254"/>
      <c r="U119" s="254"/>
      <c r="V119" s="254"/>
      <c r="W119" s="254"/>
      <c r="X119" s="254"/>
      <c r="Y119" s="254"/>
      <c r="Z119" s="254"/>
      <c r="AA119" s="254"/>
      <c r="AB119" s="254"/>
      <c r="AC119" s="254"/>
      <c r="AD119" s="254"/>
      <c r="AE119" s="506"/>
    </row>
    <row r="120" spans="1:31" ht="14.25" customHeight="1">
      <c r="A120" s="98"/>
      <c r="B120" s="98"/>
      <c r="C120" s="98"/>
      <c r="D120" s="98"/>
      <c r="E120" s="98"/>
      <c r="F120" s="98"/>
      <c r="G120" s="292"/>
      <c r="H120" s="286"/>
      <c r="I120" s="286"/>
      <c r="J120" s="286"/>
      <c r="K120" s="286"/>
      <c r="L120" s="286"/>
      <c r="M120" s="286"/>
      <c r="N120" s="286"/>
      <c r="O120" s="286"/>
      <c r="P120" s="286"/>
      <c r="Q120" s="286"/>
      <c r="R120" s="254"/>
      <c r="S120" s="254"/>
      <c r="T120" s="254"/>
      <c r="U120" s="254"/>
      <c r="V120" s="254"/>
      <c r="W120" s="254"/>
      <c r="X120" s="254"/>
      <c r="Y120" s="254"/>
      <c r="Z120" s="254"/>
      <c r="AA120" s="254"/>
      <c r="AB120" s="254"/>
      <c r="AC120" s="254"/>
      <c r="AD120" s="254"/>
      <c r="AE120" s="506"/>
    </row>
    <row r="121" spans="1:31" ht="14.25" customHeight="1">
      <c r="A121" s="98"/>
      <c r="B121" s="98"/>
      <c r="C121" s="98"/>
      <c r="D121" s="98"/>
      <c r="E121" s="98"/>
      <c r="F121" s="98"/>
      <c r="G121" s="292"/>
      <c r="H121" s="286"/>
      <c r="I121" s="286"/>
      <c r="J121" s="286"/>
      <c r="K121" s="286"/>
      <c r="L121" s="286"/>
      <c r="M121" s="286"/>
      <c r="N121" s="286"/>
      <c r="O121" s="286"/>
      <c r="P121" s="286"/>
      <c r="Q121" s="286"/>
      <c r="R121" s="254"/>
      <c r="S121" s="254"/>
      <c r="T121" s="254"/>
      <c r="U121" s="254"/>
      <c r="V121" s="254"/>
      <c r="W121" s="254"/>
      <c r="X121" s="254"/>
      <c r="Y121" s="254"/>
      <c r="Z121" s="254"/>
      <c r="AA121" s="254"/>
      <c r="AB121" s="254"/>
      <c r="AC121" s="254"/>
      <c r="AD121" s="254"/>
      <c r="AE121" s="506"/>
    </row>
    <row r="122" spans="1:31" ht="14.25" customHeight="1">
      <c r="A122" s="98"/>
      <c r="B122" s="98"/>
      <c r="C122" s="98"/>
      <c r="D122" s="98"/>
      <c r="E122" s="98"/>
      <c r="F122" s="98"/>
      <c r="G122" s="292"/>
      <c r="H122" s="286"/>
      <c r="I122" s="286"/>
      <c r="J122" s="286"/>
      <c r="K122" s="286"/>
      <c r="L122" s="286"/>
      <c r="M122" s="286"/>
      <c r="N122" s="286"/>
      <c r="O122" s="286"/>
      <c r="P122" s="286"/>
      <c r="Q122" s="286"/>
      <c r="R122" s="387"/>
      <c r="S122" s="387"/>
      <c r="T122" s="387"/>
      <c r="U122" s="387"/>
      <c r="V122" s="387"/>
      <c r="W122" s="387"/>
      <c r="X122" s="254"/>
      <c r="Y122" s="254"/>
      <c r="Z122" s="254"/>
      <c r="AA122" s="254"/>
      <c r="AB122" s="254"/>
      <c r="AC122" s="254"/>
      <c r="AD122" s="254"/>
      <c r="AE122" s="506"/>
    </row>
    <row r="123" spans="1:31" ht="14.25" customHeight="1">
      <c r="A123" s="98"/>
      <c r="B123" s="98"/>
      <c r="C123" s="98"/>
      <c r="D123" s="98"/>
      <c r="E123" s="98"/>
      <c r="F123" s="98"/>
      <c r="G123" s="292"/>
      <c r="H123" s="286"/>
      <c r="I123" s="286"/>
      <c r="J123" s="286"/>
      <c r="K123" s="286"/>
      <c r="L123" s="286"/>
      <c r="M123" s="286"/>
      <c r="N123" s="286"/>
      <c r="O123" s="286"/>
      <c r="P123" s="286"/>
      <c r="Q123" s="286"/>
      <c r="R123" s="362"/>
      <c r="S123" s="362"/>
      <c r="T123" s="362"/>
      <c r="U123" s="362"/>
      <c r="V123" s="362"/>
      <c r="W123" s="362"/>
      <c r="X123" s="376"/>
      <c r="Y123" s="254"/>
      <c r="Z123" s="254"/>
      <c r="AA123" s="254"/>
      <c r="AB123" s="254"/>
      <c r="AC123" s="254"/>
      <c r="AD123" s="254"/>
      <c r="AE123" s="506"/>
    </row>
    <row r="124" spans="1:31" ht="14.25" customHeight="1">
      <c r="A124" s="98"/>
      <c r="B124" s="98"/>
      <c r="C124" s="98"/>
      <c r="D124" s="98"/>
      <c r="E124" s="98"/>
      <c r="F124" s="98"/>
      <c r="G124" s="292"/>
      <c r="H124" s="286"/>
      <c r="I124" s="286"/>
      <c r="J124" s="286"/>
      <c r="K124" s="286"/>
      <c r="L124" s="286"/>
      <c r="M124" s="286"/>
      <c r="N124" s="286"/>
      <c r="O124" s="286"/>
      <c r="P124" s="286"/>
      <c r="Q124" s="286"/>
      <c r="R124" s="362"/>
      <c r="S124" s="362"/>
      <c r="T124" s="362"/>
      <c r="U124" s="362"/>
      <c r="V124" s="362"/>
      <c r="W124" s="362"/>
      <c r="X124" s="376"/>
      <c r="Y124" s="254"/>
      <c r="Z124" s="254"/>
      <c r="AA124" s="254"/>
      <c r="AB124" s="254"/>
      <c r="AC124" s="254"/>
      <c r="AD124" s="254"/>
      <c r="AE124" s="506"/>
    </row>
    <row r="125" spans="1:31" ht="14.25" customHeight="1">
      <c r="A125" s="98"/>
      <c r="B125" s="98"/>
      <c r="C125" s="98"/>
      <c r="D125" s="98"/>
      <c r="E125" s="98"/>
      <c r="F125" s="98"/>
      <c r="G125" s="292"/>
      <c r="H125" s="286"/>
      <c r="I125" s="286"/>
      <c r="J125" s="286"/>
      <c r="K125" s="286"/>
      <c r="L125" s="286"/>
      <c r="M125" s="286"/>
      <c r="N125" s="286"/>
      <c r="O125" s="286"/>
      <c r="P125" s="286"/>
      <c r="Q125" s="286"/>
      <c r="R125" s="362"/>
      <c r="S125" s="362"/>
      <c r="T125" s="362"/>
      <c r="U125" s="362"/>
      <c r="V125" s="362"/>
      <c r="W125" s="362"/>
      <c r="X125" s="376"/>
      <c r="Y125" s="254"/>
      <c r="Z125" s="254"/>
      <c r="AA125" s="254"/>
      <c r="AB125" s="254"/>
      <c r="AC125" s="254"/>
      <c r="AD125" s="254"/>
      <c r="AE125" s="506"/>
    </row>
    <row r="126" spans="1:31" ht="14.25" customHeight="1">
      <c r="A126" s="98"/>
      <c r="B126" s="98"/>
      <c r="C126" s="98"/>
      <c r="D126" s="98"/>
      <c r="E126" s="98"/>
      <c r="F126" s="98"/>
      <c r="G126" s="292"/>
      <c r="H126" s="286"/>
      <c r="I126" s="286"/>
      <c r="J126" s="286"/>
      <c r="K126" s="286"/>
      <c r="L126" s="286"/>
      <c r="M126" s="286"/>
      <c r="N126" s="286"/>
      <c r="O126" s="286"/>
      <c r="P126" s="286"/>
      <c r="Q126" s="286"/>
      <c r="R126" s="362"/>
      <c r="S126" s="362"/>
      <c r="T126" s="362"/>
      <c r="U126" s="362"/>
      <c r="V126" s="362"/>
      <c r="W126" s="362"/>
      <c r="X126" s="376"/>
      <c r="Y126" s="254"/>
      <c r="Z126" s="254"/>
      <c r="AA126" s="254"/>
      <c r="AB126" s="254"/>
      <c r="AC126" s="254"/>
      <c r="AD126" s="254"/>
      <c r="AE126" s="506"/>
    </row>
    <row r="127" spans="1:31" ht="14.25" customHeight="1">
      <c r="A127" s="98"/>
      <c r="B127" s="98"/>
      <c r="C127" s="98"/>
      <c r="D127" s="98"/>
      <c r="E127" s="98"/>
      <c r="F127" s="98"/>
      <c r="G127" s="292"/>
      <c r="H127" s="286"/>
      <c r="I127" s="286"/>
      <c r="J127" s="286"/>
      <c r="K127" s="286"/>
      <c r="L127" s="286"/>
      <c r="M127" s="286"/>
      <c r="N127" s="286"/>
      <c r="O127" s="286"/>
      <c r="P127" s="286"/>
      <c r="Q127" s="286"/>
      <c r="R127" s="362"/>
      <c r="S127" s="362"/>
      <c r="T127" s="362"/>
      <c r="U127" s="362"/>
      <c r="V127" s="362"/>
      <c r="W127" s="362"/>
      <c r="X127" s="376"/>
      <c r="Y127" s="254"/>
      <c r="Z127" s="254"/>
      <c r="AA127" s="254"/>
      <c r="AB127" s="254"/>
      <c r="AC127" s="254"/>
      <c r="AD127" s="254"/>
      <c r="AE127" s="506"/>
    </row>
    <row r="128" spans="1:31" ht="14.25" customHeight="1">
      <c r="A128" s="98"/>
      <c r="B128" s="98"/>
      <c r="C128" s="98"/>
      <c r="D128" s="361"/>
      <c r="E128" s="362"/>
      <c r="F128" s="363"/>
      <c r="G128" s="285"/>
      <c r="H128" s="286"/>
      <c r="I128" s="286"/>
      <c r="J128" s="286"/>
      <c r="K128" s="286"/>
      <c r="L128" s="286"/>
      <c r="M128" s="286"/>
      <c r="N128" s="286"/>
      <c r="O128" s="286"/>
      <c r="P128" s="286"/>
      <c r="Q128" s="286"/>
      <c r="R128" s="362"/>
      <c r="S128" s="362"/>
      <c r="T128" s="362"/>
      <c r="U128" s="362"/>
      <c r="V128" s="362"/>
      <c r="W128" s="362"/>
      <c r="X128" s="376"/>
      <c r="Y128" s="254"/>
      <c r="Z128" s="254"/>
      <c r="AA128" s="254"/>
      <c r="AB128" s="254"/>
      <c r="AC128" s="254"/>
      <c r="AD128" s="254"/>
      <c r="AE128" s="506"/>
    </row>
    <row r="129" spans="1:31" ht="14.25" customHeight="1">
      <c r="A129" s="98"/>
      <c r="B129" s="98"/>
      <c r="C129" s="98"/>
      <c r="D129" s="98"/>
      <c r="E129" s="98"/>
      <c r="F129" s="98"/>
      <c r="G129" s="273"/>
      <c r="H129" s="278"/>
      <c r="I129" s="278"/>
      <c r="J129" s="278"/>
      <c r="K129" s="278"/>
      <c r="L129" s="278"/>
      <c r="M129" s="278"/>
      <c r="N129" s="278"/>
      <c r="O129" s="278"/>
      <c r="P129" s="278"/>
      <c r="Q129" s="278"/>
      <c r="R129" s="362"/>
      <c r="S129" s="362"/>
      <c r="T129" s="362"/>
      <c r="U129" s="362"/>
      <c r="V129" s="362"/>
      <c r="W129" s="362"/>
      <c r="X129" s="376"/>
      <c r="Y129" s="254"/>
      <c r="Z129" s="254"/>
      <c r="AA129" s="254"/>
      <c r="AB129" s="254"/>
      <c r="AC129" s="254"/>
      <c r="AD129" s="254"/>
      <c r="AE129" s="506"/>
    </row>
    <row r="130" spans="1:31" ht="14.25" customHeight="1">
      <c r="A130" s="98"/>
      <c r="B130" s="98"/>
      <c r="C130" s="98"/>
      <c r="D130" s="98"/>
      <c r="E130" s="98"/>
      <c r="F130" s="98"/>
      <c r="G130" s="273"/>
      <c r="H130" s="278"/>
      <c r="I130" s="278"/>
      <c r="J130" s="278"/>
      <c r="K130" s="278"/>
      <c r="L130" s="278"/>
      <c r="M130" s="278"/>
      <c r="N130" s="278"/>
      <c r="O130" s="278"/>
      <c r="P130" s="278"/>
      <c r="Q130" s="278"/>
      <c r="R130" s="362"/>
      <c r="S130" s="362"/>
      <c r="T130" s="362"/>
      <c r="U130" s="362"/>
      <c r="V130" s="362"/>
      <c r="W130" s="362"/>
      <c r="X130" s="376"/>
      <c r="Y130" s="254"/>
      <c r="Z130" s="254"/>
      <c r="AA130" s="254"/>
      <c r="AB130" s="254"/>
      <c r="AC130" s="254"/>
      <c r="AD130" s="254"/>
      <c r="AE130" s="506"/>
    </row>
    <row r="131" spans="1:31" ht="14.25" customHeight="1">
      <c r="A131" s="98"/>
      <c r="B131" s="98"/>
      <c r="C131" s="98"/>
      <c r="D131" s="98"/>
      <c r="E131" s="98"/>
      <c r="F131" s="98"/>
      <c r="G131" s="273"/>
      <c r="H131" s="278"/>
      <c r="I131" s="278"/>
      <c r="J131" s="278"/>
      <c r="K131" s="278"/>
      <c r="L131" s="278"/>
      <c r="M131" s="278"/>
      <c r="N131" s="278"/>
      <c r="O131" s="278"/>
      <c r="P131" s="278"/>
      <c r="Q131" s="278"/>
      <c r="R131" s="362"/>
      <c r="S131" s="362"/>
      <c r="T131" s="362"/>
      <c r="U131" s="362"/>
      <c r="V131" s="362"/>
      <c r="W131" s="362"/>
      <c r="X131" s="376"/>
      <c r="Y131" s="254"/>
      <c r="Z131" s="254"/>
      <c r="AA131" s="254"/>
      <c r="AB131" s="254"/>
      <c r="AC131" s="254"/>
      <c r="AD131" s="254"/>
      <c r="AE131" s="506"/>
    </row>
    <row r="132" spans="1:31" ht="14.25" customHeight="1">
      <c r="A132" s="98"/>
      <c r="B132" s="98"/>
      <c r="C132" s="98"/>
      <c r="D132" s="98"/>
      <c r="E132" s="98"/>
      <c r="F132" s="98"/>
      <c r="G132" s="273"/>
      <c r="H132" s="278"/>
      <c r="I132" s="278"/>
      <c r="J132" s="278"/>
      <c r="K132" s="278"/>
      <c r="L132" s="278"/>
      <c r="M132" s="278"/>
      <c r="N132" s="278"/>
      <c r="O132" s="278"/>
      <c r="P132" s="278"/>
      <c r="Q132" s="278"/>
      <c r="R132" s="362"/>
      <c r="S132" s="362"/>
      <c r="T132" s="362"/>
      <c r="U132" s="362"/>
      <c r="V132" s="362"/>
      <c r="W132" s="362"/>
      <c r="X132" s="376"/>
      <c r="Y132" s="254"/>
      <c r="Z132" s="254"/>
      <c r="AA132" s="254"/>
      <c r="AB132" s="254"/>
      <c r="AC132" s="254"/>
      <c r="AD132" s="254"/>
      <c r="AE132" s="506"/>
    </row>
    <row r="133" spans="1:31" ht="14.25" customHeight="1">
      <c r="A133" s="98"/>
      <c r="B133" s="98"/>
      <c r="C133" s="98"/>
      <c r="D133" s="98"/>
      <c r="E133" s="98"/>
      <c r="F133" s="98"/>
      <c r="G133" s="273"/>
      <c r="H133" s="278"/>
      <c r="I133" s="278"/>
      <c r="J133" s="278"/>
      <c r="K133" s="278"/>
      <c r="L133" s="278"/>
      <c r="M133" s="278"/>
      <c r="N133" s="278"/>
      <c r="O133" s="278"/>
      <c r="P133" s="278"/>
      <c r="Q133" s="278"/>
      <c r="R133" s="362"/>
      <c r="S133" s="362"/>
      <c r="T133" s="362"/>
      <c r="U133" s="362"/>
      <c r="V133" s="362"/>
      <c r="W133" s="362"/>
      <c r="X133" s="376"/>
      <c r="Y133" s="254"/>
      <c r="Z133" s="254"/>
      <c r="AA133" s="254"/>
      <c r="AB133" s="254"/>
      <c r="AC133" s="254"/>
      <c r="AD133" s="254"/>
      <c r="AE133" s="506"/>
    </row>
    <row r="134" spans="1:31" ht="14.25" customHeight="1">
      <c r="A134" s="98"/>
      <c r="B134" s="98"/>
      <c r="C134" s="98"/>
      <c r="D134" s="98"/>
      <c r="E134" s="98"/>
      <c r="F134" s="98"/>
      <c r="G134" s="273"/>
      <c r="H134" s="278"/>
      <c r="I134" s="278"/>
      <c r="J134" s="278"/>
      <c r="K134" s="278"/>
      <c r="L134" s="278"/>
      <c r="M134" s="278"/>
      <c r="N134" s="278"/>
      <c r="O134" s="278"/>
      <c r="P134" s="278"/>
      <c r="Q134" s="278"/>
      <c r="R134" s="362"/>
      <c r="S134" s="362"/>
      <c r="T134" s="362"/>
      <c r="U134" s="362"/>
      <c r="V134" s="362"/>
      <c r="W134" s="362"/>
      <c r="X134" s="376"/>
      <c r="Y134" s="254"/>
      <c r="Z134" s="254"/>
      <c r="AA134" s="254"/>
      <c r="AB134" s="254"/>
      <c r="AC134" s="254"/>
      <c r="AD134" s="254"/>
      <c r="AE134" s="506"/>
    </row>
    <row r="135" spans="1:31" ht="14.25" customHeight="1">
      <c r="A135" s="98"/>
      <c r="B135" s="98"/>
      <c r="C135" s="98"/>
      <c r="D135" s="98"/>
      <c r="E135" s="98"/>
      <c r="F135" s="98"/>
      <c r="G135" s="273"/>
      <c r="H135" s="278"/>
      <c r="I135" s="278"/>
      <c r="J135" s="278"/>
      <c r="K135" s="278"/>
      <c r="L135" s="278"/>
      <c r="M135" s="278"/>
      <c r="N135" s="278"/>
      <c r="O135" s="278"/>
      <c r="P135" s="278"/>
      <c r="Q135" s="278"/>
      <c r="R135" s="362"/>
      <c r="S135" s="362"/>
      <c r="T135" s="362"/>
      <c r="U135" s="362"/>
      <c r="V135" s="362"/>
      <c r="W135" s="362"/>
      <c r="X135" s="376"/>
      <c r="Y135" s="254"/>
      <c r="Z135" s="254"/>
      <c r="AA135" s="254"/>
      <c r="AB135" s="254"/>
      <c r="AC135" s="254"/>
      <c r="AD135" s="254"/>
      <c r="AE135" s="506"/>
    </row>
    <row r="136" spans="1:31" ht="14.25" customHeight="1">
      <c r="A136" s="98"/>
      <c r="B136" s="98"/>
      <c r="C136" s="98"/>
      <c r="D136" s="98"/>
      <c r="E136" s="98"/>
      <c r="F136" s="98"/>
      <c r="G136" s="273"/>
      <c r="H136" s="278"/>
      <c r="I136" s="278"/>
      <c r="J136" s="278"/>
      <c r="K136" s="278"/>
      <c r="L136" s="278"/>
      <c r="M136" s="278"/>
      <c r="N136" s="278"/>
      <c r="O136" s="278"/>
      <c r="P136" s="278"/>
      <c r="Q136" s="278"/>
      <c r="R136" s="362"/>
      <c r="S136" s="362"/>
      <c r="T136" s="362"/>
      <c r="U136" s="362"/>
      <c r="V136" s="362"/>
      <c r="W136" s="362"/>
      <c r="X136" s="376"/>
      <c r="Y136" s="254"/>
      <c r="Z136" s="254"/>
      <c r="AA136" s="254"/>
      <c r="AB136" s="254"/>
      <c r="AC136" s="254"/>
      <c r="AD136" s="254"/>
      <c r="AE136" s="506"/>
    </row>
    <row r="137" spans="1:31" ht="14.25" customHeight="1">
      <c r="A137" s="98"/>
      <c r="B137" s="98"/>
      <c r="C137" s="98"/>
      <c r="D137" s="98"/>
      <c r="E137" s="98"/>
      <c r="F137" s="98"/>
      <c r="G137" s="273"/>
      <c r="H137" s="278"/>
      <c r="I137" s="278"/>
      <c r="J137" s="278"/>
      <c r="K137" s="278"/>
      <c r="L137" s="278"/>
      <c r="M137" s="278"/>
      <c r="N137" s="278"/>
      <c r="O137" s="278"/>
      <c r="P137" s="278"/>
      <c r="Q137" s="278"/>
      <c r="R137" s="362"/>
      <c r="S137" s="362"/>
      <c r="T137" s="362"/>
      <c r="U137" s="362"/>
      <c r="V137" s="362"/>
      <c r="W137" s="362"/>
      <c r="X137" s="362"/>
      <c r="Y137" s="362"/>
      <c r="Z137" s="362"/>
      <c r="AA137" s="362"/>
      <c r="AB137" s="362"/>
      <c r="AC137" s="362"/>
      <c r="AD137" s="362"/>
      <c r="AE137" s="607"/>
    </row>
    <row r="138" spans="1:31" ht="14.25" customHeight="1">
      <c r="A138" s="98"/>
      <c r="B138" s="98"/>
      <c r="C138" s="98"/>
      <c r="D138" s="98"/>
      <c r="E138" s="98"/>
      <c r="F138" s="98"/>
      <c r="G138" s="273"/>
      <c r="H138" s="278"/>
      <c r="I138" s="278"/>
      <c r="J138" s="278"/>
      <c r="K138" s="278"/>
      <c r="L138" s="278"/>
      <c r="M138" s="278"/>
      <c r="N138" s="278"/>
      <c r="O138" s="278"/>
      <c r="P138" s="278"/>
      <c r="Q138" s="278"/>
      <c r="R138" s="362"/>
      <c r="S138" s="362"/>
      <c r="T138" s="362"/>
      <c r="U138" s="362"/>
      <c r="V138" s="362"/>
      <c r="W138" s="362"/>
      <c r="X138" s="362"/>
      <c r="Y138" s="362"/>
      <c r="Z138" s="362"/>
      <c r="AA138" s="362"/>
      <c r="AB138" s="362"/>
      <c r="AC138" s="362"/>
      <c r="AD138" s="362"/>
      <c r="AE138" s="607"/>
    </row>
    <row r="139" spans="1:31" ht="14.25" customHeight="1">
      <c r="A139" s="98"/>
      <c r="B139" s="98"/>
      <c r="C139" s="98"/>
      <c r="D139" s="98"/>
      <c r="E139" s="98"/>
      <c r="F139" s="98"/>
      <c r="G139" s="273"/>
      <c r="H139" s="278"/>
      <c r="I139" s="278"/>
      <c r="J139" s="278"/>
      <c r="K139" s="278"/>
      <c r="L139" s="278"/>
      <c r="M139" s="278"/>
      <c r="N139" s="278"/>
      <c r="O139" s="278"/>
      <c r="P139" s="278"/>
      <c r="Q139" s="278"/>
      <c r="R139" s="362"/>
      <c r="S139" s="362"/>
      <c r="T139" s="362"/>
      <c r="U139" s="362"/>
      <c r="V139" s="362"/>
      <c r="W139" s="362"/>
      <c r="X139" s="362"/>
      <c r="Y139" s="362"/>
      <c r="Z139" s="362"/>
      <c r="AA139" s="362"/>
      <c r="AB139" s="362"/>
      <c r="AC139" s="362"/>
      <c r="AD139" s="362"/>
      <c r="AE139" s="607"/>
    </row>
    <row r="140" spans="1:31" ht="14.25" customHeight="1">
      <c r="A140" s="98"/>
      <c r="B140" s="98"/>
      <c r="C140" s="98"/>
      <c r="D140" s="98"/>
      <c r="E140" s="98"/>
      <c r="F140" s="98"/>
      <c r="G140" s="273"/>
      <c r="H140" s="278"/>
      <c r="I140" s="278"/>
      <c r="J140" s="278"/>
      <c r="K140" s="278"/>
      <c r="L140" s="278"/>
      <c r="M140" s="278"/>
      <c r="N140" s="278"/>
      <c r="O140" s="278"/>
      <c r="P140" s="278"/>
      <c r="Q140" s="278"/>
      <c r="R140" s="362"/>
      <c r="S140" s="362"/>
      <c r="T140" s="362"/>
      <c r="U140" s="362"/>
      <c r="V140" s="362"/>
      <c r="W140" s="362"/>
      <c r="X140" s="362"/>
      <c r="Y140" s="362"/>
      <c r="Z140" s="362"/>
      <c r="AA140" s="362"/>
      <c r="AB140" s="362"/>
      <c r="AC140" s="362"/>
      <c r="AD140" s="362"/>
      <c r="AE140" s="607"/>
    </row>
    <row r="141" spans="1:31" ht="14.25" customHeight="1">
      <c r="A141" s="98"/>
      <c r="B141" s="98"/>
      <c r="C141" s="98"/>
      <c r="D141" s="98"/>
      <c r="E141" s="98"/>
      <c r="F141" s="98"/>
      <c r="G141" s="273"/>
      <c r="H141" s="278"/>
      <c r="I141" s="278"/>
      <c r="J141" s="278"/>
      <c r="K141" s="278"/>
      <c r="L141" s="278"/>
      <c r="M141" s="278"/>
      <c r="N141" s="278"/>
      <c r="O141" s="278"/>
      <c r="P141" s="278"/>
      <c r="Q141" s="278"/>
      <c r="R141" s="362"/>
      <c r="S141" s="362"/>
      <c r="T141" s="362"/>
      <c r="U141" s="362"/>
      <c r="V141" s="362"/>
      <c r="W141" s="362"/>
      <c r="X141" s="362"/>
      <c r="Y141" s="362"/>
      <c r="Z141" s="362"/>
      <c r="AA141" s="362"/>
      <c r="AB141" s="362"/>
      <c r="AC141" s="362"/>
      <c r="AD141" s="362"/>
      <c r="AE141" s="607"/>
    </row>
    <row r="142" spans="1:31" ht="14.25" customHeight="1">
      <c r="A142" s="98"/>
      <c r="B142" s="98"/>
      <c r="C142" s="98"/>
      <c r="D142" s="98"/>
      <c r="E142" s="98"/>
      <c r="F142" s="98"/>
      <c r="G142" s="273"/>
      <c r="H142" s="278"/>
      <c r="I142" s="278"/>
      <c r="J142" s="278"/>
      <c r="K142" s="278"/>
      <c r="L142" s="278"/>
      <c r="M142" s="278"/>
      <c r="N142" s="278"/>
      <c r="O142" s="278"/>
      <c r="P142" s="278"/>
      <c r="Q142" s="278"/>
      <c r="R142" s="362"/>
      <c r="S142" s="362"/>
      <c r="T142" s="362"/>
      <c r="U142" s="362"/>
      <c r="V142" s="362"/>
      <c r="W142" s="362"/>
      <c r="X142" s="362"/>
      <c r="Y142" s="362"/>
      <c r="Z142" s="362"/>
      <c r="AA142" s="362"/>
      <c r="AB142" s="362"/>
      <c r="AC142" s="362"/>
      <c r="AD142" s="362"/>
      <c r="AE142" s="607"/>
    </row>
    <row r="143" spans="1:31" ht="14.25" customHeight="1">
      <c r="A143" s="98"/>
      <c r="B143" s="98"/>
      <c r="C143" s="98"/>
      <c r="D143" s="98"/>
      <c r="E143" s="98"/>
      <c r="F143" s="98"/>
      <c r="G143" s="273"/>
      <c r="H143" s="278"/>
      <c r="I143" s="278"/>
      <c r="J143" s="278"/>
      <c r="K143" s="278"/>
      <c r="L143" s="278"/>
      <c r="M143" s="278"/>
      <c r="N143" s="278"/>
      <c r="O143" s="278"/>
      <c r="P143" s="278"/>
      <c r="Q143" s="278"/>
      <c r="R143" s="362"/>
      <c r="S143" s="362"/>
      <c r="T143" s="362"/>
      <c r="U143" s="362"/>
      <c r="V143" s="362"/>
      <c r="W143" s="362"/>
      <c r="X143" s="362"/>
      <c r="Y143" s="362"/>
      <c r="Z143" s="362"/>
      <c r="AA143" s="362"/>
      <c r="AB143" s="362"/>
      <c r="AC143" s="362"/>
      <c r="AD143" s="362"/>
      <c r="AE143" s="607"/>
    </row>
    <row r="144" spans="1:31" ht="14.25" customHeight="1">
      <c r="A144" s="98"/>
      <c r="B144" s="98"/>
      <c r="C144" s="98"/>
      <c r="D144" s="98"/>
      <c r="E144" s="98"/>
      <c r="F144" s="98"/>
      <c r="G144" s="273"/>
      <c r="H144" s="278"/>
      <c r="I144" s="278"/>
      <c r="J144" s="278"/>
      <c r="K144" s="278"/>
      <c r="L144" s="278"/>
      <c r="M144" s="278"/>
      <c r="N144" s="278"/>
      <c r="O144" s="278"/>
      <c r="P144" s="278"/>
      <c r="Q144" s="278"/>
      <c r="R144" s="362"/>
      <c r="S144" s="362"/>
      <c r="T144" s="362"/>
      <c r="U144" s="362"/>
      <c r="V144" s="362"/>
      <c r="W144" s="362"/>
      <c r="X144" s="362"/>
      <c r="Y144" s="362"/>
      <c r="Z144" s="362"/>
      <c r="AA144" s="362"/>
      <c r="AB144" s="362"/>
      <c r="AC144" s="362"/>
      <c r="AD144" s="362"/>
      <c r="AE144" s="607"/>
    </row>
    <row r="145" spans="1:31" ht="14.25" customHeight="1">
      <c r="A145" s="98"/>
      <c r="B145" s="98"/>
      <c r="C145" s="98"/>
      <c r="D145" s="98"/>
      <c r="E145" s="98"/>
      <c r="F145" s="98"/>
      <c r="G145" s="273"/>
      <c r="H145" s="278"/>
      <c r="I145" s="278"/>
      <c r="J145" s="278"/>
      <c r="K145" s="278"/>
      <c r="L145" s="278"/>
      <c r="M145" s="278"/>
      <c r="N145" s="278"/>
      <c r="O145" s="278"/>
      <c r="P145" s="278"/>
      <c r="Q145" s="278"/>
      <c r="R145" s="362"/>
      <c r="S145" s="362"/>
      <c r="T145" s="362"/>
      <c r="U145" s="362"/>
      <c r="V145" s="362"/>
      <c r="W145" s="362"/>
      <c r="X145" s="362"/>
      <c r="Y145" s="362"/>
      <c r="Z145" s="362"/>
      <c r="AA145" s="362"/>
      <c r="AB145" s="362"/>
      <c r="AC145" s="362"/>
      <c r="AD145" s="362"/>
      <c r="AE145" s="607"/>
    </row>
    <row r="146" spans="1:31" ht="14.25" customHeight="1">
      <c r="A146" s="98"/>
      <c r="B146" s="98"/>
      <c r="C146" s="98"/>
      <c r="D146" s="98"/>
      <c r="E146" s="98"/>
      <c r="F146" s="98"/>
      <c r="G146" s="273"/>
      <c r="H146" s="278"/>
      <c r="I146" s="278"/>
      <c r="J146" s="278"/>
      <c r="K146" s="278"/>
      <c r="L146" s="278"/>
      <c r="M146" s="278"/>
      <c r="N146" s="278"/>
      <c r="O146" s="278"/>
      <c r="P146" s="278"/>
      <c r="Q146" s="278"/>
      <c r="R146" s="362"/>
      <c r="S146" s="362"/>
      <c r="T146" s="362"/>
      <c r="U146" s="362"/>
      <c r="V146" s="362"/>
      <c r="W146" s="362"/>
      <c r="X146" s="362"/>
      <c r="Y146" s="362"/>
      <c r="Z146" s="362"/>
      <c r="AA146" s="362"/>
      <c r="AB146" s="362"/>
      <c r="AC146" s="362"/>
      <c r="AD146" s="362"/>
      <c r="AE146" s="607"/>
    </row>
    <row r="147" spans="1:31" ht="14.25" customHeight="1">
      <c r="A147" s="98"/>
      <c r="B147" s="98"/>
      <c r="C147" s="98"/>
      <c r="D147" s="98"/>
      <c r="E147" s="98"/>
      <c r="F147" s="98"/>
      <c r="G147" s="273"/>
      <c r="H147" s="278"/>
      <c r="I147" s="278"/>
      <c r="J147" s="278"/>
      <c r="K147" s="278"/>
      <c r="L147" s="278"/>
      <c r="M147" s="278"/>
      <c r="N147" s="278"/>
      <c r="O147" s="278"/>
      <c r="P147" s="278"/>
      <c r="Q147" s="278"/>
      <c r="R147" s="362"/>
      <c r="S147" s="362"/>
      <c r="T147" s="362"/>
      <c r="U147" s="362"/>
      <c r="V147" s="362"/>
      <c r="W147" s="362"/>
      <c r="X147" s="362"/>
      <c r="Y147" s="362"/>
      <c r="Z147" s="362"/>
      <c r="AA147" s="362"/>
      <c r="AB147" s="362"/>
      <c r="AC147" s="362"/>
      <c r="AD147" s="362"/>
      <c r="AE147" s="607"/>
    </row>
    <row r="148" spans="1:31" ht="14.25" customHeight="1">
      <c r="A148" s="98"/>
      <c r="B148" s="98"/>
      <c r="C148" s="98"/>
      <c r="D148" s="98"/>
      <c r="E148" s="98"/>
      <c r="F148" s="98"/>
      <c r="G148" s="273"/>
      <c r="H148" s="278"/>
      <c r="I148" s="278"/>
      <c r="J148" s="278"/>
      <c r="K148" s="278"/>
      <c r="L148" s="278"/>
      <c r="M148" s="278"/>
      <c r="N148" s="278"/>
      <c r="O148" s="278"/>
      <c r="P148" s="278"/>
      <c r="Q148" s="278"/>
      <c r="R148" s="362"/>
      <c r="S148" s="362"/>
      <c r="T148" s="362"/>
      <c r="U148" s="362"/>
      <c r="V148" s="362"/>
      <c r="W148" s="362"/>
      <c r="X148" s="362"/>
      <c r="Y148" s="362"/>
      <c r="Z148" s="362"/>
      <c r="AA148" s="362"/>
      <c r="AB148" s="362"/>
      <c r="AC148" s="362"/>
      <c r="AD148" s="362"/>
      <c r="AE148" s="607"/>
    </row>
    <row r="149" spans="1:31" ht="14.25" customHeight="1">
      <c r="A149" s="98"/>
      <c r="B149" s="98"/>
      <c r="C149" s="98"/>
      <c r="D149" s="98"/>
      <c r="E149" s="98"/>
      <c r="F149" s="98"/>
      <c r="G149" s="273"/>
      <c r="H149" s="278"/>
      <c r="I149" s="278"/>
      <c r="J149" s="278"/>
      <c r="K149" s="278"/>
      <c r="L149" s="278"/>
      <c r="M149" s="278"/>
      <c r="N149" s="278"/>
      <c r="O149" s="278"/>
      <c r="P149" s="278"/>
      <c r="Q149" s="278"/>
      <c r="R149" s="362"/>
      <c r="S149" s="362"/>
      <c r="T149" s="362"/>
      <c r="U149" s="362"/>
      <c r="V149" s="362"/>
      <c r="W149" s="362"/>
      <c r="X149" s="362"/>
      <c r="Y149" s="362"/>
      <c r="Z149" s="362"/>
      <c r="AA149" s="362"/>
      <c r="AB149" s="362"/>
      <c r="AC149" s="362"/>
      <c r="AD149" s="362"/>
      <c r="AE149" s="607"/>
    </row>
    <row r="150" spans="1:31" ht="14.25" customHeight="1">
      <c r="A150" s="98"/>
      <c r="B150" s="98"/>
      <c r="C150" s="98"/>
      <c r="D150" s="98"/>
      <c r="E150" s="98"/>
      <c r="F150" s="98"/>
      <c r="G150" s="273"/>
      <c r="H150" s="278"/>
      <c r="I150" s="278"/>
      <c r="J150" s="278"/>
      <c r="K150" s="278"/>
      <c r="L150" s="278"/>
      <c r="M150" s="278"/>
      <c r="N150" s="278"/>
      <c r="O150" s="278"/>
      <c r="P150" s="278"/>
      <c r="Q150" s="278"/>
      <c r="R150" s="362"/>
      <c r="S150" s="362"/>
      <c r="T150" s="362"/>
      <c r="U150" s="362"/>
      <c r="V150" s="362"/>
      <c r="W150" s="362"/>
      <c r="X150" s="362"/>
      <c r="Y150" s="362"/>
      <c r="Z150" s="362"/>
      <c r="AA150" s="362"/>
      <c r="AB150" s="362"/>
      <c r="AC150" s="362"/>
      <c r="AD150" s="362"/>
      <c r="AE150" s="607"/>
    </row>
    <row r="151" spans="1:31" ht="14.25" customHeight="1">
      <c r="A151" s="98"/>
      <c r="B151" s="98"/>
      <c r="C151" s="98"/>
      <c r="D151" s="98"/>
      <c r="E151" s="98"/>
      <c r="F151" s="98"/>
      <c r="G151" s="273"/>
      <c r="H151" s="278"/>
      <c r="I151" s="278"/>
      <c r="J151" s="278"/>
      <c r="K151" s="278"/>
      <c r="L151" s="278"/>
      <c r="M151" s="278"/>
      <c r="N151" s="278"/>
      <c r="O151" s="278"/>
      <c r="P151" s="278"/>
      <c r="Q151" s="278"/>
      <c r="R151" s="362"/>
      <c r="S151" s="362"/>
      <c r="T151" s="362"/>
      <c r="U151" s="362"/>
      <c r="V151" s="362"/>
      <c r="W151" s="362"/>
      <c r="X151" s="362"/>
      <c r="Y151" s="362"/>
      <c r="Z151" s="362"/>
      <c r="AA151" s="362"/>
      <c r="AB151" s="362"/>
      <c r="AC151" s="362"/>
      <c r="AD151" s="362"/>
      <c r="AE151" s="607"/>
    </row>
    <row r="152" spans="1:31" ht="14.25" customHeight="1">
      <c r="A152" s="98"/>
      <c r="B152" s="98"/>
      <c r="C152" s="98"/>
      <c r="D152" s="98"/>
      <c r="E152" s="98"/>
      <c r="F152" s="98"/>
      <c r="G152" s="273"/>
      <c r="H152" s="278"/>
      <c r="I152" s="278"/>
      <c r="J152" s="278"/>
      <c r="K152" s="278"/>
      <c r="L152" s="278"/>
      <c r="M152" s="278"/>
      <c r="N152" s="278"/>
      <c r="O152" s="278"/>
      <c r="P152" s="278"/>
      <c r="Q152" s="278"/>
      <c r="R152" s="362"/>
      <c r="S152" s="362"/>
      <c r="T152" s="362"/>
      <c r="U152" s="362"/>
      <c r="V152" s="362"/>
      <c r="W152" s="362"/>
      <c r="X152" s="362"/>
      <c r="Y152" s="362"/>
      <c r="Z152" s="362"/>
      <c r="AA152" s="362"/>
      <c r="AB152" s="362"/>
      <c r="AC152" s="362"/>
      <c r="AD152" s="362"/>
      <c r="AE152" s="607"/>
    </row>
    <row r="153" spans="1:31" ht="14.25" customHeight="1">
      <c r="A153" s="144"/>
      <c r="B153" s="144"/>
      <c r="C153" s="144"/>
      <c r="D153" s="366"/>
      <c r="E153" s="367"/>
      <c r="F153" s="363"/>
      <c r="G153" s="273"/>
      <c r="H153" s="278"/>
      <c r="I153" s="278"/>
      <c r="J153" s="278"/>
      <c r="K153" s="278"/>
      <c r="L153" s="278"/>
      <c r="M153" s="278"/>
      <c r="N153" s="278"/>
      <c r="O153" s="278"/>
      <c r="P153" s="278"/>
      <c r="Q153" s="278"/>
      <c r="R153" s="362"/>
      <c r="S153" s="362"/>
      <c r="T153" s="362"/>
      <c r="U153" s="362"/>
      <c r="V153" s="362"/>
      <c r="W153" s="362"/>
      <c r="X153" s="362"/>
      <c r="Y153" s="362"/>
      <c r="Z153" s="362"/>
      <c r="AA153" s="362"/>
      <c r="AB153" s="362"/>
      <c r="AC153" s="362"/>
      <c r="AD153" s="362"/>
      <c r="AE153" s="607"/>
    </row>
    <row r="154" spans="1:31" ht="14.25" customHeight="1">
      <c r="A154" s="144"/>
      <c r="B154" s="144"/>
      <c r="C154" s="144"/>
      <c r="D154" s="144"/>
      <c r="E154" s="144"/>
      <c r="F154" s="144"/>
      <c r="G154" s="273"/>
      <c r="H154" s="278"/>
      <c r="I154" s="278"/>
      <c r="J154" s="278"/>
      <c r="K154" s="278"/>
      <c r="L154" s="278"/>
      <c r="M154" s="278"/>
      <c r="N154" s="278"/>
      <c r="O154" s="278"/>
      <c r="P154" s="278"/>
      <c r="Q154" s="278"/>
      <c r="R154" s="362"/>
      <c r="S154" s="362"/>
      <c r="T154" s="362"/>
      <c r="U154" s="362"/>
      <c r="V154" s="362"/>
      <c r="W154" s="362"/>
      <c r="X154" s="362"/>
      <c r="Y154" s="362"/>
      <c r="Z154" s="362"/>
      <c r="AA154" s="362"/>
      <c r="AB154" s="362"/>
      <c r="AC154" s="362"/>
      <c r="AD154" s="362"/>
      <c r="AE154" s="607"/>
    </row>
    <row r="155" spans="1:31" ht="14.25" customHeight="1">
      <c r="A155" s="144"/>
      <c r="B155" s="144"/>
      <c r="C155" s="144"/>
      <c r="D155" s="144"/>
      <c r="E155" s="144"/>
      <c r="F155" s="144"/>
      <c r="G155" s="273"/>
      <c r="H155" s="278"/>
      <c r="I155" s="278"/>
      <c r="J155" s="278"/>
      <c r="K155" s="278"/>
      <c r="L155" s="278"/>
      <c r="M155" s="278"/>
      <c r="N155" s="278"/>
      <c r="O155" s="278"/>
      <c r="P155" s="278"/>
      <c r="Q155" s="278"/>
      <c r="R155" s="362"/>
      <c r="S155" s="362"/>
      <c r="T155" s="362"/>
      <c r="U155" s="362"/>
      <c r="V155" s="362"/>
      <c r="W155" s="362"/>
      <c r="X155" s="362"/>
      <c r="Y155" s="362"/>
      <c r="Z155" s="362"/>
      <c r="AA155" s="362"/>
      <c r="AB155" s="362"/>
      <c r="AC155" s="362"/>
      <c r="AD155" s="362"/>
      <c r="AE155" s="607"/>
    </row>
    <row r="156" spans="1:31" ht="14.25" customHeight="1">
      <c r="A156" s="144"/>
      <c r="B156" s="144"/>
      <c r="C156" s="144"/>
      <c r="D156" s="248"/>
      <c r="E156" s="248"/>
      <c r="F156" s="144"/>
      <c r="G156" s="273"/>
      <c r="H156" s="278"/>
      <c r="I156" s="278"/>
      <c r="J156" s="278"/>
      <c r="K156" s="278"/>
      <c r="L156" s="278"/>
      <c r="M156" s="278"/>
      <c r="N156" s="278"/>
      <c r="O156" s="278"/>
      <c r="P156" s="278"/>
      <c r="Q156" s="278"/>
      <c r="R156" s="362"/>
      <c r="S156" s="362"/>
      <c r="T156" s="362"/>
      <c r="U156" s="362"/>
      <c r="V156" s="362"/>
      <c r="W156" s="362"/>
      <c r="X156" s="362"/>
      <c r="Y156" s="362"/>
      <c r="Z156" s="362"/>
      <c r="AA156" s="362"/>
      <c r="AB156" s="362"/>
      <c r="AC156" s="362"/>
      <c r="AD156" s="362"/>
      <c r="AE156" s="607"/>
    </row>
    <row r="157" spans="1:31" ht="14.25" customHeight="1">
      <c r="A157" s="144"/>
      <c r="B157" s="144"/>
      <c r="C157" s="144"/>
      <c r="D157" s="248"/>
      <c r="E157" s="248"/>
      <c r="F157" s="144"/>
      <c r="G157" s="273"/>
      <c r="H157" s="278"/>
      <c r="I157" s="278"/>
      <c r="J157" s="278"/>
      <c r="K157" s="278"/>
      <c r="L157" s="278"/>
      <c r="M157" s="278"/>
      <c r="N157" s="278"/>
      <c r="O157" s="278"/>
      <c r="P157" s="278"/>
      <c r="Q157" s="278"/>
      <c r="R157" s="362"/>
      <c r="S157" s="362"/>
      <c r="T157" s="362"/>
      <c r="U157" s="362"/>
      <c r="V157" s="362"/>
      <c r="W157" s="362"/>
      <c r="X157" s="362"/>
      <c r="Y157" s="362"/>
      <c r="Z157" s="362"/>
      <c r="AA157" s="362"/>
      <c r="AB157" s="362"/>
      <c r="AC157" s="362"/>
      <c r="AD157" s="362"/>
      <c r="AE157" s="607"/>
    </row>
    <row r="158" spans="1:31" ht="14.25" customHeight="1">
      <c r="A158" s="144"/>
      <c r="B158" s="248"/>
      <c r="C158" s="248"/>
      <c r="D158" s="248"/>
      <c r="E158" s="248"/>
      <c r="F158" s="248"/>
      <c r="G158" s="273"/>
      <c r="H158" s="278"/>
      <c r="I158" s="278"/>
      <c r="J158" s="278"/>
      <c r="K158" s="278"/>
      <c r="L158" s="278"/>
      <c r="M158" s="278"/>
      <c r="N158" s="278"/>
      <c r="O158" s="278"/>
      <c r="P158" s="278"/>
      <c r="Q158" s="278"/>
      <c r="R158" s="362"/>
      <c r="S158" s="362"/>
      <c r="T158" s="362"/>
      <c r="U158" s="362"/>
      <c r="V158" s="362"/>
      <c r="W158" s="362"/>
      <c r="X158" s="362"/>
      <c r="Y158" s="362"/>
      <c r="Z158" s="362"/>
      <c r="AA158" s="362"/>
      <c r="AB158" s="362"/>
      <c r="AC158" s="362"/>
      <c r="AD158" s="362"/>
      <c r="AE158" s="607"/>
    </row>
    <row r="159" spans="1:31" ht="14.25" customHeight="1">
      <c r="A159" s="144"/>
      <c r="B159" s="248"/>
      <c r="C159" s="248"/>
      <c r="D159" s="248"/>
      <c r="E159" s="248"/>
      <c r="F159" s="248"/>
      <c r="G159" s="273"/>
      <c r="H159" s="278"/>
      <c r="I159" s="278"/>
      <c r="J159" s="278"/>
      <c r="K159" s="278"/>
      <c r="L159" s="278"/>
      <c r="M159" s="278"/>
      <c r="N159" s="278"/>
      <c r="O159" s="278"/>
      <c r="P159" s="278"/>
      <c r="Q159" s="278"/>
      <c r="R159" s="362"/>
      <c r="S159" s="362"/>
      <c r="T159" s="362"/>
      <c r="U159" s="362"/>
      <c r="V159" s="362"/>
      <c r="W159" s="362"/>
      <c r="X159" s="362"/>
      <c r="Y159" s="362"/>
      <c r="Z159" s="362"/>
      <c r="AA159" s="362"/>
      <c r="AB159" s="362"/>
      <c r="AC159" s="362"/>
      <c r="AD159" s="362"/>
      <c r="AE159" s="607"/>
    </row>
    <row r="160" spans="1:31" ht="14.25" customHeight="1">
      <c r="A160" s="144"/>
      <c r="B160" s="248"/>
      <c r="C160" s="248"/>
      <c r="D160" s="248"/>
      <c r="E160" s="248"/>
      <c r="F160" s="248"/>
      <c r="G160" s="273"/>
      <c r="H160" s="278"/>
      <c r="I160" s="278"/>
      <c r="J160" s="278"/>
      <c r="K160" s="278"/>
      <c r="L160" s="278"/>
      <c r="M160" s="278"/>
      <c r="N160" s="278"/>
      <c r="O160" s="278"/>
      <c r="P160" s="278"/>
      <c r="Q160" s="278"/>
      <c r="R160" s="362"/>
      <c r="S160" s="362"/>
      <c r="T160" s="362"/>
      <c r="U160" s="362"/>
      <c r="V160" s="362"/>
      <c r="W160" s="362"/>
      <c r="X160" s="362"/>
      <c r="Y160" s="362"/>
      <c r="Z160" s="362"/>
      <c r="AA160" s="362"/>
      <c r="AB160" s="362"/>
      <c r="AC160" s="362"/>
      <c r="AD160" s="362"/>
      <c r="AE160" s="607"/>
    </row>
  </sheetData>
  <mergeCells count="56">
    <mergeCell ref="W2:W3"/>
    <mergeCell ref="Y2:AD2"/>
    <mergeCell ref="B4:D4"/>
    <mergeCell ref="B5:D5"/>
    <mergeCell ref="B6:D6"/>
    <mergeCell ref="B2:E3"/>
    <mergeCell ref="G2:L2"/>
    <mergeCell ref="R2:R3"/>
    <mergeCell ref="S2:S3"/>
    <mergeCell ref="U2:U3"/>
    <mergeCell ref="B7:D7"/>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45:D45"/>
    <mergeCell ref="C46:D46"/>
    <mergeCell ref="Y51:AD51"/>
    <mergeCell ref="C38:D38"/>
    <mergeCell ref="C39:D39"/>
    <mergeCell ref="C40:D40"/>
    <mergeCell ref="C41:D41"/>
    <mergeCell ref="C42:D42"/>
    <mergeCell ref="C43:D43"/>
    <mergeCell ref="C44:D44"/>
    <mergeCell ref="C47:D47"/>
    <mergeCell ref="C48:D48"/>
    <mergeCell ref="C49:D49"/>
    <mergeCell ref="C50:D50"/>
    <mergeCell ref="C51:D51"/>
    <mergeCell ref="Y80:Z80"/>
    <mergeCell ref="C52:D52"/>
    <mergeCell ref="C53:D53"/>
    <mergeCell ref="C54:D54"/>
    <mergeCell ref="C55:D55"/>
    <mergeCell ref="C56:D56"/>
    <mergeCell ref="C57:D57"/>
    <mergeCell ref="C58:D58"/>
    <mergeCell ref="Y75:AD75"/>
    <mergeCell ref="Y76:Z76"/>
    <mergeCell ref="Y77:Z77"/>
    <mergeCell ref="Y78:Z78"/>
    <mergeCell ref="Y79:Z79"/>
  </mergeCells>
  <conditionalFormatting sqref="E4:E11">
    <cfRule type="cellIs" dxfId="39" priority="1" operator="lessThan">
      <formula>0</formula>
    </cfRule>
  </conditionalFormatting>
  <conditionalFormatting sqref="E11">
    <cfRule type="cellIs" dxfId="38" priority="2" operator="lessThan">
      <formula>0</formula>
    </cfRule>
  </conditionalFormatting>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heetViews>
  <sheetFormatPr defaultColWidth="14.42578125" defaultRowHeight="15" customHeight="1"/>
  <cols>
    <col min="1" max="1" width="2.7109375" customWidth="1"/>
    <col min="2" max="4" width="9.140625" customWidth="1"/>
    <col min="5" max="5" width="10.7109375" customWidth="1"/>
    <col min="6" max="6" width="4.85546875" customWidth="1"/>
    <col min="7" max="7" width="38.710937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9.140625" customWidth="1"/>
    <col min="31" max="31" width="2.7109375" customWidth="1"/>
  </cols>
  <sheetData>
    <row r="1" spans="1:31" ht="14.25" customHeight="1">
      <c r="A1" s="503"/>
      <c r="B1" s="254"/>
      <c r="C1" s="254"/>
      <c r="D1" s="254"/>
      <c r="E1" s="369"/>
      <c r="F1" s="503"/>
      <c r="G1" s="254"/>
      <c r="H1" s="254"/>
      <c r="I1" s="370"/>
      <c r="J1" s="254"/>
      <c r="K1" s="254"/>
      <c r="L1" s="254"/>
      <c r="M1" s="254"/>
      <c r="N1" s="254"/>
      <c r="O1" s="254"/>
      <c r="P1" s="254"/>
      <c r="Q1" s="254"/>
      <c r="R1" s="254"/>
      <c r="S1" s="371"/>
      <c r="T1" s="254"/>
      <c r="U1" s="372"/>
      <c r="V1" s="254"/>
      <c r="W1" s="372"/>
      <c r="X1" s="254"/>
      <c r="Y1" s="254"/>
      <c r="Z1" s="254"/>
      <c r="AA1" s="254"/>
      <c r="AB1" s="254"/>
      <c r="AC1" s="254"/>
      <c r="AD1" s="254"/>
      <c r="AE1" s="254"/>
    </row>
    <row r="2" spans="1:31" ht="14.25" customHeight="1">
      <c r="A2" s="503"/>
      <c r="B2" s="1038" t="s">
        <v>1885</v>
      </c>
      <c r="C2" s="983"/>
      <c r="D2" s="983"/>
      <c r="E2" s="984"/>
      <c r="F2" s="503"/>
      <c r="G2" s="985" t="s">
        <v>335</v>
      </c>
      <c r="H2" s="968"/>
      <c r="I2" s="968"/>
      <c r="J2" s="968"/>
      <c r="K2" s="968"/>
      <c r="L2" s="981"/>
      <c r="M2" s="373"/>
      <c r="N2" s="373"/>
      <c r="O2" s="373"/>
      <c r="P2" s="373"/>
      <c r="Q2" s="374"/>
      <c r="R2" s="1025"/>
      <c r="S2" s="1020" t="s">
        <v>336</v>
      </c>
      <c r="T2" s="376"/>
      <c r="U2" s="1020" t="s">
        <v>337</v>
      </c>
      <c r="V2" s="254"/>
      <c r="W2" s="1020" t="s">
        <v>338</v>
      </c>
      <c r="X2" s="254"/>
      <c r="Y2" s="985" t="s">
        <v>339</v>
      </c>
      <c r="Z2" s="968"/>
      <c r="AA2" s="968"/>
      <c r="AB2" s="968"/>
      <c r="AC2" s="968"/>
      <c r="AD2" s="969"/>
      <c r="AE2" s="254"/>
    </row>
    <row r="3" spans="1:31" ht="14.25" customHeight="1">
      <c r="A3" s="503"/>
      <c r="B3" s="973"/>
      <c r="C3" s="974"/>
      <c r="D3" s="974"/>
      <c r="E3" s="975"/>
      <c r="F3" s="503"/>
      <c r="G3" s="263" t="s">
        <v>340</v>
      </c>
      <c r="H3" s="377">
        <v>2024</v>
      </c>
      <c r="I3" s="377">
        <v>2025</v>
      </c>
      <c r="J3" s="377">
        <v>2026</v>
      </c>
      <c r="K3" s="377">
        <v>2027</v>
      </c>
      <c r="L3" s="377">
        <v>2028</v>
      </c>
      <c r="M3" s="377">
        <v>2029</v>
      </c>
      <c r="N3" s="377">
        <v>2030</v>
      </c>
      <c r="O3" s="377">
        <v>2031</v>
      </c>
      <c r="P3" s="378">
        <v>2032</v>
      </c>
      <c r="Q3" s="379">
        <v>2033</v>
      </c>
      <c r="R3" s="1026"/>
      <c r="S3" s="988"/>
      <c r="T3" s="376"/>
      <c r="U3" s="988"/>
      <c r="V3" s="254"/>
      <c r="W3" s="988"/>
      <c r="X3" s="254"/>
      <c r="Y3" s="641" t="s">
        <v>340</v>
      </c>
      <c r="Z3" s="271">
        <v>2024</v>
      </c>
      <c r="AA3" s="271">
        <v>2025</v>
      </c>
      <c r="AB3" s="271">
        <v>2026</v>
      </c>
      <c r="AC3" s="271">
        <v>2027</v>
      </c>
      <c r="AD3" s="306">
        <v>2028</v>
      </c>
      <c r="AE3" s="376"/>
    </row>
    <row r="4" spans="1:31" ht="15.75" customHeight="1">
      <c r="A4" s="503"/>
      <c r="B4" s="977" t="s">
        <v>1</v>
      </c>
      <c r="C4" s="888"/>
      <c r="D4" s="892"/>
      <c r="E4" s="628">
        <v>131.13999999999999</v>
      </c>
      <c r="F4" s="503"/>
      <c r="G4" s="299" t="s">
        <v>1886</v>
      </c>
      <c r="H4" s="290">
        <v>32</v>
      </c>
      <c r="I4" s="290">
        <v>32</v>
      </c>
      <c r="J4" s="290">
        <v>32</v>
      </c>
      <c r="K4" s="451">
        <v>32</v>
      </c>
      <c r="L4" s="290">
        <v>32</v>
      </c>
      <c r="M4" s="286"/>
      <c r="N4" s="275"/>
      <c r="O4" s="286"/>
      <c r="P4" s="275"/>
      <c r="Q4" s="286"/>
      <c r="R4" s="254"/>
      <c r="S4" s="642" t="s">
        <v>1887</v>
      </c>
      <c r="T4" s="254"/>
      <c r="U4" s="643" t="s">
        <v>1888</v>
      </c>
      <c r="V4" s="254"/>
      <c r="X4" s="254"/>
      <c r="Y4" s="518"/>
      <c r="Z4" s="283">
        <v>1</v>
      </c>
      <c r="AA4" s="283">
        <v>0.75</v>
      </c>
      <c r="AB4" s="283">
        <v>0.5</v>
      </c>
      <c r="AC4" s="283">
        <v>0.25</v>
      </c>
      <c r="AD4" s="644">
        <v>0.25</v>
      </c>
      <c r="AE4" s="254"/>
    </row>
    <row r="5" spans="1:31" ht="14.25" customHeight="1">
      <c r="A5" s="503"/>
      <c r="B5" s="977" t="s">
        <v>2</v>
      </c>
      <c r="C5" s="888"/>
      <c r="D5" s="892"/>
      <c r="E5" s="284">
        <f>SUM(H4:H160)</f>
        <v>106.32999999999997</v>
      </c>
      <c r="F5" s="503"/>
      <c r="G5" s="296" t="s">
        <v>1889</v>
      </c>
      <c r="H5" s="275"/>
      <c r="I5" s="275"/>
      <c r="J5" s="275"/>
      <c r="K5" s="286"/>
      <c r="L5" s="286"/>
      <c r="M5" s="286"/>
      <c r="N5" s="275"/>
      <c r="O5" s="286"/>
      <c r="P5" s="275"/>
      <c r="Q5" s="286"/>
      <c r="R5" s="254"/>
      <c r="S5" s="645" t="s">
        <v>1890</v>
      </c>
      <c r="T5" s="254"/>
      <c r="U5" s="646" t="s">
        <v>1891</v>
      </c>
      <c r="V5" s="254"/>
      <c r="X5" s="254"/>
      <c r="Y5" s="307" t="s">
        <v>1892</v>
      </c>
      <c r="Z5" s="289">
        <v>1.7</v>
      </c>
      <c r="AA5" s="289">
        <v>0.85</v>
      </c>
      <c r="AB5" s="295"/>
      <c r="AC5" s="295"/>
      <c r="AD5" s="647"/>
      <c r="AE5" s="254"/>
    </row>
    <row r="6" spans="1:31" ht="14.25" customHeight="1">
      <c r="A6" s="503"/>
      <c r="B6" s="977" t="s">
        <v>348</v>
      </c>
      <c r="C6" s="888"/>
      <c r="D6" s="892"/>
      <c r="E6" s="291">
        <f>(COUNTA(G104:G160)*1)</f>
        <v>13</v>
      </c>
      <c r="F6" s="503"/>
      <c r="G6" s="292" t="s">
        <v>1893</v>
      </c>
      <c r="H6" s="286"/>
      <c r="I6" s="286"/>
      <c r="J6" s="286"/>
      <c r="K6" s="286"/>
      <c r="L6" s="286"/>
      <c r="M6" s="286"/>
      <c r="N6" s="275"/>
      <c r="O6" s="286"/>
      <c r="P6" s="275"/>
      <c r="Q6" s="286"/>
      <c r="R6" s="254"/>
      <c r="S6" s="645" t="s">
        <v>1894</v>
      </c>
      <c r="T6" s="254"/>
      <c r="U6" s="643" t="s">
        <v>1895</v>
      </c>
      <c r="V6" s="254"/>
      <c r="X6" s="383"/>
      <c r="Y6" s="648" t="s">
        <v>1896</v>
      </c>
      <c r="Z6" s="294">
        <v>3.69</v>
      </c>
      <c r="AA6" s="294">
        <v>2.77</v>
      </c>
      <c r="AB6" s="294">
        <v>1.84</v>
      </c>
      <c r="AC6" s="294">
        <v>0.92</v>
      </c>
      <c r="AD6" s="647"/>
      <c r="AE6" s="254"/>
    </row>
    <row r="7" spans="1:31" ht="14.25" customHeight="1">
      <c r="A7" s="503"/>
      <c r="B7" s="977" t="s">
        <v>353</v>
      </c>
      <c r="C7" s="888"/>
      <c r="D7" s="892"/>
      <c r="E7" s="284">
        <f>AA80</f>
        <v>11.38</v>
      </c>
      <c r="F7" s="503"/>
      <c r="G7" s="299" t="s">
        <v>1897</v>
      </c>
      <c r="H7" s="286"/>
      <c r="I7" s="286"/>
      <c r="J7" s="286"/>
      <c r="K7" s="286"/>
      <c r="L7" s="286"/>
      <c r="M7" s="286"/>
      <c r="N7" s="275"/>
      <c r="O7" s="286"/>
      <c r="P7" s="275"/>
      <c r="Q7" s="286"/>
      <c r="R7" s="254"/>
      <c r="S7" s="645" t="s">
        <v>1898</v>
      </c>
      <c r="T7" s="254"/>
      <c r="U7" s="643" t="s">
        <v>1899</v>
      </c>
      <c r="V7" s="254"/>
      <c r="X7" s="383"/>
      <c r="Y7" s="307" t="s">
        <v>1900</v>
      </c>
      <c r="Z7" s="290">
        <v>0.95</v>
      </c>
      <c r="AA7" s="295"/>
      <c r="AB7" s="295"/>
      <c r="AC7" s="295"/>
      <c r="AD7" s="647"/>
      <c r="AE7" s="254"/>
    </row>
    <row r="8" spans="1:31" ht="14.25" customHeight="1">
      <c r="A8" s="503"/>
      <c r="B8" s="977" t="s">
        <v>339</v>
      </c>
      <c r="C8" s="888"/>
      <c r="D8" s="892"/>
      <c r="E8" s="284">
        <f>Z25</f>
        <v>11.54</v>
      </c>
      <c r="F8" s="503"/>
      <c r="G8" s="285" t="s">
        <v>1901</v>
      </c>
      <c r="H8" s="290">
        <v>0.5</v>
      </c>
      <c r="I8" s="290" t="s">
        <v>375</v>
      </c>
      <c r="J8" s="290" t="s">
        <v>376</v>
      </c>
      <c r="K8" s="274" t="s">
        <v>377</v>
      </c>
      <c r="L8" s="286"/>
      <c r="M8" s="286"/>
      <c r="N8" s="275"/>
      <c r="O8" s="286"/>
      <c r="P8" s="275"/>
      <c r="Q8" s="286"/>
      <c r="R8" s="254"/>
      <c r="S8" s="649" t="s">
        <v>1902</v>
      </c>
      <c r="T8" s="254"/>
      <c r="U8" s="650" t="s">
        <v>1903</v>
      </c>
      <c r="V8" s="254"/>
      <c r="X8" s="383"/>
      <c r="Y8" s="317" t="s">
        <v>1904</v>
      </c>
      <c r="Z8" s="294">
        <v>4</v>
      </c>
      <c r="AA8" s="298"/>
      <c r="AB8" s="298"/>
      <c r="AC8" s="298"/>
      <c r="AD8" s="308"/>
      <c r="AE8" s="254"/>
    </row>
    <row r="9" spans="1:31" ht="14.25" customHeight="1">
      <c r="A9" s="503"/>
      <c r="B9" s="977" t="s">
        <v>362</v>
      </c>
      <c r="C9" s="888"/>
      <c r="D9" s="892"/>
      <c r="E9" s="284">
        <f>B17</f>
        <v>0</v>
      </c>
      <c r="F9" s="503"/>
      <c r="G9" s="292" t="s">
        <v>1905</v>
      </c>
      <c r="H9" s="290">
        <v>1.35</v>
      </c>
      <c r="I9" s="290" t="s">
        <v>375</v>
      </c>
      <c r="J9" s="290" t="s">
        <v>376</v>
      </c>
      <c r="K9" s="274" t="s">
        <v>377</v>
      </c>
      <c r="L9" s="286"/>
      <c r="M9" s="286"/>
      <c r="N9" s="275"/>
      <c r="O9" s="286"/>
      <c r="P9" s="275"/>
      <c r="Q9" s="286"/>
      <c r="R9" s="254"/>
      <c r="S9" s="442"/>
      <c r="T9" s="254"/>
      <c r="U9" s="650" t="s">
        <v>1906</v>
      </c>
      <c r="V9" s="254"/>
      <c r="X9" s="383"/>
      <c r="Y9" s="651" t="s">
        <v>1907</v>
      </c>
      <c r="Z9" s="274">
        <v>1.2</v>
      </c>
      <c r="AA9" s="298"/>
      <c r="AB9" s="298"/>
      <c r="AC9" s="298"/>
      <c r="AD9" s="308"/>
      <c r="AE9" s="254"/>
    </row>
    <row r="10" spans="1:31" ht="14.25" customHeight="1">
      <c r="A10" s="503"/>
      <c r="B10" s="977" t="s">
        <v>366</v>
      </c>
      <c r="C10" s="888"/>
      <c r="D10" s="892"/>
      <c r="E10" s="284">
        <f>B23</f>
        <v>0</v>
      </c>
      <c r="F10" s="503"/>
      <c r="G10" s="285" t="s">
        <v>1908</v>
      </c>
      <c r="H10" s="274">
        <v>3.6</v>
      </c>
      <c r="I10" s="286"/>
      <c r="J10" s="286"/>
      <c r="K10" s="286"/>
      <c r="L10" s="286"/>
      <c r="M10" s="286"/>
      <c r="N10" s="275"/>
      <c r="O10" s="286"/>
      <c r="P10" s="275"/>
      <c r="Q10" s="286"/>
      <c r="R10" s="254"/>
      <c r="S10" s="463"/>
      <c r="T10" s="254"/>
      <c r="V10" s="254"/>
      <c r="W10" s="295"/>
      <c r="X10" s="254"/>
      <c r="Y10" s="317"/>
      <c r="Z10" s="298"/>
      <c r="AA10" s="298"/>
      <c r="AB10" s="298"/>
      <c r="AC10" s="298"/>
      <c r="AD10" s="308"/>
      <c r="AE10" s="254"/>
    </row>
    <row r="11" spans="1:31" ht="14.25" customHeight="1">
      <c r="A11" s="503"/>
      <c r="B11" s="978" t="s">
        <v>369</v>
      </c>
      <c r="C11" s="979"/>
      <c r="D11" s="980"/>
      <c r="E11" s="634">
        <f>(E4+E7+E10)-(E5+E6+E8+E9)</f>
        <v>11.650000000000006</v>
      </c>
      <c r="F11" s="503"/>
      <c r="G11" s="292" t="s">
        <v>1909</v>
      </c>
      <c r="H11" s="286"/>
      <c r="I11" s="286"/>
      <c r="J11" s="286"/>
      <c r="K11" s="286"/>
      <c r="L11" s="286"/>
      <c r="M11" s="286"/>
      <c r="N11" s="275"/>
      <c r="O11" s="286"/>
      <c r="P11" s="275"/>
      <c r="Q11" s="286"/>
      <c r="R11" s="254"/>
      <c r="S11" s="298"/>
      <c r="T11" s="254"/>
      <c r="V11" s="254"/>
      <c r="X11" s="254"/>
      <c r="Y11" s="317"/>
      <c r="Z11" s="298"/>
      <c r="AA11" s="298"/>
      <c r="AB11" s="298"/>
      <c r="AC11" s="298"/>
      <c r="AD11" s="308"/>
      <c r="AE11" s="254"/>
    </row>
    <row r="12" spans="1:31" ht="14.25" customHeight="1">
      <c r="A12" s="503"/>
      <c r="B12" s="254"/>
      <c r="C12" s="254"/>
      <c r="D12" s="254"/>
      <c r="E12" s="254"/>
      <c r="F12" s="503"/>
      <c r="G12" s="299" t="s">
        <v>1910</v>
      </c>
      <c r="H12" s="286"/>
      <c r="I12" s="286"/>
      <c r="J12" s="286"/>
      <c r="K12" s="286"/>
      <c r="L12" s="286"/>
      <c r="M12" s="286"/>
      <c r="N12" s="275"/>
      <c r="O12" s="286"/>
      <c r="P12" s="275"/>
      <c r="Q12" s="286"/>
      <c r="R12" s="254"/>
      <c r="T12" s="254"/>
      <c r="V12" s="254"/>
      <c r="X12" s="254"/>
      <c r="Y12" s="317"/>
      <c r="Z12" s="298"/>
      <c r="AA12" s="298"/>
      <c r="AB12" s="298"/>
      <c r="AC12" s="298"/>
      <c r="AD12" s="308"/>
      <c r="AE12" s="254"/>
    </row>
    <row r="13" spans="1:31" ht="14.25" customHeight="1">
      <c r="A13" s="503"/>
      <c r="B13" s="985" t="s">
        <v>362</v>
      </c>
      <c r="C13" s="968"/>
      <c r="D13" s="968"/>
      <c r="E13" s="969"/>
      <c r="F13" s="503"/>
      <c r="G13" s="292" t="s">
        <v>1911</v>
      </c>
      <c r="H13" s="286"/>
      <c r="I13" s="286"/>
      <c r="J13" s="286"/>
      <c r="K13" s="286"/>
      <c r="L13" s="286"/>
      <c r="M13" s="286"/>
      <c r="N13" s="275"/>
      <c r="O13" s="286"/>
      <c r="P13" s="275"/>
      <c r="Q13" s="286"/>
      <c r="R13" s="254"/>
      <c r="T13" s="254"/>
      <c r="V13" s="254"/>
      <c r="X13" s="254"/>
      <c r="Y13" s="317"/>
      <c r="Z13" s="298"/>
      <c r="AA13" s="298"/>
      <c r="AB13" s="298"/>
      <c r="AC13" s="298"/>
      <c r="AD13" s="308"/>
      <c r="AE13" s="254"/>
    </row>
    <row r="14" spans="1:31" ht="14.25" customHeight="1">
      <c r="A14" s="503"/>
      <c r="B14" s="305">
        <v>2024</v>
      </c>
      <c r="C14" s="271">
        <v>2025</v>
      </c>
      <c r="D14" s="271">
        <v>2026</v>
      </c>
      <c r="E14" s="306">
        <v>2027</v>
      </c>
      <c r="F14" s="503"/>
      <c r="G14" s="285" t="s">
        <v>1912</v>
      </c>
      <c r="H14" s="290">
        <v>2.5499999999999998</v>
      </c>
      <c r="I14" s="290" t="s">
        <v>376</v>
      </c>
      <c r="J14" s="274" t="s">
        <v>377</v>
      </c>
      <c r="K14" s="275"/>
      <c r="L14" s="286"/>
      <c r="M14" s="286"/>
      <c r="N14" s="275"/>
      <c r="O14" s="286"/>
      <c r="P14" s="275"/>
      <c r="Q14" s="286"/>
      <c r="R14" s="254"/>
      <c r="T14" s="254"/>
      <c r="V14" s="254"/>
      <c r="X14" s="254"/>
      <c r="Y14" s="317"/>
      <c r="Z14" s="298"/>
      <c r="AA14" s="298"/>
      <c r="AB14" s="298"/>
      <c r="AC14" s="298"/>
      <c r="AD14" s="308"/>
      <c r="AE14" s="254"/>
    </row>
    <row r="15" spans="1:31" ht="14.25" customHeight="1">
      <c r="A15" s="503"/>
      <c r="B15" s="317"/>
      <c r="C15" s="298"/>
      <c r="D15" s="298"/>
      <c r="E15" s="308"/>
      <c r="F15" s="503"/>
      <c r="G15" s="285" t="s">
        <v>1913</v>
      </c>
      <c r="H15" s="290">
        <v>0.3</v>
      </c>
      <c r="I15" s="290" t="s">
        <v>373</v>
      </c>
      <c r="J15" s="290" t="s">
        <v>374</v>
      </c>
      <c r="K15" s="290" t="s">
        <v>375</v>
      </c>
      <c r="L15" s="290" t="s">
        <v>376</v>
      </c>
      <c r="M15" s="274" t="s">
        <v>377</v>
      </c>
      <c r="N15" s="275"/>
      <c r="O15" s="286"/>
      <c r="P15" s="275"/>
      <c r="Q15" s="286"/>
      <c r="R15" s="254"/>
      <c r="T15" s="254"/>
      <c r="V15" s="254"/>
      <c r="X15" s="254"/>
      <c r="Y15" s="317"/>
      <c r="Z15" s="298"/>
      <c r="AA15" s="298"/>
      <c r="AB15" s="298"/>
      <c r="AC15" s="298"/>
      <c r="AD15" s="308"/>
      <c r="AE15" s="254"/>
    </row>
    <row r="16" spans="1:31" ht="14.25" customHeight="1">
      <c r="A16" s="503"/>
      <c r="B16" s="317"/>
      <c r="C16" s="298"/>
      <c r="D16" s="298"/>
      <c r="E16" s="308"/>
      <c r="F16" s="503"/>
      <c r="G16" s="292" t="s">
        <v>1914</v>
      </c>
      <c r="H16" s="290">
        <v>1.62</v>
      </c>
      <c r="I16" s="274" t="s">
        <v>377</v>
      </c>
      <c r="J16" s="286"/>
      <c r="K16" s="286"/>
      <c r="L16" s="286"/>
      <c r="M16" s="286"/>
      <c r="N16" s="275"/>
      <c r="O16" s="286"/>
      <c r="P16" s="275"/>
      <c r="Q16" s="286"/>
      <c r="R16" s="254"/>
      <c r="S16" s="599"/>
      <c r="T16" s="254"/>
      <c r="V16" s="254"/>
      <c r="X16" s="254"/>
      <c r="Y16" s="317"/>
      <c r="Z16" s="298"/>
      <c r="AA16" s="298"/>
      <c r="AB16" s="298"/>
      <c r="AC16" s="298"/>
      <c r="AD16" s="308"/>
      <c r="AE16" s="254"/>
    </row>
    <row r="17" spans="1:31" ht="14.25" customHeight="1">
      <c r="A17" s="503"/>
      <c r="B17" s="312">
        <f>SUM(B15:B16)</f>
        <v>0</v>
      </c>
      <c r="C17" s="468"/>
      <c r="D17" s="313"/>
      <c r="E17" s="314"/>
      <c r="F17" s="503"/>
      <c r="G17" s="488" t="s">
        <v>1915</v>
      </c>
      <c r="H17" s="286"/>
      <c r="I17" s="286"/>
      <c r="J17" s="286"/>
      <c r="K17" s="286"/>
      <c r="L17" s="286"/>
      <c r="M17" s="286"/>
      <c r="N17" s="275"/>
      <c r="O17" s="286"/>
      <c r="P17" s="275"/>
      <c r="Q17" s="286"/>
      <c r="R17" s="254"/>
      <c r="S17" s="599"/>
      <c r="T17" s="254"/>
      <c r="V17" s="254"/>
      <c r="X17" s="254"/>
      <c r="Y17" s="317"/>
      <c r="Z17" s="298"/>
      <c r="AA17" s="298"/>
      <c r="AB17" s="298"/>
      <c r="AC17" s="298"/>
      <c r="AD17" s="308"/>
      <c r="AE17" s="254"/>
    </row>
    <row r="18" spans="1:31" ht="14.25" customHeight="1">
      <c r="A18" s="503"/>
      <c r="B18" s="387"/>
      <c r="C18" s="387"/>
      <c r="D18" s="387"/>
      <c r="E18" s="387"/>
      <c r="F18" s="503"/>
      <c r="G18" s="296" t="s">
        <v>1916</v>
      </c>
      <c r="H18" s="286"/>
      <c r="I18" s="286"/>
      <c r="J18" s="286"/>
      <c r="K18" s="286"/>
      <c r="L18" s="286"/>
      <c r="M18" s="286"/>
      <c r="N18" s="275"/>
      <c r="O18" s="286"/>
      <c r="P18" s="275"/>
      <c r="Q18" s="286"/>
      <c r="R18" s="254"/>
      <c r="S18" s="298"/>
      <c r="T18" s="254"/>
      <c r="V18" s="254"/>
      <c r="X18" s="254"/>
      <c r="Y18" s="317"/>
      <c r="Z18" s="298"/>
      <c r="AA18" s="298"/>
      <c r="AB18" s="298"/>
      <c r="AC18" s="298"/>
      <c r="AD18" s="308"/>
      <c r="AE18" s="254"/>
    </row>
    <row r="19" spans="1:31" ht="14.25" customHeight="1">
      <c r="A19" s="503"/>
      <c r="B19" s="985" t="s">
        <v>383</v>
      </c>
      <c r="C19" s="968"/>
      <c r="D19" s="968"/>
      <c r="E19" s="969"/>
      <c r="F19" s="503"/>
      <c r="G19" s="285" t="s">
        <v>1917</v>
      </c>
      <c r="H19" s="286"/>
      <c r="I19" s="286"/>
      <c r="J19" s="286"/>
      <c r="K19" s="286"/>
      <c r="L19" s="286"/>
      <c r="M19" s="286"/>
      <c r="N19" s="275"/>
      <c r="O19" s="286"/>
      <c r="P19" s="275"/>
      <c r="Q19" s="286"/>
      <c r="R19" s="254"/>
      <c r="S19" s="298"/>
      <c r="T19" s="254"/>
      <c r="U19" s="298"/>
      <c r="V19" s="254"/>
      <c r="W19" s="298"/>
      <c r="X19" s="254"/>
      <c r="Y19" s="317"/>
      <c r="Z19" s="298"/>
      <c r="AA19" s="298"/>
      <c r="AB19" s="298"/>
      <c r="AC19" s="298"/>
      <c r="AD19" s="308"/>
      <c r="AE19" s="254"/>
    </row>
    <row r="20" spans="1:31" ht="14.25" customHeight="1">
      <c r="A20" s="520"/>
      <c r="B20" s="305">
        <v>2024</v>
      </c>
      <c r="C20" s="271">
        <v>2025</v>
      </c>
      <c r="D20" s="271">
        <v>2026</v>
      </c>
      <c r="E20" s="306">
        <v>2027</v>
      </c>
      <c r="F20" s="652"/>
      <c r="G20" s="299" t="s">
        <v>1918</v>
      </c>
      <c r="H20" s="286"/>
      <c r="I20" s="286"/>
      <c r="J20" s="286"/>
      <c r="K20" s="286"/>
      <c r="L20" s="286"/>
      <c r="M20" s="286"/>
      <c r="N20" s="275"/>
      <c r="O20" s="286"/>
      <c r="P20" s="275"/>
      <c r="Q20" s="286"/>
      <c r="R20" s="254"/>
      <c r="S20" s="298"/>
      <c r="T20" s="254"/>
      <c r="U20" s="298"/>
      <c r="V20" s="254"/>
      <c r="W20" s="298"/>
      <c r="X20" s="254"/>
      <c r="Y20" s="317"/>
      <c r="Z20" s="298"/>
      <c r="AA20" s="298"/>
      <c r="AB20" s="298"/>
      <c r="AC20" s="298"/>
      <c r="AD20" s="308"/>
      <c r="AE20" s="254"/>
    </row>
    <row r="21" spans="1:31" ht="14.25" customHeight="1">
      <c r="A21" s="503"/>
      <c r="B21" s="317"/>
      <c r="C21" s="298"/>
      <c r="D21" s="298"/>
      <c r="E21" s="308"/>
      <c r="F21" s="503"/>
      <c r="G21" s="296" t="s">
        <v>1919</v>
      </c>
      <c r="H21" s="329"/>
      <c r="I21" s="286"/>
      <c r="J21" s="286"/>
      <c r="K21" s="286"/>
      <c r="L21" s="286"/>
      <c r="M21" s="286"/>
      <c r="N21" s="275"/>
      <c r="O21" s="286"/>
      <c r="P21" s="275"/>
      <c r="Q21" s="286"/>
      <c r="R21" s="254"/>
      <c r="S21" s="298"/>
      <c r="T21" s="254"/>
      <c r="U21" s="298"/>
      <c r="V21" s="254"/>
      <c r="W21" s="298"/>
      <c r="X21" s="254"/>
      <c r="Y21" s="317"/>
      <c r="Z21" s="298"/>
      <c r="AA21" s="298"/>
      <c r="AB21" s="298"/>
      <c r="AC21" s="298"/>
      <c r="AD21" s="308"/>
      <c r="AE21" s="254"/>
    </row>
    <row r="22" spans="1:31" ht="14.25" customHeight="1">
      <c r="A22" s="503"/>
      <c r="B22" s="317"/>
      <c r="C22" s="298"/>
      <c r="D22" s="298"/>
      <c r="E22" s="308"/>
      <c r="F22" s="503"/>
      <c r="G22" s="292" t="s">
        <v>1920</v>
      </c>
      <c r="H22" s="286"/>
      <c r="I22" s="286"/>
      <c r="J22" s="286"/>
      <c r="K22" s="286"/>
      <c r="L22" s="286"/>
      <c r="M22" s="286"/>
      <c r="N22" s="275"/>
      <c r="O22" s="286"/>
      <c r="P22" s="275"/>
      <c r="Q22" s="286"/>
      <c r="R22" s="254"/>
      <c r="S22" s="298"/>
      <c r="T22" s="254"/>
      <c r="U22" s="298"/>
      <c r="V22" s="254"/>
      <c r="W22" s="298"/>
      <c r="X22" s="254"/>
      <c r="Y22" s="317"/>
      <c r="Z22" s="295"/>
      <c r="AA22" s="295"/>
      <c r="AB22" s="295"/>
      <c r="AC22" s="295"/>
      <c r="AD22" s="647"/>
      <c r="AE22" s="254"/>
    </row>
    <row r="23" spans="1:31" ht="14.25" customHeight="1">
      <c r="A23" s="503"/>
      <c r="B23" s="312">
        <f>SUM(B21:B22)</f>
        <v>0</v>
      </c>
      <c r="C23" s="313"/>
      <c r="D23" s="313"/>
      <c r="E23" s="314"/>
      <c r="F23" s="503"/>
      <c r="G23" s="299" t="s">
        <v>1921</v>
      </c>
      <c r="H23" s="345">
        <v>0.6</v>
      </c>
      <c r="I23" s="345">
        <v>0.6</v>
      </c>
      <c r="J23" s="286"/>
      <c r="K23" s="286"/>
      <c r="L23" s="286"/>
      <c r="M23" s="286"/>
      <c r="N23" s="275"/>
      <c r="O23" s="286"/>
      <c r="P23" s="275"/>
      <c r="Q23" s="286"/>
      <c r="R23" s="254"/>
      <c r="S23" s="298"/>
      <c r="T23" s="254"/>
      <c r="U23" s="298"/>
      <c r="V23" s="254"/>
      <c r="W23" s="298"/>
      <c r="X23" s="254"/>
      <c r="Y23" s="317"/>
      <c r="Z23" s="295"/>
      <c r="AA23" s="295"/>
      <c r="AB23" s="295"/>
      <c r="AC23" s="295"/>
      <c r="AD23" s="647"/>
      <c r="AE23" s="254"/>
    </row>
    <row r="24" spans="1:31" ht="14.25" customHeight="1">
      <c r="A24" s="503"/>
      <c r="B24" s="387"/>
      <c r="C24" s="387"/>
      <c r="D24" s="387"/>
      <c r="E24" s="387"/>
      <c r="F24" s="503"/>
      <c r="G24" s="285" t="s">
        <v>1922</v>
      </c>
      <c r="H24" s="290">
        <v>0.5</v>
      </c>
      <c r="I24" s="290" t="s">
        <v>376</v>
      </c>
      <c r="J24" s="274" t="s">
        <v>377</v>
      </c>
      <c r="K24" s="286"/>
      <c r="L24" s="286"/>
      <c r="M24" s="286"/>
      <c r="N24" s="275"/>
      <c r="O24" s="286"/>
      <c r="P24" s="275"/>
      <c r="Q24" s="286"/>
      <c r="R24" s="254"/>
      <c r="S24" s="298"/>
      <c r="T24" s="254"/>
      <c r="U24" s="298"/>
      <c r="V24" s="254"/>
      <c r="W24" s="298"/>
      <c r="X24" s="254"/>
      <c r="Y24" s="317"/>
      <c r="Z24" s="653"/>
      <c r="AA24" s="653"/>
      <c r="AB24" s="653"/>
      <c r="AC24" s="653"/>
      <c r="AD24" s="654"/>
      <c r="AE24" s="254"/>
    </row>
    <row r="25" spans="1:31" ht="14.25" customHeight="1">
      <c r="A25" s="503"/>
      <c r="B25" s="985" t="s">
        <v>189</v>
      </c>
      <c r="C25" s="968"/>
      <c r="D25" s="968"/>
      <c r="E25" s="969"/>
      <c r="F25" s="503"/>
      <c r="G25" s="273" t="s">
        <v>1923</v>
      </c>
      <c r="H25" s="290">
        <v>0.5</v>
      </c>
      <c r="I25" s="290" t="s">
        <v>374</v>
      </c>
      <c r="J25" s="290" t="s">
        <v>375</v>
      </c>
      <c r="K25" s="290" t="s">
        <v>376</v>
      </c>
      <c r="L25" s="274" t="s">
        <v>377</v>
      </c>
      <c r="M25" s="286"/>
      <c r="N25" s="275"/>
      <c r="O25" s="286"/>
      <c r="P25" s="275"/>
      <c r="Q25" s="286"/>
      <c r="R25" s="254"/>
      <c r="S25" s="298"/>
      <c r="T25" s="254"/>
      <c r="U25" s="298"/>
      <c r="V25" s="254"/>
      <c r="W25" s="298"/>
      <c r="X25" s="254"/>
      <c r="Y25" s="655"/>
      <c r="Z25" s="656">
        <f>SUM(Z5:Z24)</f>
        <v>11.54</v>
      </c>
      <c r="AA25" s="657"/>
      <c r="AB25" s="657"/>
      <c r="AC25" s="657"/>
      <c r="AD25" s="658"/>
      <c r="AE25" s="254"/>
    </row>
    <row r="26" spans="1:31" ht="14.25" customHeight="1">
      <c r="A26" s="520"/>
      <c r="B26" s="1005"/>
      <c r="C26" s="878"/>
      <c r="D26" s="878"/>
      <c r="E26" s="971"/>
      <c r="F26" s="652"/>
      <c r="G26" s="285" t="s">
        <v>1924</v>
      </c>
      <c r="H26" s="286"/>
      <c r="I26" s="286"/>
      <c r="J26" s="286"/>
      <c r="K26" s="286"/>
      <c r="L26" s="286"/>
      <c r="M26" s="286"/>
      <c r="N26" s="275"/>
      <c r="O26" s="286"/>
      <c r="P26" s="275"/>
      <c r="Q26" s="286"/>
      <c r="R26" s="254"/>
      <c r="S26" s="390"/>
      <c r="T26" s="391"/>
      <c r="U26" s="390"/>
      <c r="V26" s="391"/>
      <c r="W26" s="390"/>
      <c r="X26" s="254"/>
      <c r="Y26" s="254"/>
      <c r="Z26" s="254"/>
      <c r="AA26" s="254"/>
      <c r="AB26" s="254"/>
      <c r="AC26" s="254"/>
      <c r="AD26" s="254"/>
      <c r="AE26" s="254"/>
    </row>
    <row r="27" spans="1:31" ht="15" customHeight="1">
      <c r="A27" s="520"/>
      <c r="B27" s="972"/>
      <c r="C27" s="878"/>
      <c r="D27" s="878"/>
      <c r="E27" s="971"/>
      <c r="F27" s="652"/>
      <c r="G27" s="292" t="s">
        <v>1925</v>
      </c>
      <c r="H27" s="286">
        <v>0.5</v>
      </c>
      <c r="I27" s="290" t="s">
        <v>374</v>
      </c>
      <c r="J27" s="290" t="s">
        <v>375</v>
      </c>
      <c r="K27" s="290" t="s">
        <v>376</v>
      </c>
      <c r="L27" s="274" t="s">
        <v>377</v>
      </c>
      <c r="M27" s="286"/>
      <c r="N27" s="275"/>
      <c r="O27" s="286"/>
      <c r="P27" s="275"/>
      <c r="Q27" s="286"/>
      <c r="R27" s="254"/>
      <c r="S27" s="390"/>
      <c r="T27" s="391"/>
      <c r="U27" s="390"/>
      <c r="V27" s="391"/>
      <c r="W27" s="390"/>
      <c r="X27" s="254"/>
      <c r="Y27" s="985" t="s">
        <v>394</v>
      </c>
      <c r="Z27" s="968"/>
      <c r="AA27" s="968"/>
      <c r="AB27" s="968"/>
      <c r="AC27" s="968"/>
      <c r="AD27" s="969"/>
      <c r="AE27" s="254"/>
    </row>
    <row r="28" spans="1:31" ht="15" customHeight="1">
      <c r="A28" s="520"/>
      <c r="B28" s="973"/>
      <c r="C28" s="974"/>
      <c r="D28" s="974"/>
      <c r="E28" s="975"/>
      <c r="F28" s="652"/>
      <c r="G28" s="299" t="s">
        <v>1926</v>
      </c>
      <c r="H28" s="290">
        <v>14.25</v>
      </c>
      <c r="I28" s="286"/>
      <c r="J28" s="286"/>
      <c r="K28" s="286"/>
      <c r="L28" s="286"/>
      <c r="M28" s="286"/>
      <c r="N28" s="275"/>
      <c r="O28" s="286"/>
      <c r="P28" s="275"/>
      <c r="Q28" s="286"/>
      <c r="R28" s="254"/>
      <c r="S28" s="390"/>
      <c r="T28" s="391"/>
      <c r="U28" s="390"/>
      <c r="V28" s="391"/>
      <c r="W28" s="390"/>
      <c r="X28" s="254"/>
      <c r="Y28" s="641" t="s">
        <v>340</v>
      </c>
      <c r="Z28" s="270" t="s">
        <v>396</v>
      </c>
      <c r="AA28" s="271">
        <v>2024</v>
      </c>
      <c r="AB28" s="271">
        <v>2025</v>
      </c>
      <c r="AC28" s="271">
        <v>2026</v>
      </c>
      <c r="AD28" s="306">
        <v>2027</v>
      </c>
      <c r="AE28" s="254"/>
    </row>
    <row r="29" spans="1:31" ht="15" customHeight="1">
      <c r="A29" s="520"/>
      <c r="B29" s="392"/>
      <c r="C29" s="392"/>
      <c r="D29" s="392"/>
      <c r="E29" s="392"/>
      <c r="F29" s="652"/>
      <c r="G29" s="285" t="s">
        <v>1927</v>
      </c>
      <c r="H29" s="275"/>
      <c r="I29" s="286"/>
      <c r="J29" s="275"/>
      <c r="K29" s="275"/>
      <c r="L29" s="275"/>
      <c r="M29" s="275"/>
      <c r="N29" s="275"/>
      <c r="O29" s="286"/>
      <c r="P29" s="275"/>
      <c r="Q29" s="275"/>
      <c r="R29" s="254"/>
      <c r="S29" s="390"/>
      <c r="T29" s="391"/>
      <c r="U29" s="390"/>
      <c r="V29" s="391"/>
      <c r="W29" s="390"/>
      <c r="X29" s="383"/>
      <c r="Y29" s="648" t="s">
        <v>1928</v>
      </c>
      <c r="Z29" s="289" t="s">
        <v>36</v>
      </c>
      <c r="AA29" s="289">
        <v>0.8</v>
      </c>
      <c r="AB29" s="298"/>
      <c r="AC29" s="298"/>
      <c r="AD29" s="308"/>
      <c r="AE29" s="254"/>
    </row>
    <row r="30" spans="1:31" ht="14.25" customHeight="1">
      <c r="A30" s="503"/>
      <c r="B30" s="976" t="s">
        <v>397</v>
      </c>
      <c r="C30" s="968"/>
      <c r="D30" s="968"/>
      <c r="E30" s="969"/>
      <c r="F30" s="503"/>
      <c r="G30" s="296" t="s">
        <v>1929</v>
      </c>
      <c r="H30" s="275"/>
      <c r="I30" s="286"/>
      <c r="J30" s="286"/>
      <c r="K30" s="286"/>
      <c r="L30" s="286"/>
      <c r="M30" s="286"/>
      <c r="N30" s="275"/>
      <c r="O30" s="286"/>
      <c r="P30" s="275"/>
      <c r="Q30" s="286"/>
      <c r="R30" s="254"/>
      <c r="S30" s="390"/>
      <c r="T30" s="391"/>
      <c r="U30" s="390"/>
      <c r="V30" s="391"/>
      <c r="W30" s="390"/>
      <c r="X30" s="254"/>
      <c r="Y30" s="307" t="s">
        <v>1930</v>
      </c>
      <c r="Z30" s="324" t="s">
        <v>62</v>
      </c>
      <c r="AA30" s="324">
        <v>10.58</v>
      </c>
      <c r="AB30" s="324">
        <v>3</v>
      </c>
      <c r="AC30" s="298"/>
      <c r="AD30" s="308"/>
      <c r="AE30" s="254"/>
    </row>
    <row r="31" spans="1:31" ht="14.25" customHeight="1">
      <c r="A31" s="520"/>
      <c r="B31" s="325" t="s">
        <v>400</v>
      </c>
      <c r="C31" s="965" t="s">
        <v>935</v>
      </c>
      <c r="D31" s="966"/>
      <c r="E31" s="325" t="s">
        <v>402</v>
      </c>
      <c r="F31" s="652"/>
      <c r="G31" s="285" t="s">
        <v>1931</v>
      </c>
      <c r="H31" s="286"/>
      <c r="I31" s="286"/>
      <c r="J31" s="286"/>
      <c r="K31" s="286"/>
      <c r="L31" s="286"/>
      <c r="M31" s="286"/>
      <c r="N31" s="275"/>
      <c r="O31" s="286"/>
      <c r="P31" s="275"/>
      <c r="Q31" s="286"/>
      <c r="R31" s="254"/>
      <c r="S31" s="390"/>
      <c r="T31" s="391"/>
      <c r="U31" s="390"/>
      <c r="V31" s="391"/>
      <c r="W31" s="390"/>
      <c r="X31" s="254"/>
      <c r="Y31" s="307"/>
      <c r="Z31" s="324"/>
      <c r="AA31" s="324"/>
      <c r="AB31" s="298"/>
      <c r="AC31" s="298"/>
      <c r="AD31" s="308"/>
      <c r="AE31" s="254"/>
    </row>
    <row r="32" spans="1:31" ht="14.25" customHeight="1">
      <c r="A32" s="503"/>
      <c r="B32" s="393">
        <v>2010</v>
      </c>
      <c r="C32" s="1018" t="s">
        <v>1932</v>
      </c>
      <c r="D32" s="959"/>
      <c r="E32" s="393">
        <v>1.24</v>
      </c>
      <c r="F32" s="503"/>
      <c r="G32" s="285" t="s">
        <v>1933</v>
      </c>
      <c r="H32" s="286"/>
      <c r="I32" s="286"/>
      <c r="J32" s="286"/>
      <c r="K32" s="286"/>
      <c r="L32" s="286"/>
      <c r="M32" s="286"/>
      <c r="N32" s="275"/>
      <c r="O32" s="286"/>
      <c r="P32" s="275"/>
      <c r="Q32" s="286"/>
      <c r="R32" s="254"/>
      <c r="S32" s="390"/>
      <c r="T32" s="391"/>
      <c r="U32" s="390"/>
      <c r="V32" s="391"/>
      <c r="W32" s="390"/>
      <c r="X32" s="254"/>
      <c r="Y32" s="317"/>
      <c r="Z32" s="298"/>
      <c r="AA32" s="298"/>
      <c r="AB32" s="298"/>
      <c r="AC32" s="298"/>
      <c r="AD32" s="308"/>
      <c r="AE32" s="254"/>
    </row>
    <row r="33" spans="1:31" ht="14.25" customHeight="1">
      <c r="A33" s="503"/>
      <c r="B33" s="327">
        <v>2011</v>
      </c>
      <c r="C33" s="961" t="s">
        <v>1934</v>
      </c>
      <c r="D33" s="959"/>
      <c r="E33" s="328">
        <v>0.91</v>
      </c>
      <c r="F33" s="503"/>
      <c r="G33" s="299" t="s">
        <v>1935</v>
      </c>
      <c r="H33" s="290">
        <v>0.3</v>
      </c>
      <c r="I33" s="290" t="s">
        <v>373</v>
      </c>
      <c r="J33" s="290" t="s">
        <v>374</v>
      </c>
      <c r="K33" s="290" t="s">
        <v>375</v>
      </c>
      <c r="L33" s="290" t="s">
        <v>376</v>
      </c>
      <c r="M33" s="274" t="s">
        <v>377</v>
      </c>
      <c r="N33" s="275"/>
      <c r="O33" s="286"/>
      <c r="P33" s="275"/>
      <c r="Q33" s="286"/>
      <c r="R33" s="254"/>
      <c r="S33" s="390"/>
      <c r="T33" s="391"/>
      <c r="U33" s="390"/>
      <c r="V33" s="391"/>
      <c r="W33" s="390"/>
      <c r="X33" s="254"/>
      <c r="Y33" s="317"/>
      <c r="Z33" s="298"/>
      <c r="AA33" s="298"/>
      <c r="AB33" s="298"/>
      <c r="AC33" s="298"/>
      <c r="AD33" s="308"/>
      <c r="AE33" s="254"/>
    </row>
    <row r="34" spans="1:31" ht="14.25" customHeight="1">
      <c r="A34" s="503"/>
      <c r="B34" s="327">
        <v>2012</v>
      </c>
      <c r="C34" s="961" t="s">
        <v>1936</v>
      </c>
      <c r="D34" s="959"/>
      <c r="E34" s="328">
        <v>1.1000000000000001</v>
      </c>
      <c r="F34" s="503"/>
      <c r="G34" s="441" t="s">
        <v>1937</v>
      </c>
      <c r="H34" s="290">
        <v>0.5</v>
      </c>
      <c r="I34" s="290" t="s">
        <v>375</v>
      </c>
      <c r="J34" s="290" t="s">
        <v>376</v>
      </c>
      <c r="K34" s="274" t="s">
        <v>377</v>
      </c>
      <c r="L34" s="286"/>
      <c r="M34" s="286"/>
      <c r="N34" s="275"/>
      <c r="O34" s="286"/>
      <c r="P34" s="275"/>
      <c r="Q34" s="286"/>
      <c r="R34" s="254"/>
      <c r="S34" s="390"/>
      <c r="T34" s="391"/>
      <c r="U34" s="390"/>
      <c r="V34" s="391"/>
      <c r="W34" s="390"/>
      <c r="X34" s="659"/>
      <c r="Y34" s="298"/>
      <c r="Z34" s="298"/>
      <c r="AA34" s="298"/>
      <c r="AB34" s="298"/>
      <c r="AC34" s="298"/>
      <c r="AD34" s="308"/>
      <c r="AE34" s="254"/>
    </row>
    <row r="35" spans="1:31" ht="14.25" customHeight="1">
      <c r="A35" s="503"/>
      <c r="B35" s="327">
        <v>2013</v>
      </c>
      <c r="C35" s="961" t="s">
        <v>1938</v>
      </c>
      <c r="D35" s="959"/>
      <c r="E35" s="328">
        <v>1.1399999999999999</v>
      </c>
      <c r="F35" s="503"/>
      <c r="G35" s="292" t="s">
        <v>1939</v>
      </c>
      <c r="H35" s="286"/>
      <c r="I35" s="286"/>
      <c r="J35" s="286"/>
      <c r="K35" s="286"/>
      <c r="L35" s="286"/>
      <c r="M35" s="286"/>
      <c r="N35" s="275"/>
      <c r="O35" s="286"/>
      <c r="P35" s="275"/>
      <c r="Q35" s="286"/>
      <c r="R35" s="254"/>
      <c r="S35" s="390"/>
      <c r="T35" s="391"/>
      <c r="U35" s="390"/>
      <c r="V35" s="391"/>
      <c r="W35" s="390"/>
      <c r="X35" s="254"/>
      <c r="Y35" s="317"/>
      <c r="Z35" s="298"/>
      <c r="AA35" s="298"/>
      <c r="AB35" s="298"/>
      <c r="AC35" s="298"/>
      <c r="AD35" s="308"/>
      <c r="AE35" s="254"/>
    </row>
    <row r="36" spans="1:31" ht="14.25" customHeight="1">
      <c r="A36" s="503"/>
      <c r="B36" s="393">
        <v>2014</v>
      </c>
      <c r="C36" s="1018" t="s">
        <v>1940</v>
      </c>
      <c r="D36" s="959"/>
      <c r="E36" s="393">
        <v>1.24</v>
      </c>
      <c r="F36" s="503"/>
      <c r="G36" s="285" t="s">
        <v>1941</v>
      </c>
      <c r="H36" s="286"/>
      <c r="I36" s="286"/>
      <c r="J36" s="286"/>
      <c r="K36" s="286"/>
      <c r="L36" s="286"/>
      <c r="M36" s="286"/>
      <c r="N36" s="275"/>
      <c r="O36" s="286"/>
      <c r="P36" s="275"/>
      <c r="Q36" s="286"/>
      <c r="R36" s="254"/>
      <c r="S36" s="390"/>
      <c r="T36" s="391"/>
      <c r="U36" s="390"/>
      <c r="V36" s="391"/>
      <c r="W36" s="390"/>
      <c r="X36" s="254"/>
      <c r="Y36" s="317"/>
      <c r="Z36" s="298"/>
      <c r="AA36" s="298"/>
      <c r="AB36" s="298"/>
      <c r="AC36" s="298"/>
      <c r="AD36" s="308"/>
      <c r="AE36" s="254"/>
    </row>
    <row r="37" spans="1:31" ht="14.25" customHeight="1">
      <c r="A37" s="503"/>
      <c r="B37" s="393">
        <v>2015</v>
      </c>
      <c r="C37" s="998" t="s">
        <v>1942</v>
      </c>
      <c r="D37" s="959"/>
      <c r="E37" s="393">
        <v>1.38</v>
      </c>
      <c r="F37" s="503"/>
      <c r="G37" s="292" t="s">
        <v>1943</v>
      </c>
      <c r="H37" s="290">
        <v>0.5</v>
      </c>
      <c r="I37" s="290" t="s">
        <v>375</v>
      </c>
      <c r="J37" s="290" t="s">
        <v>376</v>
      </c>
      <c r="K37" s="274" t="s">
        <v>377</v>
      </c>
      <c r="L37" s="286"/>
      <c r="M37" s="286"/>
      <c r="N37" s="275"/>
      <c r="O37" s="286"/>
      <c r="P37" s="275"/>
      <c r="Q37" s="286"/>
      <c r="R37" s="254"/>
      <c r="S37" s="390"/>
      <c r="T37" s="391"/>
      <c r="U37" s="390"/>
      <c r="V37" s="391"/>
      <c r="W37" s="390"/>
      <c r="X37" s="254"/>
      <c r="Y37" s="317"/>
      <c r="Z37" s="298"/>
      <c r="AA37" s="298"/>
      <c r="AB37" s="298"/>
      <c r="AC37" s="298"/>
      <c r="AD37" s="308"/>
      <c r="AE37" s="254"/>
    </row>
    <row r="38" spans="1:31" ht="14.25" customHeight="1">
      <c r="A38" s="503"/>
      <c r="B38" s="330">
        <v>2016</v>
      </c>
      <c r="C38" s="964" t="s">
        <v>1944</v>
      </c>
      <c r="D38" s="959"/>
      <c r="E38" s="331">
        <v>2.04</v>
      </c>
      <c r="F38" s="503"/>
      <c r="G38" s="292" t="s">
        <v>1945</v>
      </c>
      <c r="H38" s="286"/>
      <c r="I38" s="286"/>
      <c r="J38" s="286"/>
      <c r="K38" s="286"/>
      <c r="L38" s="286"/>
      <c r="M38" s="286"/>
      <c r="N38" s="275"/>
      <c r="O38" s="286"/>
      <c r="P38" s="275"/>
      <c r="Q38" s="286"/>
      <c r="R38" s="254"/>
      <c r="S38" s="390"/>
      <c r="T38" s="391"/>
      <c r="U38" s="390"/>
      <c r="V38" s="391"/>
      <c r="W38" s="390"/>
      <c r="X38" s="254"/>
      <c r="Y38" s="317"/>
      <c r="Z38" s="298"/>
      <c r="AA38" s="298"/>
      <c r="AB38" s="298"/>
      <c r="AC38" s="298"/>
      <c r="AD38" s="308"/>
      <c r="AE38" s="254"/>
    </row>
    <row r="39" spans="1:31" ht="14.25" customHeight="1">
      <c r="A39" s="503"/>
      <c r="B39" s="393">
        <v>2017</v>
      </c>
      <c r="C39" s="1018" t="s">
        <v>1946</v>
      </c>
      <c r="D39" s="959"/>
      <c r="E39" s="394">
        <v>1.33</v>
      </c>
      <c r="F39" s="503"/>
      <c r="G39" s="285" t="s">
        <v>1947</v>
      </c>
      <c r="H39" s="290">
        <v>0.5</v>
      </c>
      <c r="I39" s="290" t="s">
        <v>375</v>
      </c>
      <c r="J39" s="290" t="s">
        <v>376</v>
      </c>
      <c r="K39" s="274" t="s">
        <v>377</v>
      </c>
      <c r="L39" s="286"/>
      <c r="M39" s="286"/>
      <c r="N39" s="275"/>
      <c r="O39" s="286"/>
      <c r="P39" s="275"/>
      <c r="Q39" s="286"/>
      <c r="R39" s="254"/>
      <c r="S39" s="390"/>
      <c r="T39" s="391"/>
      <c r="U39" s="390"/>
      <c r="V39" s="391"/>
      <c r="W39" s="390"/>
      <c r="X39" s="254"/>
      <c r="Y39" s="317"/>
      <c r="Z39" s="298"/>
      <c r="AA39" s="298"/>
      <c r="AB39" s="298"/>
      <c r="AC39" s="298"/>
      <c r="AD39" s="308"/>
      <c r="AE39" s="254"/>
    </row>
    <row r="40" spans="1:31" ht="14.25" customHeight="1">
      <c r="A40" s="503"/>
      <c r="B40" s="327">
        <v>2018</v>
      </c>
      <c r="C40" s="994" t="s">
        <v>1948</v>
      </c>
      <c r="D40" s="959"/>
      <c r="E40" s="328">
        <v>1.05</v>
      </c>
      <c r="F40" s="503"/>
      <c r="G40" s="285" t="s">
        <v>1949</v>
      </c>
      <c r="H40" s="286"/>
      <c r="I40" s="286"/>
      <c r="J40" s="286"/>
      <c r="K40" s="286"/>
      <c r="L40" s="286"/>
      <c r="M40" s="286"/>
      <c r="N40" s="275"/>
      <c r="O40" s="286"/>
      <c r="P40" s="275"/>
      <c r="Q40" s="286"/>
      <c r="R40" s="254"/>
      <c r="S40" s="390"/>
      <c r="T40" s="391"/>
      <c r="U40" s="390"/>
      <c r="V40" s="391"/>
      <c r="W40" s="390"/>
      <c r="X40" s="254"/>
      <c r="Y40" s="317"/>
      <c r="Z40" s="298"/>
      <c r="AA40" s="298"/>
      <c r="AB40" s="298"/>
      <c r="AC40" s="298"/>
      <c r="AD40" s="308"/>
      <c r="AE40" s="254"/>
    </row>
    <row r="41" spans="1:31" ht="14.25" customHeight="1">
      <c r="A41" s="503"/>
      <c r="B41" s="327">
        <v>2019</v>
      </c>
      <c r="C41" s="961" t="s">
        <v>1950</v>
      </c>
      <c r="D41" s="959"/>
      <c r="E41" s="327">
        <v>0.99</v>
      </c>
      <c r="F41" s="503"/>
      <c r="G41" s="292" t="s">
        <v>1951</v>
      </c>
      <c r="H41" s="290">
        <v>0.3</v>
      </c>
      <c r="I41" s="290" t="s">
        <v>373</v>
      </c>
      <c r="J41" s="290" t="s">
        <v>374</v>
      </c>
      <c r="K41" s="290" t="s">
        <v>375</v>
      </c>
      <c r="L41" s="290" t="s">
        <v>376</v>
      </c>
      <c r="M41" s="274" t="s">
        <v>377</v>
      </c>
      <c r="N41" s="275"/>
      <c r="O41" s="286"/>
      <c r="P41" s="275"/>
      <c r="Q41" s="286"/>
      <c r="R41" s="254"/>
      <c r="S41" s="390"/>
      <c r="T41" s="391"/>
      <c r="U41" s="390"/>
      <c r="V41" s="391"/>
      <c r="W41" s="390"/>
      <c r="X41" s="254"/>
      <c r="Y41" s="317"/>
      <c r="Z41" s="298"/>
      <c r="AA41" s="298"/>
      <c r="AB41" s="298"/>
      <c r="AC41" s="298"/>
      <c r="AD41" s="308"/>
      <c r="AE41" s="254"/>
    </row>
    <row r="42" spans="1:31" ht="14.25" customHeight="1">
      <c r="A42" s="503"/>
      <c r="B42" s="334">
        <v>2020</v>
      </c>
      <c r="C42" s="1035" t="s">
        <v>1952</v>
      </c>
      <c r="D42" s="959"/>
      <c r="E42" s="334">
        <v>1.17</v>
      </c>
      <c r="F42" s="503"/>
      <c r="G42" s="285" t="s">
        <v>1953</v>
      </c>
      <c r="H42" s="286"/>
      <c r="I42" s="286"/>
      <c r="J42" s="286"/>
      <c r="K42" s="286"/>
      <c r="L42" s="286"/>
      <c r="M42" s="286"/>
      <c r="N42" s="275"/>
      <c r="O42" s="286"/>
      <c r="P42" s="275"/>
      <c r="Q42" s="286"/>
      <c r="R42" s="254"/>
      <c r="S42" s="390"/>
      <c r="T42" s="391"/>
      <c r="U42" s="390"/>
      <c r="V42" s="391"/>
      <c r="W42" s="390"/>
      <c r="X42" s="254"/>
      <c r="Y42" s="317"/>
      <c r="Z42" s="298"/>
      <c r="AA42" s="298"/>
      <c r="AB42" s="298"/>
      <c r="AC42" s="298"/>
      <c r="AD42" s="308"/>
      <c r="AE42" s="254"/>
    </row>
    <row r="43" spans="1:31" ht="14.25" customHeight="1">
      <c r="A43" s="503"/>
      <c r="B43" s="333">
        <v>2021</v>
      </c>
      <c r="C43" s="962" t="s">
        <v>1954</v>
      </c>
      <c r="D43" s="959"/>
      <c r="E43" s="333">
        <v>1.03</v>
      </c>
      <c r="F43" s="503"/>
      <c r="G43" s="285" t="s">
        <v>1955</v>
      </c>
      <c r="H43" s="286"/>
      <c r="I43" s="286"/>
      <c r="J43" s="286"/>
      <c r="K43" s="286"/>
      <c r="L43" s="286"/>
      <c r="M43" s="286"/>
      <c r="N43" s="275"/>
      <c r="O43" s="286"/>
      <c r="P43" s="275"/>
      <c r="Q43" s="286"/>
      <c r="R43" s="254"/>
      <c r="S43" s="390"/>
      <c r="T43" s="391"/>
      <c r="U43" s="390"/>
      <c r="V43" s="391"/>
      <c r="W43" s="390"/>
      <c r="X43" s="254"/>
      <c r="Y43" s="317"/>
      <c r="Z43" s="298"/>
      <c r="AA43" s="298"/>
      <c r="AB43" s="298"/>
      <c r="AC43" s="298"/>
      <c r="AD43" s="308"/>
      <c r="AE43" s="254"/>
    </row>
    <row r="44" spans="1:31" ht="14.25" customHeight="1">
      <c r="A44" s="503"/>
      <c r="B44" s="333">
        <v>2022</v>
      </c>
      <c r="C44" s="962" t="s">
        <v>1956</v>
      </c>
      <c r="D44" s="959"/>
      <c r="E44" s="333">
        <v>0.91</v>
      </c>
      <c r="F44" s="503"/>
      <c r="G44" s="292" t="s">
        <v>1957</v>
      </c>
      <c r="H44" s="286"/>
      <c r="I44" s="286"/>
      <c r="J44" s="286"/>
      <c r="K44" s="286"/>
      <c r="L44" s="286"/>
      <c r="M44" s="286"/>
      <c r="N44" s="275"/>
      <c r="O44" s="286"/>
      <c r="P44" s="275"/>
      <c r="Q44" s="286"/>
      <c r="R44" s="254"/>
      <c r="S44" s="390"/>
      <c r="T44" s="391"/>
      <c r="U44" s="390"/>
      <c r="V44" s="391"/>
      <c r="W44" s="390"/>
      <c r="X44" s="254"/>
      <c r="Y44" s="317"/>
      <c r="Z44" s="298"/>
      <c r="AA44" s="298"/>
      <c r="AB44" s="298"/>
      <c r="AC44" s="298"/>
      <c r="AD44" s="308"/>
      <c r="AE44" s="254"/>
    </row>
    <row r="45" spans="1:31" ht="14.25" customHeight="1">
      <c r="A45" s="503"/>
      <c r="B45" s="335">
        <v>2023</v>
      </c>
      <c r="C45" s="962" t="s">
        <v>1958</v>
      </c>
      <c r="D45" s="959"/>
      <c r="E45" s="335">
        <v>2.86</v>
      </c>
      <c r="F45" s="503"/>
      <c r="G45" s="296" t="s">
        <v>1959</v>
      </c>
      <c r="H45" s="286"/>
      <c r="I45" s="286"/>
      <c r="J45" s="286"/>
      <c r="K45" s="286"/>
      <c r="L45" s="286"/>
      <c r="M45" s="286"/>
      <c r="N45" s="275"/>
      <c r="O45" s="286"/>
      <c r="P45" s="275"/>
      <c r="Q45" s="286"/>
      <c r="R45" s="254"/>
      <c r="S45" s="390"/>
      <c r="T45" s="391"/>
      <c r="U45" s="390"/>
      <c r="V45" s="391"/>
      <c r="W45" s="390"/>
      <c r="X45" s="254"/>
      <c r="Y45" s="317"/>
      <c r="Z45" s="298"/>
      <c r="AA45" s="298"/>
      <c r="AB45" s="298"/>
      <c r="AC45" s="298"/>
      <c r="AD45" s="308"/>
      <c r="AE45" s="254"/>
    </row>
    <row r="46" spans="1:31" ht="14.25" customHeight="1">
      <c r="A46" s="503"/>
      <c r="B46" s="621"/>
      <c r="C46" s="1031"/>
      <c r="D46" s="959"/>
      <c r="E46" s="621"/>
      <c r="F46" s="503"/>
      <c r="G46" s="292" t="s">
        <v>1960</v>
      </c>
      <c r="H46" s="286"/>
      <c r="I46" s="286"/>
      <c r="J46" s="286"/>
      <c r="K46" s="286"/>
      <c r="L46" s="286"/>
      <c r="M46" s="286"/>
      <c r="N46" s="275"/>
      <c r="O46" s="286"/>
      <c r="P46" s="275"/>
      <c r="Q46" s="286"/>
      <c r="R46" s="254"/>
      <c r="S46" s="390"/>
      <c r="T46" s="391"/>
      <c r="U46" s="390"/>
      <c r="V46" s="391"/>
      <c r="W46" s="390"/>
      <c r="X46" s="254"/>
      <c r="Y46" s="317"/>
      <c r="Z46" s="298"/>
      <c r="AA46" s="298"/>
      <c r="AB46" s="298"/>
      <c r="AC46" s="298"/>
      <c r="AD46" s="308"/>
      <c r="AE46" s="254"/>
    </row>
    <row r="47" spans="1:31" ht="14.25" customHeight="1">
      <c r="A47" s="503"/>
      <c r="B47" s="621"/>
      <c r="C47" s="1031"/>
      <c r="D47" s="959"/>
      <c r="E47" s="621"/>
      <c r="F47" s="503"/>
      <c r="G47" s="292" t="s">
        <v>1961</v>
      </c>
      <c r="H47" s="286"/>
      <c r="I47" s="286"/>
      <c r="J47" s="286"/>
      <c r="K47" s="286"/>
      <c r="L47" s="286"/>
      <c r="M47" s="286"/>
      <c r="N47" s="275"/>
      <c r="O47" s="286"/>
      <c r="P47" s="275"/>
      <c r="Q47" s="286"/>
      <c r="R47" s="254"/>
      <c r="S47" s="390"/>
      <c r="T47" s="391"/>
      <c r="U47" s="390"/>
      <c r="V47" s="391"/>
      <c r="W47" s="390"/>
      <c r="X47" s="254"/>
      <c r="Y47" s="317"/>
      <c r="Z47" s="298"/>
      <c r="AA47" s="298"/>
      <c r="AB47" s="298"/>
      <c r="AC47" s="298"/>
      <c r="AD47" s="308"/>
      <c r="AE47" s="254"/>
    </row>
    <row r="48" spans="1:31" ht="14.25" customHeight="1">
      <c r="A48" s="503"/>
      <c r="B48" s="621"/>
      <c r="C48" s="1031"/>
      <c r="D48" s="959"/>
      <c r="E48" s="621"/>
      <c r="F48" s="503"/>
      <c r="G48" s="285" t="s">
        <v>1962</v>
      </c>
      <c r="H48" s="275"/>
      <c r="I48" s="275"/>
      <c r="J48" s="286"/>
      <c r="K48" s="286"/>
      <c r="L48" s="286"/>
      <c r="M48" s="286"/>
      <c r="N48" s="275"/>
      <c r="O48" s="286"/>
      <c r="P48" s="275"/>
      <c r="Q48" s="286"/>
      <c r="R48" s="254"/>
      <c r="S48" s="390"/>
      <c r="T48" s="391"/>
      <c r="U48" s="390"/>
      <c r="V48" s="391"/>
      <c r="W48" s="390"/>
      <c r="X48" s="254"/>
      <c r="Y48" s="317"/>
      <c r="Z48" s="310"/>
      <c r="AA48" s="310"/>
      <c r="AB48" s="310"/>
      <c r="AC48" s="310"/>
      <c r="AD48" s="311"/>
      <c r="AE48" s="254"/>
    </row>
    <row r="49" spans="1:31" ht="14.25" customHeight="1">
      <c r="A49" s="503"/>
      <c r="B49" s="621"/>
      <c r="C49" s="1031"/>
      <c r="D49" s="959"/>
      <c r="E49" s="621"/>
      <c r="F49" s="503"/>
      <c r="G49" s="292" t="s">
        <v>1963</v>
      </c>
      <c r="H49" s="286"/>
      <c r="I49" s="286"/>
      <c r="J49" s="286"/>
      <c r="K49" s="286"/>
      <c r="L49" s="286"/>
      <c r="M49" s="286"/>
      <c r="N49" s="275"/>
      <c r="O49" s="286"/>
      <c r="P49" s="275"/>
      <c r="Q49" s="286"/>
      <c r="R49" s="254"/>
      <c r="S49" s="390"/>
      <c r="T49" s="391"/>
      <c r="U49" s="390"/>
      <c r="V49" s="391"/>
      <c r="W49" s="390"/>
      <c r="X49" s="254"/>
      <c r="Y49" s="655"/>
      <c r="Z49" s="313"/>
      <c r="AA49" s="468">
        <f>SUM(AA29:AA48)</f>
        <v>11.38</v>
      </c>
      <c r="AB49" s="313"/>
      <c r="AC49" s="313"/>
      <c r="AD49" s="314"/>
      <c r="AE49" s="254"/>
    </row>
    <row r="50" spans="1:31" ht="14.25" customHeight="1">
      <c r="A50" s="503"/>
      <c r="B50" s="622"/>
      <c r="C50" s="1031"/>
      <c r="D50" s="959"/>
      <c r="E50" s="622"/>
      <c r="F50" s="503"/>
      <c r="G50" s="285" t="s">
        <v>1964</v>
      </c>
      <c r="H50" s="286"/>
      <c r="I50" s="286"/>
      <c r="J50" s="286"/>
      <c r="K50" s="286"/>
      <c r="L50" s="286"/>
      <c r="M50" s="286"/>
      <c r="N50" s="275"/>
      <c r="O50" s="286"/>
      <c r="P50" s="275"/>
      <c r="Q50" s="286"/>
      <c r="R50" s="254"/>
      <c r="S50" s="390"/>
      <c r="T50" s="391"/>
      <c r="U50" s="390"/>
      <c r="V50" s="391"/>
      <c r="W50" s="390"/>
      <c r="X50" s="254"/>
      <c r="Y50" s="254"/>
      <c r="Z50" s="254"/>
      <c r="AA50" s="254"/>
      <c r="AB50" s="254"/>
      <c r="AC50" s="254"/>
      <c r="AD50" s="254"/>
      <c r="AE50" s="254"/>
    </row>
    <row r="51" spans="1:31" ht="14.25" customHeight="1">
      <c r="A51" s="503"/>
      <c r="B51" s="622"/>
      <c r="C51" s="1031"/>
      <c r="D51" s="959"/>
      <c r="E51" s="622"/>
      <c r="F51" s="503"/>
      <c r="G51" s="292" t="s">
        <v>1965</v>
      </c>
      <c r="H51" s="290">
        <v>0.5</v>
      </c>
      <c r="I51" s="290" t="s">
        <v>374</v>
      </c>
      <c r="J51" s="290" t="s">
        <v>375</v>
      </c>
      <c r="K51" s="290" t="s">
        <v>376</v>
      </c>
      <c r="L51" s="274" t="s">
        <v>377</v>
      </c>
      <c r="M51" s="286"/>
      <c r="N51" s="275"/>
      <c r="O51" s="286"/>
      <c r="P51" s="275"/>
      <c r="Q51" s="286"/>
      <c r="R51" s="254"/>
      <c r="S51" s="390"/>
      <c r="T51" s="391"/>
      <c r="U51" s="390"/>
      <c r="V51" s="391"/>
      <c r="W51" s="390"/>
      <c r="X51" s="254"/>
      <c r="Y51" s="985" t="s">
        <v>440</v>
      </c>
      <c r="Z51" s="968"/>
      <c r="AA51" s="968"/>
      <c r="AB51" s="968"/>
      <c r="AC51" s="968"/>
      <c r="AD51" s="969"/>
      <c r="AE51" s="254"/>
    </row>
    <row r="52" spans="1:31" ht="14.25" customHeight="1">
      <c r="A52" s="503"/>
      <c r="B52" s="622"/>
      <c r="C52" s="1031"/>
      <c r="D52" s="959"/>
      <c r="E52" s="622"/>
      <c r="F52" s="503"/>
      <c r="G52" s="292" t="s">
        <v>1966</v>
      </c>
      <c r="H52" s="286"/>
      <c r="I52" s="286"/>
      <c r="J52" s="286"/>
      <c r="K52" s="286"/>
      <c r="L52" s="286"/>
      <c r="M52" s="286"/>
      <c r="N52" s="275"/>
      <c r="O52" s="286"/>
      <c r="P52" s="275"/>
      <c r="Q52" s="286"/>
      <c r="R52" s="254"/>
      <c r="S52" s="390"/>
      <c r="T52" s="391"/>
      <c r="U52" s="390"/>
      <c r="V52" s="391"/>
      <c r="W52" s="390"/>
      <c r="X52" s="254"/>
      <c r="Y52" s="641" t="s">
        <v>340</v>
      </c>
      <c r="Z52" s="270" t="s">
        <v>442</v>
      </c>
      <c r="AA52" s="271">
        <v>2024</v>
      </c>
      <c r="AB52" s="271">
        <v>2025</v>
      </c>
      <c r="AC52" s="271">
        <v>2026</v>
      </c>
      <c r="AD52" s="306">
        <v>2027</v>
      </c>
      <c r="AE52" s="254"/>
    </row>
    <row r="53" spans="1:31" ht="14.25" customHeight="1">
      <c r="A53" s="503"/>
      <c r="B53" s="622"/>
      <c r="C53" s="1031"/>
      <c r="D53" s="959"/>
      <c r="E53" s="622"/>
      <c r="F53" s="503"/>
      <c r="G53" s="285" t="s">
        <v>1967</v>
      </c>
      <c r="H53" s="275"/>
      <c r="I53" s="275"/>
      <c r="J53" s="275"/>
      <c r="K53" s="286"/>
      <c r="L53" s="286"/>
      <c r="M53" s="286"/>
      <c r="N53" s="275"/>
      <c r="O53" s="286"/>
      <c r="P53" s="275"/>
      <c r="Q53" s="286"/>
      <c r="R53" s="254"/>
      <c r="S53" s="406"/>
      <c r="T53" s="391"/>
      <c r="U53" s="390"/>
      <c r="V53" s="391"/>
      <c r="W53" s="390"/>
      <c r="X53" s="254"/>
      <c r="Y53" s="307"/>
      <c r="Z53" s="324"/>
      <c r="AA53" s="324"/>
      <c r="AB53" s="298"/>
      <c r="AC53" s="298"/>
      <c r="AD53" s="308"/>
      <c r="AE53" s="254"/>
    </row>
    <row r="54" spans="1:31" ht="14.25" customHeight="1">
      <c r="A54" s="503"/>
      <c r="B54" s="622"/>
      <c r="C54" s="1031"/>
      <c r="D54" s="959"/>
      <c r="E54" s="622"/>
      <c r="F54" s="503"/>
      <c r="G54" s="285" t="s">
        <v>1968</v>
      </c>
      <c r="H54" s="286"/>
      <c r="I54" s="286"/>
      <c r="J54" s="286"/>
      <c r="K54" s="286"/>
      <c r="L54" s="286"/>
      <c r="M54" s="286"/>
      <c r="N54" s="275"/>
      <c r="O54" s="286"/>
      <c r="P54" s="275"/>
      <c r="Q54" s="286"/>
      <c r="R54" s="254"/>
      <c r="S54" s="406"/>
      <c r="T54" s="391"/>
      <c r="U54" s="390"/>
      <c r="V54" s="391"/>
      <c r="W54" s="390"/>
      <c r="X54" s="254"/>
      <c r="Y54" s="307"/>
      <c r="Z54" s="324"/>
      <c r="AA54" s="324"/>
      <c r="AB54" s="298"/>
      <c r="AC54" s="298"/>
      <c r="AD54" s="308"/>
      <c r="AE54" s="254"/>
    </row>
    <row r="55" spans="1:31" ht="14.25" customHeight="1">
      <c r="A55" s="503"/>
      <c r="B55" s="622"/>
      <c r="C55" s="1031"/>
      <c r="D55" s="959"/>
      <c r="E55" s="622"/>
      <c r="F55" s="503"/>
      <c r="G55" s="299" t="s">
        <v>1969</v>
      </c>
      <c r="H55" s="286"/>
      <c r="I55" s="286"/>
      <c r="J55" s="286"/>
      <c r="K55" s="286"/>
      <c r="L55" s="286"/>
      <c r="M55" s="286"/>
      <c r="N55" s="275"/>
      <c r="O55" s="275"/>
      <c r="P55" s="275"/>
      <c r="Q55" s="286"/>
      <c r="R55" s="254"/>
      <c r="S55" s="372"/>
      <c r="T55" s="254"/>
      <c r="U55" s="372"/>
      <c r="V55" s="254"/>
      <c r="W55" s="372"/>
      <c r="X55" s="254"/>
      <c r="Y55" s="307"/>
      <c r="Z55" s="324"/>
      <c r="AA55" s="324"/>
      <c r="AB55" s="298"/>
      <c r="AC55" s="298"/>
      <c r="AD55" s="308"/>
      <c r="AE55" s="254"/>
    </row>
    <row r="56" spans="1:31" ht="14.25" customHeight="1">
      <c r="A56" s="503"/>
      <c r="B56" s="408"/>
      <c r="C56" s="990"/>
      <c r="D56" s="959"/>
      <c r="E56" s="408"/>
      <c r="F56" s="503"/>
      <c r="G56" s="285" t="s">
        <v>1970</v>
      </c>
      <c r="H56" s="286"/>
      <c r="I56" s="286"/>
      <c r="J56" s="286"/>
      <c r="K56" s="286"/>
      <c r="L56" s="286"/>
      <c r="M56" s="286"/>
      <c r="N56" s="275"/>
      <c r="O56" s="286"/>
      <c r="P56" s="275"/>
      <c r="Q56" s="286"/>
      <c r="R56" s="254"/>
      <c r="S56" s="372"/>
      <c r="T56" s="254"/>
      <c r="U56" s="372"/>
      <c r="V56" s="254"/>
      <c r="W56" s="372"/>
      <c r="X56" s="254"/>
      <c r="Y56" s="317"/>
      <c r="Z56" s="298"/>
      <c r="AA56" s="298"/>
      <c r="AB56" s="298"/>
      <c r="AC56" s="298"/>
      <c r="AD56" s="308"/>
      <c r="AE56" s="254"/>
    </row>
    <row r="57" spans="1:31" ht="14.25" customHeight="1">
      <c r="A57" s="503"/>
      <c r="B57" s="409"/>
      <c r="C57" s="991"/>
      <c r="D57" s="959"/>
      <c r="E57" s="409"/>
      <c r="F57" s="503"/>
      <c r="G57" s="488" t="s">
        <v>1971</v>
      </c>
      <c r="H57" s="286"/>
      <c r="I57" s="286"/>
      <c r="J57" s="286"/>
      <c r="K57" s="286"/>
      <c r="L57" s="286"/>
      <c r="M57" s="286"/>
      <c r="N57" s="275"/>
      <c r="O57" s="286"/>
      <c r="P57" s="275"/>
      <c r="Q57" s="286"/>
      <c r="R57" s="254"/>
      <c r="S57" s="372"/>
      <c r="T57" s="254"/>
      <c r="U57" s="372"/>
      <c r="V57" s="254"/>
      <c r="W57" s="372"/>
      <c r="X57" s="254"/>
      <c r="Y57" s="317"/>
      <c r="Z57" s="298"/>
      <c r="AA57" s="298"/>
      <c r="AB57" s="298"/>
      <c r="AC57" s="298"/>
      <c r="AD57" s="308"/>
      <c r="AE57" s="254"/>
    </row>
    <row r="58" spans="1:31" ht="14.25" customHeight="1">
      <c r="A58" s="503"/>
      <c r="B58" s="409"/>
      <c r="C58" s="991"/>
      <c r="D58" s="959"/>
      <c r="E58" s="409"/>
      <c r="F58" s="503"/>
      <c r="G58" s="292" t="s">
        <v>1972</v>
      </c>
      <c r="H58" s="286"/>
      <c r="I58" s="286"/>
      <c r="J58" s="286"/>
      <c r="K58" s="286"/>
      <c r="L58" s="286"/>
      <c r="M58" s="286"/>
      <c r="N58" s="275"/>
      <c r="O58" s="286"/>
      <c r="P58" s="275"/>
      <c r="Q58" s="286"/>
      <c r="R58" s="254"/>
      <c r="S58" s="372"/>
      <c r="T58" s="254"/>
      <c r="U58" s="372"/>
      <c r="V58" s="254"/>
      <c r="W58" s="372"/>
      <c r="X58" s="254"/>
      <c r="Y58" s="317"/>
      <c r="Z58" s="298"/>
      <c r="AA58" s="298"/>
      <c r="AB58" s="298"/>
      <c r="AC58" s="298"/>
      <c r="AD58" s="308"/>
      <c r="AE58" s="254"/>
    </row>
    <row r="59" spans="1:31" ht="14.25" customHeight="1">
      <c r="A59" s="503"/>
      <c r="B59" s="503"/>
      <c r="C59" s="527"/>
      <c r="D59" s="527"/>
      <c r="E59" s="503"/>
      <c r="F59" s="503"/>
      <c r="G59" s="285" t="s">
        <v>1973</v>
      </c>
      <c r="H59" s="286"/>
      <c r="I59" s="286"/>
      <c r="J59" s="286"/>
      <c r="K59" s="286"/>
      <c r="L59" s="286"/>
      <c r="M59" s="286"/>
      <c r="N59" s="275"/>
      <c r="O59" s="286"/>
      <c r="P59" s="275"/>
      <c r="Q59" s="286"/>
      <c r="R59" s="254"/>
      <c r="S59" s="372"/>
      <c r="T59" s="254"/>
      <c r="U59" s="372"/>
      <c r="V59" s="254"/>
      <c r="W59" s="372"/>
      <c r="X59" s="254"/>
      <c r="Y59" s="317"/>
      <c r="Z59" s="298"/>
      <c r="AA59" s="298"/>
      <c r="AB59" s="298"/>
      <c r="AC59" s="298"/>
      <c r="AD59" s="308"/>
      <c r="AE59" s="254"/>
    </row>
    <row r="60" spans="1:31" ht="14.25" customHeight="1">
      <c r="A60" s="503"/>
      <c r="B60" s="503"/>
      <c r="C60" s="503"/>
      <c r="D60" s="503"/>
      <c r="E60" s="503"/>
      <c r="F60" s="503"/>
      <c r="G60" s="285" t="s">
        <v>1974</v>
      </c>
      <c r="H60" s="286"/>
      <c r="I60" s="286"/>
      <c r="J60" s="286"/>
      <c r="K60" s="286"/>
      <c r="L60" s="286"/>
      <c r="M60" s="286"/>
      <c r="N60" s="275"/>
      <c r="O60" s="286"/>
      <c r="P60" s="275"/>
      <c r="Q60" s="286"/>
      <c r="R60" s="254"/>
      <c r="S60" s="372"/>
      <c r="T60" s="254"/>
      <c r="U60" s="372"/>
      <c r="V60" s="254"/>
      <c r="W60" s="372"/>
      <c r="X60" s="254"/>
      <c r="Y60" s="317"/>
      <c r="Z60" s="298"/>
      <c r="AA60" s="298"/>
      <c r="AB60" s="298"/>
      <c r="AC60" s="298"/>
      <c r="AD60" s="308"/>
      <c r="AE60" s="254"/>
    </row>
    <row r="61" spans="1:31" ht="14.25" customHeight="1">
      <c r="A61" s="503"/>
      <c r="B61" s="503"/>
      <c r="C61" s="503"/>
      <c r="D61" s="503"/>
      <c r="E61" s="503"/>
      <c r="F61" s="503"/>
      <c r="G61" s="285" t="s">
        <v>1975</v>
      </c>
      <c r="H61" s="286"/>
      <c r="I61" s="286"/>
      <c r="J61" s="286"/>
      <c r="K61" s="286"/>
      <c r="L61" s="286"/>
      <c r="M61" s="286"/>
      <c r="N61" s="275"/>
      <c r="O61" s="286"/>
      <c r="P61" s="275"/>
      <c r="Q61" s="286"/>
      <c r="R61" s="254"/>
      <c r="S61" s="372"/>
      <c r="T61" s="254"/>
      <c r="U61" s="372"/>
      <c r="V61" s="254"/>
      <c r="W61" s="372"/>
      <c r="X61" s="254"/>
      <c r="Y61" s="317"/>
      <c r="Z61" s="298"/>
      <c r="AA61" s="298"/>
      <c r="AB61" s="298"/>
      <c r="AC61" s="298"/>
      <c r="AD61" s="308"/>
      <c r="AE61" s="254"/>
    </row>
    <row r="62" spans="1:31" ht="14.25" customHeight="1">
      <c r="A62" s="503"/>
      <c r="B62" s="503"/>
      <c r="C62" s="503"/>
      <c r="D62" s="503"/>
      <c r="E62" s="503"/>
      <c r="F62" s="503"/>
      <c r="G62" s="285" t="s">
        <v>1976</v>
      </c>
      <c r="H62" s="290">
        <v>0.5</v>
      </c>
      <c r="I62" s="290" t="s">
        <v>375</v>
      </c>
      <c r="J62" s="290" t="s">
        <v>376</v>
      </c>
      <c r="K62" s="274" t="s">
        <v>377</v>
      </c>
      <c r="L62" s="286"/>
      <c r="M62" s="286"/>
      <c r="N62" s="275"/>
      <c r="O62" s="286"/>
      <c r="P62" s="275"/>
      <c r="Q62" s="286"/>
      <c r="R62" s="254"/>
      <c r="S62" s="372"/>
      <c r="T62" s="254"/>
      <c r="U62" s="372"/>
      <c r="V62" s="254"/>
      <c r="W62" s="372"/>
      <c r="X62" s="254"/>
      <c r="Y62" s="317"/>
      <c r="Z62" s="298"/>
      <c r="AA62" s="298"/>
      <c r="AB62" s="298"/>
      <c r="AC62" s="298"/>
      <c r="AD62" s="308"/>
      <c r="AE62" s="254"/>
    </row>
    <row r="63" spans="1:31" ht="14.25" customHeight="1">
      <c r="A63" s="503"/>
      <c r="B63" s="503"/>
      <c r="C63" s="503"/>
      <c r="D63" s="503"/>
      <c r="E63" s="503"/>
      <c r="F63" s="503"/>
      <c r="G63" s="292" t="s">
        <v>1977</v>
      </c>
      <c r="H63" s="290">
        <v>0.5</v>
      </c>
      <c r="I63" s="290" t="s">
        <v>374</v>
      </c>
      <c r="J63" s="290" t="s">
        <v>375</v>
      </c>
      <c r="K63" s="290" t="s">
        <v>376</v>
      </c>
      <c r="L63" s="274" t="s">
        <v>377</v>
      </c>
      <c r="M63" s="286"/>
      <c r="N63" s="275"/>
      <c r="O63" s="286"/>
      <c r="P63" s="275"/>
      <c r="Q63" s="286"/>
      <c r="R63" s="254"/>
      <c r="S63" s="372"/>
      <c r="T63" s="254"/>
      <c r="U63" s="372"/>
      <c r="V63" s="254"/>
      <c r="W63" s="372"/>
      <c r="X63" s="254"/>
      <c r="Y63" s="317"/>
      <c r="Z63" s="298"/>
      <c r="AA63" s="298"/>
      <c r="AB63" s="298"/>
      <c r="AC63" s="298"/>
      <c r="AD63" s="308"/>
      <c r="AE63" s="254"/>
    </row>
    <row r="64" spans="1:31" ht="14.25" customHeight="1">
      <c r="A64" s="503"/>
      <c r="B64" s="503"/>
      <c r="C64" s="503"/>
      <c r="D64" s="503"/>
      <c r="E64" s="503"/>
      <c r="F64" s="503"/>
      <c r="G64" s="285" t="s">
        <v>1978</v>
      </c>
      <c r="H64" s="290">
        <v>0.5</v>
      </c>
      <c r="I64" s="290" t="s">
        <v>375</v>
      </c>
      <c r="J64" s="290" t="s">
        <v>376</v>
      </c>
      <c r="K64" s="274" t="s">
        <v>377</v>
      </c>
      <c r="L64" s="286"/>
      <c r="M64" s="286"/>
      <c r="N64" s="275"/>
      <c r="O64" s="286"/>
      <c r="P64" s="275"/>
      <c r="Q64" s="286"/>
      <c r="R64" s="254"/>
      <c r="S64" s="372"/>
      <c r="T64" s="254"/>
      <c r="U64" s="372"/>
      <c r="V64" s="254"/>
      <c r="W64" s="372"/>
      <c r="X64" s="254"/>
      <c r="Y64" s="317"/>
      <c r="Z64" s="298"/>
      <c r="AA64" s="298"/>
      <c r="AB64" s="298"/>
      <c r="AC64" s="298"/>
      <c r="AD64" s="308"/>
      <c r="AE64" s="254"/>
    </row>
    <row r="65" spans="1:31" ht="14.25" customHeight="1">
      <c r="A65" s="503"/>
      <c r="B65" s="503"/>
      <c r="C65" s="503"/>
      <c r="D65" s="503"/>
      <c r="E65" s="503"/>
      <c r="F65" s="503"/>
      <c r="G65" s="285" t="s">
        <v>1979</v>
      </c>
      <c r="H65" s="290">
        <v>0.3</v>
      </c>
      <c r="I65" s="290" t="s">
        <v>373</v>
      </c>
      <c r="J65" s="290" t="s">
        <v>374</v>
      </c>
      <c r="K65" s="290" t="s">
        <v>375</v>
      </c>
      <c r="L65" s="290" t="s">
        <v>376</v>
      </c>
      <c r="M65" s="274" t="s">
        <v>377</v>
      </c>
      <c r="N65" s="275"/>
      <c r="O65" s="286"/>
      <c r="P65" s="275"/>
      <c r="Q65" s="286"/>
      <c r="R65" s="254"/>
      <c r="S65" s="372"/>
      <c r="T65" s="254"/>
      <c r="U65" s="372"/>
      <c r="V65" s="254"/>
      <c r="W65" s="372"/>
      <c r="X65" s="254"/>
      <c r="Y65" s="317"/>
      <c r="Z65" s="298"/>
      <c r="AA65" s="298"/>
      <c r="AB65" s="298"/>
      <c r="AC65" s="298"/>
      <c r="AD65" s="308"/>
      <c r="AE65" s="254"/>
    </row>
    <row r="66" spans="1:31" ht="14.25" customHeight="1">
      <c r="A66" s="503"/>
      <c r="B66" s="503"/>
      <c r="C66" s="503"/>
      <c r="D66" s="503"/>
      <c r="E66" s="503"/>
      <c r="F66" s="503"/>
      <c r="G66" s="285" t="s">
        <v>1980</v>
      </c>
      <c r="H66" s="286"/>
      <c r="I66" s="286"/>
      <c r="J66" s="286"/>
      <c r="K66" s="286"/>
      <c r="L66" s="286"/>
      <c r="M66" s="286"/>
      <c r="N66" s="275"/>
      <c r="O66" s="286"/>
      <c r="P66" s="275"/>
      <c r="Q66" s="286"/>
      <c r="R66" s="254"/>
      <c r="S66" s="372"/>
      <c r="T66" s="254"/>
      <c r="U66" s="372"/>
      <c r="V66" s="254"/>
      <c r="W66" s="372"/>
      <c r="X66" s="254"/>
      <c r="Y66" s="317"/>
      <c r="Z66" s="298"/>
      <c r="AA66" s="298"/>
      <c r="AB66" s="298"/>
      <c r="AC66" s="298"/>
      <c r="AD66" s="308"/>
      <c r="AE66" s="254"/>
    </row>
    <row r="67" spans="1:31" ht="14.25" customHeight="1">
      <c r="A67" s="503"/>
      <c r="B67" s="503"/>
      <c r="C67" s="503"/>
      <c r="D67" s="503"/>
      <c r="E67" s="503"/>
      <c r="F67" s="503"/>
      <c r="G67" s="285" t="s">
        <v>1981</v>
      </c>
      <c r="H67" s="286">
        <v>11.08</v>
      </c>
      <c r="I67" s="286">
        <v>11.08</v>
      </c>
      <c r="J67" s="286"/>
      <c r="K67" s="286"/>
      <c r="L67" s="286"/>
      <c r="M67" s="286"/>
      <c r="N67" s="275"/>
      <c r="O67" s="286"/>
      <c r="P67" s="275"/>
      <c r="Q67" s="286"/>
      <c r="R67" s="254"/>
      <c r="S67" s="372"/>
      <c r="T67" s="254"/>
      <c r="U67" s="372"/>
      <c r="V67" s="254"/>
      <c r="W67" s="372"/>
      <c r="X67" s="254"/>
      <c r="Y67" s="317"/>
      <c r="Z67" s="298"/>
      <c r="AA67" s="298"/>
      <c r="AB67" s="298"/>
      <c r="AC67" s="298"/>
      <c r="AD67" s="308"/>
      <c r="AE67" s="254"/>
    </row>
    <row r="68" spans="1:31" ht="14.25" customHeight="1">
      <c r="A68" s="503"/>
      <c r="B68" s="503"/>
      <c r="C68" s="503"/>
      <c r="D68" s="503"/>
      <c r="E68" s="503"/>
      <c r="F68" s="503"/>
      <c r="G68" s="285" t="s">
        <v>1982</v>
      </c>
      <c r="H68" s="329"/>
      <c r="I68" s="286"/>
      <c r="J68" s="286"/>
      <c r="K68" s="286"/>
      <c r="L68" s="286"/>
      <c r="M68" s="286"/>
      <c r="N68" s="275"/>
      <c r="O68" s="286"/>
      <c r="P68" s="275"/>
      <c r="Q68" s="286"/>
      <c r="R68" s="254"/>
      <c r="S68" s="372"/>
      <c r="T68" s="254"/>
      <c r="U68" s="372"/>
      <c r="V68" s="254"/>
      <c r="W68" s="372"/>
      <c r="X68" s="254"/>
      <c r="Y68" s="317"/>
      <c r="Z68" s="298"/>
      <c r="AA68" s="298"/>
      <c r="AB68" s="298"/>
      <c r="AC68" s="298"/>
      <c r="AD68" s="308"/>
      <c r="AE68" s="254"/>
    </row>
    <row r="69" spans="1:31" ht="14.25" customHeight="1">
      <c r="A69" s="503"/>
      <c r="B69" s="503"/>
      <c r="C69" s="503"/>
      <c r="D69" s="503"/>
      <c r="E69" s="503"/>
      <c r="F69" s="503"/>
      <c r="G69" s="292" t="s">
        <v>1983</v>
      </c>
      <c r="H69" s="286"/>
      <c r="I69" s="286"/>
      <c r="J69" s="286"/>
      <c r="K69" s="286"/>
      <c r="L69" s="286"/>
      <c r="M69" s="286"/>
      <c r="N69" s="275"/>
      <c r="O69" s="286"/>
      <c r="P69" s="275"/>
      <c r="Q69" s="286"/>
      <c r="R69" s="254"/>
      <c r="S69" s="372"/>
      <c r="T69" s="254"/>
      <c r="U69" s="372"/>
      <c r="V69" s="254"/>
      <c r="W69" s="372"/>
      <c r="X69" s="254"/>
      <c r="Y69" s="317"/>
      <c r="Z69" s="298"/>
      <c r="AA69" s="298"/>
      <c r="AB69" s="298"/>
      <c r="AC69" s="298"/>
      <c r="AD69" s="308"/>
      <c r="AE69" s="254"/>
    </row>
    <row r="70" spans="1:31" ht="14.25" customHeight="1">
      <c r="A70" s="503"/>
      <c r="B70" s="503"/>
      <c r="C70" s="503"/>
      <c r="D70" s="503"/>
      <c r="E70" s="503"/>
      <c r="F70" s="503"/>
      <c r="G70" s="285" t="s">
        <v>1984</v>
      </c>
      <c r="H70" s="286"/>
      <c r="I70" s="286"/>
      <c r="J70" s="286"/>
      <c r="K70" s="286"/>
      <c r="L70" s="286"/>
      <c r="M70" s="286"/>
      <c r="N70" s="275"/>
      <c r="O70" s="286"/>
      <c r="P70" s="275"/>
      <c r="Q70" s="286"/>
      <c r="R70" s="254"/>
      <c r="S70" s="372"/>
      <c r="T70" s="254"/>
      <c r="U70" s="372"/>
      <c r="V70" s="254"/>
      <c r="W70" s="372"/>
      <c r="X70" s="254"/>
      <c r="Y70" s="317"/>
      <c r="Z70" s="298"/>
      <c r="AA70" s="298"/>
      <c r="AB70" s="298"/>
      <c r="AC70" s="298"/>
      <c r="AD70" s="308"/>
      <c r="AE70" s="254"/>
    </row>
    <row r="71" spans="1:31" ht="14.25" customHeight="1">
      <c r="A71" s="503"/>
      <c r="B71" s="503"/>
      <c r="C71" s="503"/>
      <c r="D71" s="503"/>
      <c r="E71" s="503"/>
      <c r="F71" s="503"/>
      <c r="G71" s="299" t="s">
        <v>1985</v>
      </c>
      <c r="H71" s="275"/>
      <c r="I71" s="286"/>
      <c r="J71" s="286"/>
      <c r="K71" s="286"/>
      <c r="L71" s="286"/>
      <c r="M71" s="286"/>
      <c r="N71" s="275"/>
      <c r="O71" s="286"/>
      <c r="P71" s="275"/>
      <c r="Q71" s="286"/>
      <c r="R71" s="254"/>
      <c r="S71" s="372"/>
      <c r="T71" s="254"/>
      <c r="U71" s="372"/>
      <c r="V71" s="254"/>
      <c r="W71" s="372"/>
      <c r="X71" s="254"/>
      <c r="Y71" s="317"/>
      <c r="Z71" s="298"/>
      <c r="AA71" s="298"/>
      <c r="AB71" s="298"/>
      <c r="AC71" s="298"/>
      <c r="AD71" s="308"/>
      <c r="AE71" s="254"/>
    </row>
    <row r="72" spans="1:31" ht="14.25" customHeight="1">
      <c r="A72" s="503"/>
      <c r="B72" s="503"/>
      <c r="C72" s="503"/>
      <c r="D72" s="503"/>
      <c r="E72" s="503"/>
      <c r="F72" s="503"/>
      <c r="G72" s="285" t="s">
        <v>1986</v>
      </c>
      <c r="H72" s="286"/>
      <c r="I72" s="286"/>
      <c r="J72" s="286"/>
      <c r="K72" s="286"/>
      <c r="L72" s="286"/>
      <c r="M72" s="286"/>
      <c r="N72" s="275"/>
      <c r="O72" s="286"/>
      <c r="P72" s="275"/>
      <c r="Q72" s="286"/>
      <c r="R72" s="254"/>
      <c r="S72" s="372"/>
      <c r="T72" s="254"/>
      <c r="U72" s="372"/>
      <c r="V72" s="254"/>
      <c r="W72" s="372"/>
      <c r="X72" s="254"/>
      <c r="Y72" s="317"/>
      <c r="Z72" s="310"/>
      <c r="AA72" s="310"/>
      <c r="AB72" s="310"/>
      <c r="AC72" s="310"/>
      <c r="AD72" s="311"/>
      <c r="AE72" s="254"/>
    </row>
    <row r="73" spans="1:31" ht="14.25" customHeight="1">
      <c r="A73" s="503"/>
      <c r="B73" s="503"/>
      <c r="C73" s="503"/>
      <c r="D73" s="503"/>
      <c r="E73" s="503"/>
      <c r="F73" s="503"/>
      <c r="G73" s="285" t="s">
        <v>1987</v>
      </c>
      <c r="H73" s="286"/>
      <c r="I73" s="286"/>
      <c r="J73" s="286"/>
      <c r="K73" s="286"/>
      <c r="L73" s="286"/>
      <c r="M73" s="286"/>
      <c r="N73" s="275"/>
      <c r="O73" s="286"/>
      <c r="P73" s="275"/>
      <c r="Q73" s="286"/>
      <c r="R73" s="254"/>
      <c r="S73" s="372"/>
      <c r="T73" s="254"/>
      <c r="U73" s="372"/>
      <c r="V73" s="254"/>
      <c r="W73" s="372"/>
      <c r="X73" s="254"/>
      <c r="Y73" s="655"/>
      <c r="Z73" s="313"/>
      <c r="AA73" s="468">
        <f>SUM(AA53:AA72)</f>
        <v>0</v>
      </c>
      <c r="AB73" s="313"/>
      <c r="AC73" s="313"/>
      <c r="AD73" s="314"/>
      <c r="AE73" s="254"/>
    </row>
    <row r="74" spans="1:31" ht="14.25" customHeight="1">
      <c r="A74" s="503"/>
      <c r="B74" s="503"/>
      <c r="C74" s="503"/>
      <c r="D74" s="503"/>
      <c r="E74" s="503"/>
      <c r="F74" s="503"/>
      <c r="G74" s="285" t="s">
        <v>1988</v>
      </c>
      <c r="H74" s="286"/>
      <c r="I74" s="286"/>
      <c r="J74" s="286"/>
      <c r="K74" s="286"/>
      <c r="L74" s="286"/>
      <c r="M74" s="286"/>
      <c r="N74" s="275"/>
      <c r="O74" s="286"/>
      <c r="P74" s="275"/>
      <c r="Q74" s="286"/>
      <c r="R74" s="254"/>
      <c r="S74" s="372"/>
      <c r="T74" s="254"/>
      <c r="U74" s="372"/>
      <c r="V74" s="254"/>
      <c r="W74" s="372"/>
      <c r="X74" s="254"/>
      <c r="Y74" s="254"/>
      <c r="Z74" s="254"/>
      <c r="AA74" s="254"/>
      <c r="AB74" s="254"/>
      <c r="AC74" s="254"/>
      <c r="AD74" s="254"/>
      <c r="AE74" s="254"/>
    </row>
    <row r="75" spans="1:31" ht="14.25" customHeight="1">
      <c r="A75" s="503"/>
      <c r="B75" s="503"/>
      <c r="C75" s="503"/>
      <c r="D75" s="503"/>
      <c r="E75" s="503"/>
      <c r="F75" s="503"/>
      <c r="G75" s="292" t="s">
        <v>1989</v>
      </c>
      <c r="H75" s="286"/>
      <c r="I75" s="286"/>
      <c r="J75" s="286"/>
      <c r="K75" s="286"/>
      <c r="L75" s="286"/>
      <c r="M75" s="286"/>
      <c r="N75" s="275"/>
      <c r="O75" s="286"/>
      <c r="P75" s="275"/>
      <c r="Q75" s="286"/>
      <c r="R75" s="254"/>
      <c r="S75" s="372"/>
      <c r="T75" s="254"/>
      <c r="U75" s="372"/>
      <c r="V75" s="254"/>
      <c r="W75" s="372"/>
      <c r="X75" s="254"/>
      <c r="Y75" s="985" t="s">
        <v>353</v>
      </c>
      <c r="Z75" s="968"/>
      <c r="AA75" s="968"/>
      <c r="AB75" s="968"/>
      <c r="AC75" s="968"/>
      <c r="AD75" s="969"/>
      <c r="AE75" s="254"/>
    </row>
    <row r="76" spans="1:31" ht="14.25" customHeight="1">
      <c r="A76" s="503"/>
      <c r="B76" s="503"/>
      <c r="C76" s="503"/>
      <c r="D76" s="503"/>
      <c r="E76" s="503"/>
      <c r="F76" s="503"/>
      <c r="G76" s="292" t="s">
        <v>1990</v>
      </c>
      <c r="H76" s="290">
        <v>0.3</v>
      </c>
      <c r="I76" s="290" t="s">
        <v>373</v>
      </c>
      <c r="J76" s="290" t="s">
        <v>374</v>
      </c>
      <c r="K76" s="290" t="s">
        <v>375</v>
      </c>
      <c r="L76" s="290" t="s">
        <v>376</v>
      </c>
      <c r="M76" s="274" t="s">
        <v>377</v>
      </c>
      <c r="N76" s="275"/>
      <c r="O76" s="286"/>
      <c r="P76" s="275"/>
      <c r="Q76" s="286"/>
      <c r="R76" s="254"/>
      <c r="S76" s="372"/>
      <c r="T76" s="254"/>
      <c r="U76" s="372"/>
      <c r="V76" s="254"/>
      <c r="W76" s="372"/>
      <c r="X76" s="254"/>
      <c r="Y76" s="1037"/>
      <c r="Z76" s="892"/>
      <c r="AA76" s="271">
        <v>2024</v>
      </c>
      <c r="AB76" s="271">
        <v>2025</v>
      </c>
      <c r="AC76" s="271">
        <v>2026</v>
      </c>
      <c r="AD76" s="306">
        <v>2027</v>
      </c>
      <c r="AE76" s="254"/>
    </row>
    <row r="77" spans="1:31" ht="14.25" customHeight="1">
      <c r="A77" s="503"/>
      <c r="B77" s="503"/>
      <c r="C77" s="503"/>
      <c r="D77" s="503"/>
      <c r="E77" s="503"/>
      <c r="F77" s="503"/>
      <c r="G77" s="292" t="s">
        <v>1991</v>
      </c>
      <c r="H77" s="275"/>
      <c r="I77" s="286"/>
      <c r="J77" s="286"/>
      <c r="K77" s="286"/>
      <c r="L77" s="286"/>
      <c r="M77" s="286"/>
      <c r="N77" s="275"/>
      <c r="O77" s="286"/>
      <c r="P77" s="275"/>
      <c r="Q77" s="286"/>
      <c r="R77" s="254"/>
      <c r="S77" s="372"/>
      <c r="T77" s="254"/>
      <c r="U77" s="372"/>
      <c r="V77" s="254"/>
      <c r="W77" s="372"/>
      <c r="X77" s="254"/>
      <c r="Y77" s="1037" t="s">
        <v>469</v>
      </c>
      <c r="Z77" s="892"/>
      <c r="AA77" s="298" t="s">
        <v>470</v>
      </c>
      <c r="AB77" s="298" t="s">
        <v>471</v>
      </c>
      <c r="AC77" s="298" t="s">
        <v>472</v>
      </c>
      <c r="AD77" s="308" t="s">
        <v>472</v>
      </c>
      <c r="AE77" s="254"/>
    </row>
    <row r="78" spans="1:31" ht="14.25" customHeight="1">
      <c r="A78" s="503"/>
      <c r="B78" s="503"/>
      <c r="C78" s="503"/>
      <c r="D78" s="503"/>
      <c r="E78" s="503"/>
      <c r="F78" s="503"/>
      <c r="G78" s="299" t="s">
        <v>1992</v>
      </c>
      <c r="H78" s="286"/>
      <c r="I78" s="286"/>
      <c r="J78" s="286"/>
      <c r="K78" s="286"/>
      <c r="L78" s="286"/>
      <c r="M78" s="286"/>
      <c r="N78" s="275"/>
      <c r="O78" s="286"/>
      <c r="P78" s="275"/>
      <c r="Q78" s="286"/>
      <c r="R78" s="254"/>
      <c r="S78" s="372"/>
      <c r="T78" s="254"/>
      <c r="U78" s="372"/>
      <c r="V78" s="254"/>
      <c r="W78" s="372"/>
      <c r="X78" s="254"/>
      <c r="Y78" s="1037" t="s">
        <v>474</v>
      </c>
      <c r="Z78" s="892"/>
      <c r="AA78" s="292">
        <f>AA49</f>
        <v>11.38</v>
      </c>
      <c r="AB78" s="292"/>
      <c r="AC78" s="292"/>
      <c r="AD78" s="660"/>
      <c r="AE78" s="254"/>
    </row>
    <row r="79" spans="1:31" ht="14.25" customHeight="1">
      <c r="A79" s="503"/>
      <c r="B79" s="503"/>
      <c r="C79" s="503"/>
      <c r="D79" s="503"/>
      <c r="E79" s="503"/>
      <c r="F79" s="503"/>
      <c r="G79" s="488" t="s">
        <v>1993</v>
      </c>
      <c r="H79" s="286"/>
      <c r="I79" s="286"/>
      <c r="J79" s="286"/>
      <c r="K79" s="286"/>
      <c r="L79" s="286"/>
      <c r="M79" s="286"/>
      <c r="N79" s="275"/>
      <c r="O79" s="286"/>
      <c r="P79" s="275"/>
      <c r="Q79" s="275"/>
      <c r="R79" s="254"/>
      <c r="S79" s="372"/>
      <c r="T79" s="254"/>
      <c r="U79" s="372"/>
      <c r="V79" s="254"/>
      <c r="W79" s="372"/>
      <c r="X79" s="254"/>
      <c r="Y79" s="1037" t="s">
        <v>476</v>
      </c>
      <c r="Z79" s="892"/>
      <c r="AA79" s="415">
        <f>AA73</f>
        <v>0</v>
      </c>
      <c r="AB79" s="415"/>
      <c r="AC79" s="415"/>
      <c r="AD79" s="661"/>
      <c r="AE79" s="254"/>
    </row>
    <row r="80" spans="1:31" ht="14.25" customHeight="1">
      <c r="A80" s="503"/>
      <c r="B80" s="503"/>
      <c r="C80" s="503"/>
      <c r="D80" s="503"/>
      <c r="E80" s="503"/>
      <c r="F80" s="503"/>
      <c r="G80" s="488" t="s">
        <v>1994</v>
      </c>
      <c r="H80" s="286"/>
      <c r="I80" s="286"/>
      <c r="J80" s="286"/>
      <c r="K80" s="286"/>
      <c r="L80" s="286"/>
      <c r="M80" s="286"/>
      <c r="N80" s="275"/>
      <c r="O80" s="286"/>
      <c r="P80" s="275"/>
      <c r="Q80" s="286"/>
      <c r="R80" s="254"/>
      <c r="S80" s="372"/>
      <c r="T80" s="254"/>
      <c r="U80" s="372"/>
      <c r="V80" s="254"/>
      <c r="W80" s="372"/>
      <c r="X80" s="254"/>
      <c r="Y80" s="965" t="s">
        <v>478</v>
      </c>
      <c r="Z80" s="980"/>
      <c r="AA80" s="662">
        <f>SUM(AA78:AA79)</f>
        <v>11.38</v>
      </c>
      <c r="AB80" s="663"/>
      <c r="AC80" s="663"/>
      <c r="AD80" s="664"/>
      <c r="AE80" s="254"/>
    </row>
    <row r="81" spans="1:31" ht="14.25" customHeight="1">
      <c r="A81" s="503"/>
      <c r="B81" s="503"/>
      <c r="C81" s="503"/>
      <c r="D81" s="503"/>
      <c r="E81" s="503"/>
      <c r="F81" s="503"/>
      <c r="G81" s="285" t="s">
        <v>1995</v>
      </c>
      <c r="H81" s="290">
        <v>0.5</v>
      </c>
      <c r="I81" s="290" t="s">
        <v>376</v>
      </c>
      <c r="J81" s="274" t="s">
        <v>377</v>
      </c>
      <c r="K81" s="286"/>
      <c r="L81" s="286"/>
      <c r="M81" s="286"/>
      <c r="N81" s="275"/>
      <c r="O81" s="286"/>
      <c r="P81" s="275"/>
      <c r="Q81" s="286"/>
      <c r="R81" s="254"/>
      <c r="S81" s="372"/>
      <c r="T81" s="254"/>
      <c r="U81" s="372"/>
      <c r="V81" s="254"/>
      <c r="W81" s="372"/>
      <c r="X81" s="254"/>
      <c r="Y81" s="254"/>
      <c r="Z81" s="254"/>
      <c r="AA81" s="254"/>
      <c r="AB81" s="254"/>
      <c r="AC81" s="254"/>
      <c r="AD81" s="254"/>
      <c r="AE81" s="254"/>
    </row>
    <row r="82" spans="1:31" ht="14.25" customHeight="1">
      <c r="A82" s="503"/>
      <c r="B82" s="503"/>
      <c r="C82" s="503"/>
      <c r="D82" s="503"/>
      <c r="E82" s="503"/>
      <c r="F82" s="503"/>
      <c r="G82" s="292" t="s">
        <v>1996</v>
      </c>
      <c r="H82" s="275"/>
      <c r="I82" s="275"/>
      <c r="J82" s="275"/>
      <c r="K82" s="286"/>
      <c r="L82" s="286"/>
      <c r="M82" s="286"/>
      <c r="N82" s="275"/>
      <c r="O82" s="286"/>
      <c r="P82" s="275"/>
      <c r="Q82" s="286"/>
      <c r="R82" s="254"/>
      <c r="S82" s="372"/>
      <c r="T82" s="254"/>
      <c r="U82" s="372"/>
      <c r="V82" s="254"/>
      <c r="W82" s="372"/>
      <c r="X82" s="254"/>
      <c r="Y82" s="254"/>
      <c r="Z82" s="254"/>
      <c r="AA82" s="254"/>
      <c r="AB82" s="254"/>
      <c r="AC82" s="254"/>
      <c r="AD82" s="254"/>
      <c r="AE82" s="254"/>
    </row>
    <row r="83" spans="1:31" ht="14.25" customHeight="1">
      <c r="A83" s="503"/>
      <c r="B83" s="503"/>
      <c r="C83" s="503"/>
      <c r="D83" s="503"/>
      <c r="E83" s="503"/>
      <c r="F83" s="503"/>
      <c r="G83" s="285" t="s">
        <v>1997</v>
      </c>
      <c r="H83" s="274">
        <v>1.6</v>
      </c>
      <c r="I83" s="286"/>
      <c r="J83" s="286"/>
      <c r="K83" s="286"/>
      <c r="L83" s="286"/>
      <c r="M83" s="286"/>
      <c r="N83" s="275"/>
      <c r="O83" s="286"/>
      <c r="P83" s="275"/>
      <c r="Q83" s="286"/>
      <c r="R83" s="254"/>
      <c r="S83" s="372"/>
      <c r="T83" s="254"/>
      <c r="U83" s="372"/>
      <c r="V83" s="254"/>
      <c r="W83" s="372"/>
      <c r="X83" s="254"/>
      <c r="Y83" s="254"/>
      <c r="Z83" s="254"/>
      <c r="AA83" s="254"/>
      <c r="AB83" s="254"/>
      <c r="AC83" s="254"/>
      <c r="AD83" s="254"/>
      <c r="AE83" s="254"/>
    </row>
    <row r="84" spans="1:31" ht="14.25" customHeight="1">
      <c r="A84" s="503"/>
      <c r="B84" s="503"/>
      <c r="C84" s="503"/>
      <c r="D84" s="503"/>
      <c r="E84" s="503"/>
      <c r="F84" s="503"/>
      <c r="G84" s="299" t="s">
        <v>1998</v>
      </c>
      <c r="H84" s="275"/>
      <c r="I84" s="275"/>
      <c r="J84" s="275"/>
      <c r="K84" s="275"/>
      <c r="L84" s="275"/>
      <c r="M84" s="275"/>
      <c r="N84" s="275"/>
      <c r="O84" s="275"/>
      <c r="P84" s="275"/>
      <c r="Q84" s="286"/>
      <c r="R84" s="254"/>
      <c r="S84" s="372"/>
      <c r="T84" s="254"/>
      <c r="U84" s="372"/>
      <c r="V84" s="254"/>
      <c r="W84" s="372"/>
      <c r="X84" s="254"/>
      <c r="Y84" s="254"/>
      <c r="Z84" s="254"/>
      <c r="AA84" s="254"/>
      <c r="AB84" s="254"/>
      <c r="AC84" s="254"/>
      <c r="AD84" s="254"/>
      <c r="AE84" s="254"/>
    </row>
    <row r="85" spans="1:31" ht="14.25" customHeight="1">
      <c r="A85" s="503"/>
      <c r="B85" s="503"/>
      <c r="C85" s="503"/>
      <c r="D85" s="503"/>
      <c r="E85" s="503"/>
      <c r="F85" s="503"/>
      <c r="G85" s="292" t="s">
        <v>1999</v>
      </c>
      <c r="H85" s="286"/>
      <c r="I85" s="286"/>
      <c r="J85" s="286"/>
      <c r="K85" s="286"/>
      <c r="L85" s="286"/>
      <c r="M85" s="286"/>
      <c r="N85" s="275"/>
      <c r="O85" s="286"/>
      <c r="P85" s="275"/>
      <c r="Q85" s="286"/>
      <c r="R85" s="254"/>
      <c r="S85" s="372"/>
      <c r="T85" s="254"/>
      <c r="U85" s="372"/>
      <c r="V85" s="254"/>
      <c r="W85" s="372"/>
      <c r="X85" s="254"/>
      <c r="Y85" s="254"/>
      <c r="Z85" s="254"/>
      <c r="AA85" s="254"/>
      <c r="AB85" s="254"/>
      <c r="AC85" s="254"/>
      <c r="AD85" s="254"/>
      <c r="AE85" s="254"/>
    </row>
    <row r="86" spans="1:31" ht="14.25" customHeight="1">
      <c r="A86" s="503"/>
      <c r="B86" s="503"/>
      <c r="C86" s="503"/>
      <c r="D86" s="503"/>
      <c r="E86" s="503"/>
      <c r="F86" s="503"/>
      <c r="G86" s="292" t="s">
        <v>2000</v>
      </c>
      <c r="H86" s="290">
        <v>0.5</v>
      </c>
      <c r="I86" s="290" t="s">
        <v>374</v>
      </c>
      <c r="J86" s="290" t="s">
        <v>375</v>
      </c>
      <c r="K86" s="290" t="s">
        <v>376</v>
      </c>
      <c r="L86" s="274" t="s">
        <v>377</v>
      </c>
      <c r="M86" s="286"/>
      <c r="N86" s="275"/>
      <c r="O86" s="286"/>
      <c r="P86" s="275"/>
      <c r="Q86" s="286"/>
      <c r="R86" s="254"/>
      <c r="S86" s="372"/>
      <c r="T86" s="254"/>
      <c r="U86" s="372"/>
      <c r="V86" s="254"/>
      <c r="W86" s="372"/>
      <c r="X86" s="254"/>
      <c r="Y86" s="254"/>
      <c r="Z86" s="254"/>
      <c r="AA86" s="254"/>
      <c r="AB86" s="254"/>
      <c r="AC86" s="254"/>
      <c r="AD86" s="254"/>
      <c r="AE86" s="254"/>
    </row>
    <row r="87" spans="1:31" ht="14.25" customHeight="1">
      <c r="A87" s="503"/>
      <c r="B87" s="503"/>
      <c r="C87" s="503"/>
      <c r="D87" s="503"/>
      <c r="E87" s="503"/>
      <c r="F87" s="503"/>
      <c r="G87" s="285" t="s">
        <v>2001</v>
      </c>
      <c r="H87" s="275"/>
      <c r="I87" s="286"/>
      <c r="J87" s="286"/>
      <c r="K87" s="286"/>
      <c r="L87" s="286"/>
      <c r="M87" s="286"/>
      <c r="N87" s="275"/>
      <c r="O87" s="286"/>
      <c r="P87" s="275"/>
      <c r="Q87" s="286"/>
      <c r="R87" s="254"/>
      <c r="S87" s="372"/>
      <c r="T87" s="254"/>
      <c r="U87" s="372"/>
      <c r="V87" s="254"/>
      <c r="W87" s="372"/>
      <c r="X87" s="254"/>
      <c r="Y87" s="254"/>
      <c r="Z87" s="254"/>
      <c r="AA87" s="254"/>
      <c r="AB87" s="254"/>
      <c r="AC87" s="254"/>
      <c r="AD87" s="254"/>
      <c r="AE87" s="254"/>
    </row>
    <row r="88" spans="1:31" ht="14.25" customHeight="1">
      <c r="A88" s="503"/>
      <c r="B88" s="503"/>
      <c r="C88" s="503"/>
      <c r="D88" s="503"/>
      <c r="E88" s="503"/>
      <c r="F88" s="503"/>
      <c r="G88" s="273" t="s">
        <v>2002</v>
      </c>
      <c r="H88" s="290">
        <v>0.5</v>
      </c>
      <c r="I88" s="290" t="s">
        <v>375</v>
      </c>
      <c r="J88" s="290" t="s">
        <v>376</v>
      </c>
      <c r="K88" s="274" t="s">
        <v>377</v>
      </c>
      <c r="L88" s="286"/>
      <c r="M88" s="286"/>
      <c r="N88" s="275"/>
      <c r="O88" s="286"/>
      <c r="P88" s="275"/>
      <c r="Q88" s="286"/>
      <c r="R88" s="254"/>
      <c r="S88" s="372"/>
      <c r="T88" s="254"/>
      <c r="U88" s="372"/>
      <c r="V88" s="254"/>
      <c r="W88" s="372"/>
      <c r="X88" s="254"/>
      <c r="Y88" s="254"/>
      <c r="Z88" s="254"/>
      <c r="AA88" s="254"/>
      <c r="AB88" s="254"/>
      <c r="AC88" s="254"/>
      <c r="AD88" s="254"/>
      <c r="AE88" s="254"/>
    </row>
    <row r="89" spans="1:31" ht="14.25" customHeight="1">
      <c r="A89" s="503"/>
      <c r="B89" s="503"/>
      <c r="C89" s="503"/>
      <c r="D89" s="503"/>
      <c r="E89" s="503"/>
      <c r="F89" s="503"/>
      <c r="G89" s="285" t="s">
        <v>2003</v>
      </c>
      <c r="H89" s="290">
        <v>0.8</v>
      </c>
      <c r="I89" s="290" t="s">
        <v>376</v>
      </c>
      <c r="J89" s="274" t="s">
        <v>377</v>
      </c>
      <c r="K89" s="286"/>
      <c r="L89" s="286"/>
      <c r="M89" s="286"/>
      <c r="N89" s="275"/>
      <c r="O89" s="286"/>
      <c r="P89" s="275"/>
      <c r="Q89" s="286"/>
      <c r="R89" s="254"/>
      <c r="S89" s="372"/>
      <c r="T89" s="254"/>
      <c r="U89" s="372"/>
      <c r="V89" s="254"/>
      <c r="W89" s="372"/>
      <c r="X89" s="254"/>
      <c r="Y89" s="254"/>
      <c r="Z89" s="254"/>
      <c r="AA89" s="254"/>
      <c r="AB89" s="254"/>
      <c r="AC89" s="254"/>
      <c r="AD89" s="254"/>
      <c r="AE89" s="254"/>
    </row>
    <row r="90" spans="1:31" ht="14.25" customHeight="1">
      <c r="A90" s="503"/>
      <c r="B90" s="503"/>
      <c r="C90" s="503"/>
      <c r="D90" s="503"/>
      <c r="E90" s="503"/>
      <c r="F90" s="503"/>
      <c r="G90" s="285" t="s">
        <v>2004</v>
      </c>
      <c r="H90" s="286"/>
      <c r="I90" s="286"/>
      <c r="J90" s="286"/>
      <c r="K90" s="286"/>
      <c r="L90" s="286"/>
      <c r="M90" s="286"/>
      <c r="N90" s="275"/>
      <c r="O90" s="286"/>
      <c r="P90" s="275"/>
      <c r="Q90" s="286"/>
      <c r="R90" s="254"/>
      <c r="S90" s="372"/>
      <c r="T90" s="254"/>
      <c r="U90" s="372"/>
      <c r="V90" s="254"/>
      <c r="W90" s="372"/>
      <c r="X90" s="254"/>
      <c r="Y90" s="254"/>
      <c r="Z90" s="254"/>
      <c r="AA90" s="254"/>
      <c r="AB90" s="254"/>
      <c r="AC90" s="254"/>
      <c r="AD90" s="254"/>
      <c r="AE90" s="254"/>
    </row>
    <row r="91" spans="1:31" ht="14.25" customHeight="1">
      <c r="A91" s="503"/>
      <c r="B91" s="503"/>
      <c r="C91" s="503"/>
      <c r="D91" s="503"/>
      <c r="E91" s="503"/>
      <c r="F91" s="503"/>
      <c r="G91" s="299" t="s">
        <v>2005</v>
      </c>
      <c r="H91" s="286"/>
      <c r="I91" s="286"/>
      <c r="J91" s="286"/>
      <c r="K91" s="286"/>
      <c r="L91" s="286"/>
      <c r="M91" s="286"/>
      <c r="N91" s="275"/>
      <c r="O91" s="286"/>
      <c r="P91" s="275"/>
      <c r="Q91" s="286"/>
      <c r="R91" s="254"/>
      <c r="S91" s="372"/>
      <c r="T91" s="254"/>
      <c r="U91" s="372"/>
      <c r="V91" s="254"/>
      <c r="W91" s="372"/>
      <c r="X91" s="254"/>
      <c r="Y91" s="254"/>
      <c r="Z91" s="254"/>
      <c r="AA91" s="254"/>
      <c r="AB91" s="254"/>
      <c r="AC91" s="254"/>
      <c r="AD91" s="254"/>
      <c r="AE91" s="254"/>
    </row>
    <row r="92" spans="1:31" ht="14.25" customHeight="1">
      <c r="A92" s="503"/>
      <c r="B92" s="503"/>
      <c r="C92" s="503"/>
      <c r="D92" s="529"/>
      <c r="E92" s="529"/>
      <c r="F92" s="529"/>
      <c r="G92" s="285" t="s">
        <v>2006</v>
      </c>
      <c r="H92" s="290">
        <v>0.5</v>
      </c>
      <c r="I92" s="290" t="s">
        <v>374</v>
      </c>
      <c r="J92" s="290" t="s">
        <v>375</v>
      </c>
      <c r="K92" s="290" t="s">
        <v>376</v>
      </c>
      <c r="L92" s="274" t="s">
        <v>377</v>
      </c>
      <c r="M92" s="286"/>
      <c r="N92" s="275"/>
      <c r="O92" s="286"/>
      <c r="P92" s="275"/>
      <c r="Q92" s="286"/>
      <c r="R92" s="254"/>
      <c r="S92" s="372"/>
      <c r="T92" s="254"/>
      <c r="U92" s="372"/>
      <c r="V92" s="254"/>
      <c r="W92" s="372"/>
      <c r="X92" s="254"/>
      <c r="Y92" s="254"/>
      <c r="Z92" s="254"/>
      <c r="AA92" s="254"/>
      <c r="AB92" s="254"/>
      <c r="AC92" s="254"/>
      <c r="AD92" s="254"/>
      <c r="AE92" s="254"/>
    </row>
    <row r="93" spans="1:31" ht="14.25" customHeight="1">
      <c r="A93" s="503"/>
      <c r="B93" s="503"/>
      <c r="C93" s="520"/>
      <c r="D93" s="530"/>
      <c r="E93" s="530"/>
      <c r="F93" s="530"/>
      <c r="G93" s="292" t="s">
        <v>2007</v>
      </c>
      <c r="H93" s="286"/>
      <c r="I93" s="286"/>
      <c r="J93" s="286"/>
      <c r="K93" s="286"/>
      <c r="L93" s="286"/>
      <c r="M93" s="286"/>
      <c r="N93" s="275"/>
      <c r="O93" s="286"/>
      <c r="P93" s="275"/>
      <c r="Q93" s="286"/>
      <c r="R93" s="254"/>
      <c r="S93" s="372"/>
      <c r="T93" s="254"/>
      <c r="U93" s="372"/>
      <c r="V93" s="254"/>
      <c r="W93" s="372"/>
      <c r="X93" s="254"/>
      <c r="Y93" s="254"/>
      <c r="Z93" s="254"/>
      <c r="AA93" s="254"/>
      <c r="AB93" s="254"/>
      <c r="AC93" s="254"/>
      <c r="AD93" s="254"/>
      <c r="AE93" s="254"/>
    </row>
    <row r="94" spans="1:31" ht="14.25" customHeight="1">
      <c r="A94" s="503"/>
      <c r="B94" s="503"/>
      <c r="C94" s="520"/>
      <c r="D94" s="530"/>
      <c r="E94" s="530"/>
      <c r="F94" s="530"/>
      <c r="G94" s="285" t="s">
        <v>2008</v>
      </c>
      <c r="H94" s="286"/>
      <c r="I94" s="286"/>
      <c r="J94" s="286"/>
      <c r="K94" s="286"/>
      <c r="L94" s="286"/>
      <c r="M94" s="286"/>
      <c r="N94" s="275"/>
      <c r="O94" s="286"/>
      <c r="P94" s="275"/>
      <c r="Q94" s="286"/>
      <c r="R94" s="254"/>
      <c r="S94" s="372"/>
      <c r="T94" s="254"/>
      <c r="U94" s="372"/>
      <c r="V94" s="254"/>
      <c r="W94" s="372"/>
      <c r="X94" s="254"/>
      <c r="Y94" s="254"/>
      <c r="Z94" s="254"/>
      <c r="AA94" s="254"/>
      <c r="AB94" s="254"/>
      <c r="AC94" s="254"/>
      <c r="AD94" s="254"/>
      <c r="AE94" s="254"/>
    </row>
    <row r="95" spans="1:31" ht="14.25" customHeight="1">
      <c r="A95" s="503"/>
      <c r="B95" s="503"/>
      <c r="C95" s="520"/>
      <c r="D95" s="530"/>
      <c r="E95" s="530"/>
      <c r="F95" s="530"/>
      <c r="G95" s="299" t="s">
        <v>2009</v>
      </c>
      <c r="H95" s="275"/>
      <c r="I95" s="286"/>
      <c r="J95" s="286"/>
      <c r="K95" s="286"/>
      <c r="L95" s="286"/>
      <c r="M95" s="286"/>
      <c r="N95" s="275"/>
      <c r="O95" s="286"/>
      <c r="P95" s="275"/>
      <c r="Q95" s="286"/>
      <c r="R95" s="254"/>
      <c r="S95" s="372"/>
      <c r="T95" s="254"/>
      <c r="U95" s="372"/>
      <c r="V95" s="254"/>
      <c r="W95" s="372"/>
      <c r="X95" s="254"/>
      <c r="Y95" s="254"/>
      <c r="Z95" s="254"/>
      <c r="AA95" s="254"/>
      <c r="AB95" s="254"/>
      <c r="AC95" s="254"/>
      <c r="AD95" s="254"/>
      <c r="AE95" s="254"/>
    </row>
    <row r="96" spans="1:31" ht="14.25" customHeight="1">
      <c r="A96" s="503"/>
      <c r="B96" s="503"/>
      <c r="C96" s="520"/>
      <c r="D96" s="530"/>
      <c r="E96" s="530"/>
      <c r="F96" s="530"/>
      <c r="G96" s="285" t="s">
        <v>2010</v>
      </c>
      <c r="H96" s="286"/>
      <c r="I96" s="286"/>
      <c r="J96" s="286"/>
      <c r="K96" s="286"/>
      <c r="L96" s="286"/>
      <c r="M96" s="286"/>
      <c r="N96" s="275"/>
      <c r="O96" s="286"/>
      <c r="P96" s="275"/>
      <c r="Q96" s="286"/>
      <c r="R96" s="254"/>
      <c r="S96" s="372"/>
      <c r="T96" s="254"/>
      <c r="U96" s="372"/>
      <c r="V96" s="254"/>
      <c r="W96" s="372"/>
      <c r="X96" s="254"/>
      <c r="Y96" s="254"/>
      <c r="Z96" s="254"/>
      <c r="AA96" s="254"/>
      <c r="AB96" s="254"/>
      <c r="AC96" s="254"/>
      <c r="AD96" s="254"/>
      <c r="AE96" s="254"/>
    </row>
    <row r="97" spans="1:31" ht="14.25" customHeight="1">
      <c r="A97" s="503"/>
      <c r="B97" s="503"/>
      <c r="C97" s="520"/>
      <c r="D97" s="530"/>
      <c r="E97" s="530"/>
      <c r="F97" s="530"/>
      <c r="G97" s="292" t="s">
        <v>2011</v>
      </c>
      <c r="H97" s="274">
        <v>0.8</v>
      </c>
      <c r="I97" s="286"/>
      <c r="J97" s="286"/>
      <c r="K97" s="286"/>
      <c r="L97" s="286"/>
      <c r="M97" s="286"/>
      <c r="N97" s="275"/>
      <c r="O97" s="286"/>
      <c r="P97" s="275"/>
      <c r="Q97" s="286"/>
      <c r="R97" s="254"/>
      <c r="S97" s="372"/>
      <c r="T97" s="254"/>
      <c r="U97" s="372"/>
      <c r="V97" s="254"/>
      <c r="W97" s="372"/>
      <c r="X97" s="254"/>
      <c r="Y97" s="254"/>
      <c r="Z97" s="254"/>
      <c r="AA97" s="254"/>
      <c r="AB97" s="254"/>
      <c r="AC97" s="254"/>
      <c r="AD97" s="254"/>
      <c r="AE97" s="254"/>
    </row>
    <row r="98" spans="1:31" ht="14.25" customHeight="1">
      <c r="A98" s="503"/>
      <c r="B98" s="503"/>
      <c r="C98" s="520"/>
      <c r="D98" s="530"/>
      <c r="E98" s="530"/>
      <c r="F98" s="530"/>
      <c r="G98" s="292" t="s">
        <v>2012</v>
      </c>
      <c r="H98" s="290">
        <v>2</v>
      </c>
      <c r="I98" s="290" t="s">
        <v>376</v>
      </c>
      <c r="J98" s="274" t="s">
        <v>377</v>
      </c>
      <c r="K98" s="286"/>
      <c r="L98" s="286"/>
      <c r="M98" s="286"/>
      <c r="N98" s="275"/>
      <c r="O98" s="286"/>
      <c r="P98" s="275"/>
      <c r="Q98" s="286"/>
      <c r="R98" s="254"/>
      <c r="S98" s="372"/>
      <c r="T98" s="254"/>
      <c r="U98" s="372"/>
      <c r="V98" s="254"/>
      <c r="W98" s="372"/>
      <c r="X98" s="254"/>
      <c r="Y98" s="254"/>
      <c r="Z98" s="254"/>
      <c r="AA98" s="254"/>
      <c r="AB98" s="254"/>
      <c r="AC98" s="254"/>
      <c r="AD98" s="254"/>
      <c r="AE98" s="254"/>
    </row>
    <row r="99" spans="1:31" ht="14.25" customHeight="1">
      <c r="A99" s="503"/>
      <c r="B99" s="503"/>
      <c r="C99" s="520"/>
      <c r="D99" s="530"/>
      <c r="E99" s="530"/>
      <c r="F99" s="530"/>
      <c r="G99" s="299" t="s">
        <v>2013</v>
      </c>
      <c r="H99" s="286"/>
      <c r="I99" s="286"/>
      <c r="J99" s="286"/>
      <c r="K99" s="286"/>
      <c r="L99" s="286"/>
      <c r="M99" s="286"/>
      <c r="N99" s="275"/>
      <c r="O99" s="286"/>
      <c r="P99" s="275"/>
      <c r="Q99" s="286"/>
      <c r="R99" s="254"/>
      <c r="S99" s="372"/>
      <c r="T99" s="254"/>
      <c r="U99" s="372"/>
      <c r="V99" s="254"/>
      <c r="W99" s="372"/>
      <c r="X99" s="254"/>
      <c r="Y99" s="254"/>
      <c r="Z99" s="254"/>
      <c r="AA99" s="254"/>
      <c r="AB99" s="254"/>
      <c r="AC99" s="254"/>
      <c r="AD99" s="254"/>
      <c r="AE99" s="254"/>
    </row>
    <row r="100" spans="1:31" ht="14.25" customHeight="1">
      <c r="A100" s="503"/>
      <c r="B100" s="503"/>
      <c r="C100" s="520"/>
      <c r="D100" s="530"/>
      <c r="E100" s="530"/>
      <c r="F100" s="530"/>
      <c r="G100" s="292" t="s">
        <v>2014</v>
      </c>
      <c r="H100" s="286"/>
      <c r="I100" s="286"/>
      <c r="J100" s="286"/>
      <c r="K100" s="286"/>
      <c r="L100" s="286"/>
      <c r="M100" s="286"/>
      <c r="N100" s="275"/>
      <c r="O100" s="286"/>
      <c r="P100" s="275"/>
      <c r="Q100" s="286"/>
      <c r="R100" s="254"/>
      <c r="S100" s="372"/>
      <c r="T100" s="254"/>
      <c r="U100" s="372"/>
      <c r="V100" s="254"/>
      <c r="W100" s="372"/>
      <c r="X100" s="254"/>
      <c r="Y100" s="254"/>
      <c r="Z100" s="254"/>
      <c r="AA100" s="254"/>
      <c r="AB100" s="254"/>
      <c r="AC100" s="254"/>
      <c r="AD100" s="254"/>
      <c r="AE100" s="254"/>
    </row>
    <row r="101" spans="1:31" ht="14.25" customHeight="1">
      <c r="A101" s="503"/>
      <c r="B101" s="503"/>
      <c r="C101" s="520"/>
      <c r="D101" s="530"/>
      <c r="E101" s="530"/>
      <c r="F101" s="530"/>
      <c r="G101" s="285" t="s">
        <v>2015</v>
      </c>
      <c r="H101" s="286"/>
      <c r="I101" s="286"/>
      <c r="J101" s="286"/>
      <c r="K101" s="286"/>
      <c r="L101" s="286"/>
      <c r="M101" s="286"/>
      <c r="N101" s="275"/>
      <c r="O101" s="286"/>
      <c r="P101" s="275"/>
      <c r="Q101" s="286"/>
      <c r="R101" s="254"/>
      <c r="S101" s="372"/>
      <c r="T101" s="254"/>
      <c r="U101" s="372"/>
      <c r="V101" s="254"/>
      <c r="W101" s="372"/>
      <c r="X101" s="254"/>
      <c r="Y101" s="254"/>
      <c r="Z101" s="254"/>
      <c r="AA101" s="254"/>
      <c r="AB101" s="254"/>
      <c r="AC101" s="254"/>
      <c r="AD101" s="254"/>
      <c r="AE101" s="254"/>
    </row>
    <row r="102" spans="1:31" ht="14.25" customHeight="1">
      <c r="A102" s="503"/>
      <c r="B102" s="503"/>
      <c r="C102" s="520"/>
      <c r="D102" s="530"/>
      <c r="E102" s="530"/>
      <c r="F102" s="530"/>
      <c r="G102" s="292" t="s">
        <v>2016</v>
      </c>
      <c r="H102" s="290">
        <v>0.5</v>
      </c>
      <c r="I102" s="290" t="s">
        <v>376</v>
      </c>
      <c r="J102" s="274" t="s">
        <v>377</v>
      </c>
      <c r="K102" s="286"/>
      <c r="L102" s="286"/>
      <c r="M102" s="286"/>
      <c r="N102" s="275"/>
      <c r="O102" s="286"/>
      <c r="P102" s="275"/>
      <c r="Q102" s="286"/>
      <c r="R102" s="254"/>
      <c r="S102" s="372"/>
      <c r="T102" s="254"/>
      <c r="U102" s="372"/>
      <c r="V102" s="254"/>
      <c r="W102" s="372"/>
      <c r="X102" s="254"/>
      <c r="Y102" s="254"/>
      <c r="Z102" s="254"/>
      <c r="AA102" s="254"/>
      <c r="AB102" s="254"/>
      <c r="AC102" s="254"/>
      <c r="AD102" s="254"/>
      <c r="AE102" s="254"/>
    </row>
    <row r="103" spans="1:31" ht="14.25" customHeight="1">
      <c r="A103" s="97"/>
      <c r="B103" s="343"/>
      <c r="C103" s="343"/>
      <c r="D103" s="421">
        <f>COUNTA(G4:G160)</f>
        <v>113</v>
      </c>
      <c r="E103" s="422"/>
      <c r="F103" s="423">
        <v>100</v>
      </c>
      <c r="G103" s="285" t="s">
        <v>2017</v>
      </c>
      <c r="H103" s="286"/>
      <c r="I103" s="286"/>
      <c r="J103" s="286"/>
      <c r="K103" s="286"/>
      <c r="L103" s="286"/>
      <c r="M103" s="286"/>
      <c r="N103" s="275"/>
      <c r="O103" s="286"/>
      <c r="P103" s="275"/>
      <c r="Q103" s="286"/>
      <c r="R103" s="254"/>
      <c r="S103" s="372"/>
      <c r="T103" s="254"/>
      <c r="U103" s="372"/>
      <c r="V103" s="254"/>
      <c r="W103" s="372"/>
      <c r="X103" s="254"/>
      <c r="Y103" s="254"/>
      <c r="Z103" s="254"/>
      <c r="AA103" s="254"/>
      <c r="AB103" s="254"/>
      <c r="AC103" s="254"/>
      <c r="AD103" s="254"/>
      <c r="AE103" s="254"/>
    </row>
    <row r="104" spans="1:31" ht="14.25" customHeight="1">
      <c r="A104" s="315"/>
      <c r="B104" s="315"/>
      <c r="C104" s="315"/>
      <c r="D104" s="323"/>
      <c r="E104" s="323"/>
      <c r="F104" s="315"/>
      <c r="G104" s="299" t="s">
        <v>2018</v>
      </c>
      <c r="H104" s="286"/>
      <c r="I104" s="286"/>
      <c r="J104" s="286"/>
      <c r="K104" s="286"/>
      <c r="L104" s="286"/>
      <c r="M104" s="286"/>
      <c r="N104" s="275"/>
      <c r="O104" s="286"/>
      <c r="P104" s="275"/>
      <c r="Q104" s="286"/>
      <c r="R104" s="254"/>
      <c r="S104" s="372"/>
      <c r="T104" s="254"/>
      <c r="U104" s="372"/>
      <c r="V104" s="254"/>
      <c r="W104" s="372"/>
      <c r="X104" s="254"/>
      <c r="Y104" s="254"/>
      <c r="Z104" s="254"/>
      <c r="AA104" s="254"/>
      <c r="AB104" s="254"/>
      <c r="AC104" s="254"/>
      <c r="AD104" s="254"/>
      <c r="AE104" s="254"/>
    </row>
    <row r="105" spans="1:31" ht="14.25" customHeight="1">
      <c r="A105" s="98"/>
      <c r="B105" s="98"/>
      <c r="C105" s="98"/>
      <c r="D105" s="98"/>
      <c r="E105" s="98"/>
      <c r="F105" s="98"/>
      <c r="G105" s="292" t="s">
        <v>2019</v>
      </c>
      <c r="H105" s="274">
        <v>3.6</v>
      </c>
      <c r="I105" s="278"/>
      <c r="J105" s="278"/>
      <c r="K105" s="286"/>
      <c r="L105" s="286"/>
      <c r="M105" s="286"/>
      <c r="N105" s="275"/>
      <c r="O105" s="286"/>
      <c r="P105" s="275"/>
      <c r="Q105" s="286"/>
      <c r="R105" s="254"/>
      <c r="S105" s="372"/>
      <c r="T105" s="254"/>
      <c r="U105" s="372"/>
      <c r="V105" s="254"/>
      <c r="W105" s="372"/>
      <c r="X105" s="254"/>
      <c r="Y105" s="254"/>
      <c r="Z105" s="254"/>
      <c r="AA105" s="254"/>
      <c r="AB105" s="254"/>
      <c r="AC105" s="254"/>
      <c r="AD105" s="254"/>
      <c r="AE105" s="254"/>
    </row>
    <row r="106" spans="1:31" ht="14.25" customHeight="1">
      <c r="A106" s="98"/>
      <c r="B106" s="98"/>
      <c r="C106" s="98"/>
      <c r="D106" s="98"/>
      <c r="E106" s="98"/>
      <c r="F106" s="98"/>
      <c r="G106" s="299" t="s">
        <v>2020</v>
      </c>
      <c r="H106" s="286"/>
      <c r="I106" s="286"/>
      <c r="J106" s="286"/>
      <c r="K106" s="286"/>
      <c r="L106" s="286"/>
      <c r="M106" s="286"/>
      <c r="N106" s="275"/>
      <c r="O106" s="286"/>
      <c r="P106" s="275"/>
      <c r="Q106" s="286"/>
      <c r="R106" s="254"/>
      <c r="S106" s="372"/>
      <c r="T106" s="254"/>
      <c r="U106" s="372"/>
      <c r="V106" s="254"/>
      <c r="W106" s="372"/>
      <c r="X106" s="254"/>
      <c r="Y106" s="254"/>
      <c r="Z106" s="254"/>
      <c r="AA106" s="254"/>
      <c r="AB106" s="254"/>
      <c r="AC106" s="254"/>
      <c r="AD106" s="254"/>
      <c r="AE106" s="254"/>
    </row>
    <row r="107" spans="1:31" ht="14.25" customHeight="1">
      <c r="A107" s="98"/>
      <c r="B107" s="98"/>
      <c r="C107" s="98"/>
      <c r="D107" s="98"/>
      <c r="E107" s="98"/>
      <c r="F107" s="98"/>
      <c r="G107" s="292" t="s">
        <v>2021</v>
      </c>
      <c r="H107" s="286"/>
      <c r="I107" s="286"/>
      <c r="J107" s="286"/>
      <c r="K107" s="286"/>
      <c r="L107" s="286"/>
      <c r="M107" s="286"/>
      <c r="N107" s="275"/>
      <c r="O107" s="286"/>
      <c r="P107" s="275"/>
      <c r="Q107" s="286"/>
      <c r="R107" s="254"/>
      <c r="S107" s="372"/>
      <c r="T107" s="254"/>
      <c r="U107" s="372"/>
      <c r="V107" s="254"/>
      <c r="W107" s="372"/>
      <c r="X107" s="254"/>
      <c r="Y107" s="254"/>
      <c r="Z107" s="254"/>
      <c r="AA107" s="254"/>
      <c r="AB107" s="254"/>
      <c r="AC107" s="254"/>
      <c r="AD107" s="254"/>
      <c r="AE107" s="254"/>
    </row>
    <row r="108" spans="1:31" ht="14.25" customHeight="1">
      <c r="A108" s="98"/>
      <c r="B108" s="98"/>
      <c r="C108" s="98"/>
      <c r="D108" s="98"/>
      <c r="E108" s="98"/>
      <c r="F108" s="98"/>
      <c r="G108" s="488" t="s">
        <v>2022</v>
      </c>
      <c r="H108" s="286"/>
      <c r="I108" s="286"/>
      <c r="J108" s="286"/>
      <c r="K108" s="286"/>
      <c r="L108" s="286"/>
      <c r="M108" s="286"/>
      <c r="N108" s="275"/>
      <c r="O108" s="286"/>
      <c r="P108" s="275"/>
      <c r="Q108" s="286"/>
      <c r="R108" s="254"/>
      <c r="S108" s="372"/>
      <c r="T108" s="254"/>
      <c r="U108" s="372"/>
      <c r="V108" s="254"/>
      <c r="W108" s="372"/>
      <c r="X108" s="254"/>
      <c r="Y108" s="254"/>
      <c r="Z108" s="254"/>
      <c r="AA108" s="254"/>
      <c r="AB108" s="254"/>
      <c r="AC108" s="254"/>
      <c r="AD108" s="254"/>
      <c r="AE108" s="254"/>
    </row>
    <row r="109" spans="1:31" ht="14.25" customHeight="1">
      <c r="A109" s="98"/>
      <c r="B109" s="98"/>
      <c r="C109" s="98"/>
      <c r="D109" s="98"/>
      <c r="E109" s="98"/>
      <c r="F109" s="98"/>
      <c r="G109" s="285" t="s">
        <v>2023</v>
      </c>
      <c r="H109" s="290">
        <v>15.18</v>
      </c>
      <c r="I109" s="286"/>
      <c r="J109" s="286"/>
      <c r="K109" s="286"/>
      <c r="L109" s="286"/>
      <c r="M109" s="286"/>
      <c r="N109" s="275"/>
      <c r="O109" s="286"/>
      <c r="P109" s="275"/>
      <c r="Q109" s="286"/>
      <c r="R109" s="254"/>
      <c r="S109" s="372"/>
      <c r="T109" s="254"/>
      <c r="U109" s="372"/>
      <c r="V109" s="254"/>
      <c r="W109" s="372"/>
      <c r="X109" s="254"/>
      <c r="Y109" s="254"/>
      <c r="Z109" s="254"/>
      <c r="AA109" s="254"/>
      <c r="AB109" s="254"/>
      <c r="AC109" s="254"/>
      <c r="AD109" s="254"/>
      <c r="AE109" s="254"/>
    </row>
    <row r="110" spans="1:31" ht="14.25" customHeight="1">
      <c r="A110" s="98"/>
      <c r="B110" s="98"/>
      <c r="C110" s="98"/>
      <c r="D110" s="98"/>
      <c r="E110" s="98"/>
      <c r="F110" s="98"/>
      <c r="G110" s="285" t="s">
        <v>2024</v>
      </c>
      <c r="H110" s="290">
        <v>0.5</v>
      </c>
      <c r="I110" s="290" t="s">
        <v>375</v>
      </c>
      <c r="J110" s="290" t="s">
        <v>376</v>
      </c>
      <c r="K110" s="274" t="s">
        <v>377</v>
      </c>
      <c r="L110" s="286"/>
      <c r="M110" s="286"/>
      <c r="N110" s="275"/>
      <c r="O110" s="286"/>
      <c r="P110" s="275"/>
      <c r="Q110" s="286"/>
      <c r="R110" s="254"/>
      <c r="S110" s="372"/>
      <c r="T110" s="254"/>
      <c r="U110" s="372"/>
      <c r="V110" s="254"/>
      <c r="W110" s="372"/>
      <c r="X110" s="254"/>
      <c r="Y110" s="254"/>
      <c r="Z110" s="254"/>
      <c r="AA110" s="254"/>
      <c r="AB110" s="254"/>
      <c r="AC110" s="254"/>
      <c r="AD110" s="254"/>
      <c r="AE110" s="254"/>
    </row>
    <row r="111" spans="1:31" ht="14.25" customHeight="1">
      <c r="A111" s="98"/>
      <c r="B111" s="98"/>
      <c r="C111" s="98"/>
      <c r="D111" s="98"/>
      <c r="E111" s="98"/>
      <c r="F111" s="98"/>
      <c r="G111" s="292" t="s">
        <v>2025</v>
      </c>
      <c r="H111" s="286"/>
      <c r="I111" s="286"/>
      <c r="J111" s="286"/>
      <c r="K111" s="286"/>
      <c r="L111" s="286"/>
      <c r="M111" s="286"/>
      <c r="N111" s="275"/>
      <c r="O111" s="286"/>
      <c r="P111" s="275"/>
      <c r="Q111" s="286"/>
      <c r="R111" s="254"/>
      <c r="S111" s="372"/>
      <c r="T111" s="254"/>
      <c r="U111" s="372"/>
      <c r="V111" s="254"/>
      <c r="W111" s="372"/>
      <c r="X111" s="254"/>
      <c r="Y111" s="254"/>
      <c r="Z111" s="254"/>
      <c r="AA111" s="254"/>
      <c r="AB111" s="254"/>
      <c r="AC111" s="254"/>
      <c r="AD111" s="254"/>
      <c r="AE111" s="254"/>
    </row>
    <row r="112" spans="1:31" ht="14.25" customHeight="1">
      <c r="A112" s="98"/>
      <c r="B112" s="98"/>
      <c r="C112" s="98"/>
      <c r="D112" s="98"/>
      <c r="E112" s="98"/>
      <c r="F112" s="98"/>
      <c r="G112" s="299" t="s">
        <v>2026</v>
      </c>
      <c r="H112" s="290">
        <v>5</v>
      </c>
      <c r="I112" s="286"/>
      <c r="J112" s="286"/>
      <c r="K112" s="286"/>
      <c r="L112" s="286"/>
      <c r="M112" s="286"/>
      <c r="N112" s="275"/>
      <c r="O112" s="286"/>
      <c r="P112" s="275"/>
      <c r="Q112" s="286"/>
      <c r="R112" s="254"/>
      <c r="S112" s="372"/>
      <c r="T112" s="254"/>
      <c r="U112" s="372"/>
      <c r="V112" s="254"/>
      <c r="W112" s="372"/>
      <c r="X112" s="254"/>
      <c r="Y112" s="254"/>
      <c r="Z112" s="254"/>
      <c r="AA112" s="254"/>
      <c r="AB112" s="254"/>
      <c r="AC112" s="254"/>
      <c r="AD112" s="254"/>
      <c r="AE112" s="254"/>
    </row>
    <row r="113" spans="1:31" ht="14.25" customHeight="1">
      <c r="A113" s="98"/>
      <c r="B113" s="98"/>
      <c r="C113" s="98"/>
      <c r="D113" s="98"/>
      <c r="E113" s="98"/>
      <c r="F113" s="98"/>
      <c r="G113" s="292" t="s">
        <v>2027</v>
      </c>
      <c r="H113" s="278">
        <v>0.3</v>
      </c>
      <c r="I113" s="278" t="s">
        <v>373</v>
      </c>
      <c r="J113" s="278" t="s">
        <v>374</v>
      </c>
      <c r="K113" s="278" t="s">
        <v>375</v>
      </c>
      <c r="L113" s="278" t="s">
        <v>376</v>
      </c>
      <c r="M113" s="419" t="s">
        <v>377</v>
      </c>
      <c r="N113" s="275"/>
      <c r="O113" s="286"/>
      <c r="P113" s="275"/>
      <c r="Q113" s="286"/>
      <c r="R113" s="254"/>
      <c r="S113" s="372"/>
      <c r="T113" s="254"/>
      <c r="U113" s="372"/>
      <c r="V113" s="254"/>
      <c r="W113" s="372"/>
      <c r="X113" s="254"/>
      <c r="Y113" s="254"/>
      <c r="Z113" s="254"/>
      <c r="AA113" s="254"/>
      <c r="AB113" s="254"/>
      <c r="AC113" s="254"/>
      <c r="AD113" s="254"/>
      <c r="AE113" s="254"/>
    </row>
    <row r="114" spans="1:31" ht="14.25" customHeight="1">
      <c r="A114" s="98"/>
      <c r="B114" s="98"/>
      <c r="C114" s="98"/>
      <c r="D114" s="98"/>
      <c r="E114" s="98"/>
      <c r="F114" s="98"/>
      <c r="G114" s="285" t="s">
        <v>2028</v>
      </c>
      <c r="H114" s="286"/>
      <c r="I114" s="286"/>
      <c r="J114" s="286"/>
      <c r="K114" s="286"/>
      <c r="L114" s="286"/>
      <c r="M114" s="286"/>
      <c r="N114" s="275"/>
      <c r="O114" s="286"/>
      <c r="P114" s="275"/>
      <c r="Q114" s="286"/>
      <c r="R114" s="254"/>
      <c r="S114" s="372"/>
      <c r="T114" s="254"/>
      <c r="U114" s="372"/>
      <c r="V114" s="254"/>
      <c r="W114" s="372"/>
      <c r="X114" s="254"/>
      <c r="Y114" s="254"/>
      <c r="Z114" s="254"/>
      <c r="AA114" s="254"/>
      <c r="AB114" s="254"/>
      <c r="AC114" s="254"/>
      <c r="AD114" s="254"/>
      <c r="AE114" s="254"/>
    </row>
    <row r="115" spans="1:31" ht="14.25" customHeight="1">
      <c r="A115" s="98"/>
      <c r="B115" s="98"/>
      <c r="C115" s="98"/>
      <c r="D115" s="98"/>
      <c r="E115" s="98"/>
      <c r="F115" s="98"/>
      <c r="G115" s="553" t="s">
        <v>2029</v>
      </c>
      <c r="H115" s="286"/>
      <c r="I115" s="286"/>
      <c r="J115" s="286"/>
      <c r="K115" s="286"/>
      <c r="L115" s="286"/>
      <c r="M115" s="286"/>
      <c r="N115" s="275"/>
      <c r="O115" s="286"/>
      <c r="P115" s="275"/>
      <c r="Q115" s="286"/>
      <c r="R115" s="254"/>
      <c r="S115" s="372"/>
      <c r="T115" s="254"/>
      <c r="U115" s="372"/>
      <c r="V115" s="254"/>
      <c r="W115" s="372"/>
      <c r="X115" s="254"/>
      <c r="Y115" s="254"/>
      <c r="Z115" s="254"/>
      <c r="AA115" s="254"/>
      <c r="AB115" s="254"/>
      <c r="AC115" s="254"/>
      <c r="AD115" s="254"/>
      <c r="AE115" s="254"/>
    </row>
    <row r="116" spans="1:31" ht="14.25" customHeight="1">
      <c r="A116" s="98"/>
      <c r="B116" s="98"/>
      <c r="C116" s="98"/>
      <c r="D116" s="98"/>
      <c r="E116" s="98"/>
      <c r="F116" s="98"/>
      <c r="G116" s="285" t="s">
        <v>2030</v>
      </c>
      <c r="H116" s="286"/>
      <c r="I116" s="286"/>
      <c r="J116" s="286"/>
      <c r="K116" s="286"/>
      <c r="L116" s="286"/>
      <c r="M116" s="286"/>
      <c r="N116" s="275"/>
      <c r="O116" s="286"/>
      <c r="P116" s="275"/>
      <c r="Q116" s="286"/>
      <c r="R116" s="254"/>
      <c r="S116" s="372"/>
      <c r="T116" s="254"/>
      <c r="U116" s="372"/>
      <c r="V116" s="254"/>
      <c r="W116" s="372"/>
      <c r="X116" s="254"/>
      <c r="Y116" s="254"/>
      <c r="Z116" s="254"/>
      <c r="AA116" s="254"/>
      <c r="AB116" s="254"/>
      <c r="AC116" s="254"/>
      <c r="AD116" s="254"/>
      <c r="AE116" s="254"/>
    </row>
    <row r="117" spans="1:31" ht="14.25" customHeight="1">
      <c r="A117" s="98"/>
      <c r="B117" s="98"/>
      <c r="C117" s="98"/>
      <c r="D117" s="98"/>
      <c r="E117" s="98"/>
      <c r="F117" s="98"/>
      <c r="K117" s="286"/>
      <c r="L117" s="286"/>
      <c r="M117" s="286"/>
      <c r="N117" s="275"/>
      <c r="O117" s="286"/>
      <c r="P117" s="275"/>
      <c r="Q117" s="286"/>
      <c r="R117" s="254"/>
      <c r="S117" s="372"/>
      <c r="T117" s="254"/>
      <c r="U117" s="372"/>
      <c r="V117" s="254"/>
      <c r="W117" s="372"/>
      <c r="X117" s="254"/>
      <c r="Y117" s="254"/>
      <c r="Z117" s="254"/>
      <c r="AA117" s="254"/>
      <c r="AB117" s="254"/>
      <c r="AC117" s="254"/>
      <c r="AD117" s="254"/>
      <c r="AE117" s="254"/>
    </row>
    <row r="118" spans="1:31" ht="14.25" customHeight="1">
      <c r="A118" s="98"/>
      <c r="B118" s="98"/>
      <c r="C118" s="98"/>
      <c r="D118" s="98"/>
      <c r="E118" s="98"/>
      <c r="F118" s="98"/>
      <c r="G118" s="292"/>
      <c r="H118" s="286"/>
      <c r="I118" s="286"/>
      <c r="J118" s="286"/>
      <c r="K118" s="286"/>
      <c r="L118" s="286"/>
      <c r="M118" s="286"/>
      <c r="N118" s="275"/>
      <c r="O118" s="286"/>
      <c r="P118" s="275"/>
      <c r="Q118" s="286"/>
      <c r="R118" s="254"/>
      <c r="S118" s="372"/>
      <c r="T118" s="254"/>
      <c r="U118" s="372"/>
      <c r="V118" s="254"/>
      <c r="W118" s="372"/>
      <c r="X118" s="254"/>
      <c r="Y118" s="254"/>
      <c r="Z118" s="254"/>
      <c r="AA118" s="254"/>
      <c r="AB118" s="254"/>
      <c r="AC118" s="254"/>
      <c r="AD118" s="254"/>
      <c r="AE118" s="254"/>
    </row>
    <row r="119" spans="1:31" ht="14.25" customHeight="1">
      <c r="A119" s="98"/>
      <c r="B119" s="98"/>
      <c r="C119" s="98"/>
      <c r="D119" s="98"/>
      <c r="E119" s="98"/>
      <c r="F119" s="98"/>
      <c r="I119" s="275"/>
      <c r="J119" s="275"/>
      <c r="K119" s="286"/>
      <c r="L119" s="286"/>
      <c r="M119" s="286"/>
      <c r="N119" s="275"/>
      <c r="O119" s="286"/>
      <c r="P119" s="275"/>
      <c r="Q119" s="286"/>
      <c r="R119" s="254"/>
      <c r="S119" s="372"/>
      <c r="T119" s="254"/>
      <c r="U119" s="372"/>
      <c r="V119" s="254"/>
      <c r="W119" s="372"/>
      <c r="X119" s="254"/>
      <c r="Y119" s="254"/>
      <c r="Z119" s="254"/>
      <c r="AA119" s="254"/>
      <c r="AB119" s="254"/>
      <c r="AC119" s="254"/>
      <c r="AD119" s="254"/>
      <c r="AE119" s="254"/>
    </row>
    <row r="120" spans="1:31" ht="14.25" customHeight="1">
      <c r="A120" s="98"/>
      <c r="B120" s="98"/>
      <c r="C120" s="98"/>
      <c r="D120" s="98"/>
      <c r="E120" s="98"/>
      <c r="F120" s="98"/>
      <c r="H120" s="286"/>
      <c r="I120" s="286"/>
      <c r="J120" s="286"/>
      <c r="K120" s="286"/>
      <c r="L120" s="286"/>
      <c r="M120" s="286"/>
      <c r="N120" s="275"/>
      <c r="O120" s="286"/>
      <c r="P120" s="275"/>
      <c r="Q120" s="286"/>
      <c r="R120" s="254"/>
      <c r="S120" s="372"/>
      <c r="T120" s="254"/>
      <c r="U120" s="372"/>
      <c r="V120" s="254"/>
      <c r="W120" s="372"/>
      <c r="X120" s="254"/>
      <c r="Y120" s="254"/>
      <c r="Z120" s="254"/>
      <c r="AA120" s="254"/>
      <c r="AB120" s="254"/>
      <c r="AC120" s="254"/>
      <c r="AD120" s="254"/>
      <c r="AE120" s="254"/>
    </row>
    <row r="121" spans="1:31" ht="14.25" customHeight="1">
      <c r="A121" s="98"/>
      <c r="B121" s="98"/>
      <c r="C121" s="98"/>
      <c r="D121" s="98"/>
      <c r="E121" s="98"/>
      <c r="F121" s="98"/>
      <c r="H121" s="286"/>
      <c r="I121" s="286"/>
      <c r="J121" s="286"/>
      <c r="K121" s="286"/>
      <c r="L121" s="286"/>
      <c r="M121" s="286"/>
      <c r="N121" s="275"/>
      <c r="O121" s="286"/>
      <c r="P121" s="275"/>
      <c r="Q121" s="286"/>
      <c r="R121" s="254"/>
      <c r="S121" s="372"/>
      <c r="T121" s="254"/>
      <c r="U121" s="372"/>
      <c r="V121" s="254"/>
      <c r="W121" s="372"/>
      <c r="X121" s="254"/>
      <c r="Y121" s="254"/>
      <c r="Z121" s="254"/>
      <c r="AA121" s="254"/>
      <c r="AB121" s="254"/>
      <c r="AC121" s="254"/>
      <c r="AD121" s="254"/>
      <c r="AE121" s="254"/>
    </row>
    <row r="122" spans="1:31" ht="14.25" customHeight="1">
      <c r="A122" s="98"/>
      <c r="B122" s="98"/>
      <c r="C122" s="98"/>
      <c r="D122" s="98"/>
      <c r="E122" s="98"/>
      <c r="F122" s="98"/>
      <c r="H122" s="286"/>
      <c r="I122" s="286"/>
      <c r="J122" s="286"/>
      <c r="K122" s="286"/>
      <c r="L122" s="286"/>
      <c r="M122" s="286"/>
      <c r="N122" s="275"/>
      <c r="O122" s="286"/>
      <c r="P122" s="275"/>
      <c r="Q122" s="286"/>
      <c r="R122" s="254"/>
      <c r="S122" s="372"/>
      <c r="T122" s="254"/>
      <c r="U122" s="372"/>
      <c r="V122" s="254"/>
      <c r="W122" s="372"/>
      <c r="X122" s="254"/>
      <c r="Y122" s="254"/>
      <c r="Z122" s="254"/>
      <c r="AA122" s="254"/>
      <c r="AB122" s="254"/>
      <c r="AC122" s="254"/>
      <c r="AD122" s="254"/>
      <c r="AE122" s="254"/>
    </row>
    <row r="123" spans="1:31" ht="14.25" customHeight="1">
      <c r="A123" s="98"/>
      <c r="B123" s="98"/>
      <c r="C123" s="98"/>
      <c r="D123" s="98"/>
      <c r="E123" s="98"/>
      <c r="F123" s="98"/>
      <c r="K123" s="286"/>
      <c r="L123" s="286"/>
      <c r="M123" s="286"/>
      <c r="N123" s="275"/>
      <c r="O123" s="286"/>
      <c r="P123" s="275"/>
      <c r="Q123" s="286"/>
      <c r="R123" s="254"/>
      <c r="S123" s="372"/>
      <c r="T123" s="254"/>
      <c r="U123" s="372"/>
      <c r="V123" s="254"/>
      <c r="W123" s="372"/>
      <c r="X123" s="254"/>
      <c r="Y123" s="254"/>
      <c r="Z123" s="254"/>
      <c r="AA123" s="254"/>
      <c r="AB123" s="254"/>
      <c r="AC123" s="254"/>
      <c r="AD123" s="254"/>
      <c r="AE123" s="254"/>
    </row>
    <row r="124" spans="1:31" ht="14.25" customHeight="1">
      <c r="A124" s="98"/>
      <c r="B124" s="98"/>
      <c r="C124" s="98"/>
      <c r="D124" s="98"/>
      <c r="E124" s="98"/>
      <c r="F124" s="98"/>
      <c r="K124" s="286"/>
      <c r="L124" s="286"/>
      <c r="M124" s="286"/>
      <c r="N124" s="275"/>
      <c r="O124" s="286"/>
      <c r="P124" s="275"/>
      <c r="Q124" s="286"/>
      <c r="R124" s="254"/>
      <c r="S124" s="372"/>
      <c r="T124" s="254"/>
      <c r="U124" s="372"/>
      <c r="V124" s="254"/>
      <c r="W124" s="372"/>
      <c r="X124" s="254"/>
      <c r="Y124" s="254"/>
      <c r="Z124" s="254"/>
      <c r="AA124" s="254"/>
      <c r="AB124" s="254"/>
      <c r="AC124" s="254"/>
      <c r="AD124" s="254"/>
      <c r="AE124" s="254"/>
    </row>
    <row r="125" spans="1:31" ht="14.25" customHeight="1">
      <c r="A125" s="98"/>
      <c r="B125" s="98"/>
      <c r="C125" s="98"/>
      <c r="D125" s="98"/>
      <c r="E125" s="98"/>
      <c r="F125" s="98"/>
      <c r="K125" s="286"/>
      <c r="L125" s="286"/>
      <c r="M125" s="286"/>
      <c r="N125" s="275"/>
      <c r="O125" s="286"/>
      <c r="P125" s="275"/>
      <c r="Q125" s="286"/>
      <c r="R125" s="254"/>
      <c r="S125" s="372"/>
      <c r="T125" s="254"/>
      <c r="U125" s="372"/>
      <c r="V125" s="254"/>
      <c r="W125" s="372"/>
      <c r="X125" s="254"/>
      <c r="Y125" s="254"/>
      <c r="Z125" s="254"/>
      <c r="AA125" s="254"/>
      <c r="AB125" s="254"/>
      <c r="AC125" s="254"/>
      <c r="AD125" s="254"/>
      <c r="AE125" s="254"/>
    </row>
    <row r="126" spans="1:31" ht="14.25" customHeight="1">
      <c r="A126" s="98"/>
      <c r="B126" s="98"/>
      <c r="C126" s="98"/>
      <c r="D126" s="98"/>
      <c r="E126" s="98"/>
      <c r="F126" s="98"/>
      <c r="G126" s="285"/>
      <c r="H126" s="286"/>
      <c r="I126" s="286"/>
      <c r="J126" s="286"/>
      <c r="K126" s="286"/>
      <c r="L126" s="286"/>
      <c r="M126" s="286"/>
      <c r="N126" s="275"/>
      <c r="O126" s="286"/>
      <c r="P126" s="275"/>
      <c r="Q126" s="286"/>
      <c r="R126" s="254"/>
      <c r="S126" s="372"/>
      <c r="T126" s="254"/>
      <c r="U126" s="372"/>
      <c r="V126" s="254"/>
      <c r="W126" s="372"/>
      <c r="X126" s="254"/>
      <c r="Y126" s="254"/>
      <c r="Z126" s="254"/>
      <c r="AA126" s="254"/>
      <c r="AB126" s="254"/>
      <c r="AC126" s="254"/>
      <c r="AD126" s="254"/>
      <c r="AE126" s="254"/>
    </row>
    <row r="127" spans="1:31" ht="14.25" customHeight="1">
      <c r="A127" s="98"/>
      <c r="B127" s="98"/>
      <c r="C127" s="98"/>
      <c r="D127" s="98"/>
      <c r="E127" s="98"/>
      <c r="F127" s="98"/>
      <c r="G127" s="285"/>
      <c r="H127" s="275"/>
      <c r="I127" s="286"/>
      <c r="J127" s="286"/>
      <c r="K127" s="286"/>
      <c r="L127" s="286"/>
      <c r="M127" s="286"/>
      <c r="N127" s="275"/>
      <c r="O127" s="286"/>
      <c r="P127" s="275"/>
      <c r="Q127" s="286"/>
      <c r="R127" s="254"/>
      <c r="S127" s="372"/>
      <c r="T127" s="254"/>
      <c r="U127" s="372"/>
      <c r="V127" s="254"/>
      <c r="W127" s="372"/>
      <c r="X127" s="254"/>
      <c r="Y127" s="254"/>
      <c r="Z127" s="254"/>
      <c r="AA127" s="254"/>
      <c r="AB127" s="254"/>
      <c r="AC127" s="254"/>
      <c r="AD127" s="254"/>
      <c r="AE127" s="254"/>
    </row>
    <row r="128" spans="1:31" ht="14.25" customHeight="1">
      <c r="A128" s="98"/>
      <c r="B128" s="98"/>
      <c r="C128" s="98"/>
      <c r="D128" s="361"/>
      <c r="E128" s="362"/>
      <c r="F128" s="363"/>
      <c r="G128" s="292"/>
      <c r="H128" s="275"/>
      <c r="I128" s="275"/>
      <c r="J128" s="275"/>
      <c r="K128" s="275"/>
      <c r="L128" s="286"/>
      <c r="M128" s="286"/>
      <c r="N128" s="275"/>
      <c r="O128" s="286"/>
      <c r="P128" s="275"/>
      <c r="Q128" s="286"/>
      <c r="R128" s="254"/>
      <c r="S128" s="372"/>
      <c r="T128" s="254"/>
      <c r="U128" s="372"/>
      <c r="V128" s="254"/>
      <c r="W128" s="372"/>
      <c r="X128" s="254"/>
      <c r="Y128" s="254"/>
      <c r="Z128" s="254"/>
      <c r="AA128" s="254"/>
      <c r="AB128" s="254"/>
      <c r="AC128" s="254"/>
      <c r="AD128" s="254"/>
      <c r="AE128" s="254"/>
    </row>
    <row r="129" spans="1:31" ht="14.25" customHeight="1">
      <c r="A129" s="98"/>
      <c r="B129" s="98"/>
      <c r="C129" s="98"/>
      <c r="D129" s="98"/>
      <c r="E129" s="98"/>
      <c r="F129" s="98"/>
      <c r="G129" s="353"/>
      <c r="H129" s="275"/>
      <c r="I129" s="275"/>
      <c r="J129" s="275"/>
      <c r="K129" s="275"/>
      <c r="L129" s="286"/>
      <c r="M129" s="286"/>
      <c r="N129" s="275"/>
      <c r="O129" s="286"/>
      <c r="P129" s="275"/>
      <c r="Q129" s="286"/>
      <c r="R129" s="254"/>
      <c r="S129" s="372"/>
      <c r="T129" s="254"/>
      <c r="U129" s="372"/>
      <c r="V129" s="254"/>
      <c r="W129" s="372"/>
      <c r="X129" s="254"/>
      <c r="Y129" s="254"/>
      <c r="Z129" s="254"/>
      <c r="AA129" s="254"/>
      <c r="AB129" s="254"/>
      <c r="AC129" s="254"/>
      <c r="AD129" s="254"/>
      <c r="AE129" s="254"/>
    </row>
    <row r="130" spans="1:31" ht="14.25" customHeight="1">
      <c r="A130" s="98"/>
      <c r="B130" s="98"/>
      <c r="C130" s="98"/>
      <c r="D130" s="98"/>
      <c r="E130" s="98"/>
      <c r="F130" s="98"/>
      <c r="G130" s="292"/>
      <c r="H130" s="275"/>
      <c r="I130" s="275"/>
      <c r="J130" s="286"/>
      <c r="K130" s="286"/>
      <c r="L130" s="286"/>
      <c r="M130" s="286"/>
      <c r="N130" s="275"/>
      <c r="O130" s="286"/>
      <c r="P130" s="275"/>
      <c r="Q130" s="286"/>
      <c r="R130" s="254"/>
      <c r="S130" s="372"/>
      <c r="T130" s="254"/>
      <c r="U130" s="372"/>
      <c r="V130" s="254"/>
      <c r="W130" s="372"/>
      <c r="X130" s="254"/>
      <c r="Y130" s="254"/>
      <c r="Z130" s="254"/>
      <c r="AA130" s="254"/>
      <c r="AB130" s="254"/>
      <c r="AC130" s="254"/>
      <c r="AD130" s="254"/>
      <c r="AE130" s="254"/>
    </row>
    <row r="131" spans="1:31" ht="14.25" customHeight="1">
      <c r="A131" s="98"/>
      <c r="B131" s="98"/>
      <c r="C131" s="98"/>
      <c r="D131" s="98"/>
      <c r="E131" s="98"/>
      <c r="F131" s="98"/>
      <c r="G131" s="285"/>
      <c r="H131" s="290"/>
      <c r="I131" s="290"/>
      <c r="J131" s="274"/>
      <c r="K131" s="286"/>
      <c r="L131" s="286"/>
      <c r="M131" s="286"/>
      <c r="N131" s="275"/>
      <c r="O131" s="286"/>
      <c r="P131" s="275"/>
      <c r="Q131" s="286"/>
      <c r="R131" s="254"/>
      <c r="S131" s="372"/>
      <c r="T131" s="254"/>
      <c r="U131" s="372"/>
      <c r="V131" s="254"/>
      <c r="W131" s="372"/>
      <c r="X131" s="254"/>
      <c r="Y131" s="254"/>
      <c r="Z131" s="254"/>
      <c r="AA131" s="254"/>
      <c r="AB131" s="254"/>
      <c r="AC131" s="254"/>
      <c r="AD131" s="254"/>
      <c r="AE131" s="254"/>
    </row>
    <row r="132" spans="1:31" ht="14.25" customHeight="1">
      <c r="A132" s="98"/>
      <c r="B132" s="98"/>
      <c r="C132" s="98"/>
      <c r="D132" s="98"/>
      <c r="E132" s="98"/>
      <c r="F132" s="98"/>
      <c r="G132" s="285"/>
      <c r="H132" s="290"/>
      <c r="I132" s="286"/>
      <c r="J132" s="286"/>
      <c r="K132" s="286"/>
      <c r="L132" s="286"/>
      <c r="M132" s="286"/>
      <c r="N132" s="275"/>
      <c r="O132" s="286"/>
      <c r="P132" s="275"/>
      <c r="Q132" s="286"/>
      <c r="R132" s="254"/>
      <c r="S132" s="372"/>
      <c r="T132" s="254"/>
      <c r="U132" s="372"/>
      <c r="V132" s="254"/>
      <c r="W132" s="372"/>
      <c r="X132" s="254"/>
      <c r="Y132" s="254"/>
      <c r="Z132" s="254"/>
      <c r="AA132" s="254"/>
      <c r="AB132" s="254"/>
      <c r="AC132" s="254"/>
      <c r="AD132" s="254"/>
      <c r="AE132" s="254"/>
    </row>
    <row r="133" spans="1:31" ht="14.25" customHeight="1">
      <c r="A133" s="98"/>
      <c r="B133" s="98"/>
      <c r="C133" s="98"/>
      <c r="D133" s="98"/>
      <c r="E133" s="98"/>
      <c r="F133" s="98"/>
      <c r="G133" s="353"/>
      <c r="H133" s="275"/>
      <c r="I133" s="275"/>
      <c r="J133" s="275"/>
      <c r="K133" s="275"/>
      <c r="L133" s="275"/>
      <c r="M133" s="275"/>
      <c r="N133" s="275"/>
      <c r="O133" s="275"/>
      <c r="P133" s="275"/>
      <c r="Q133" s="275"/>
      <c r="R133" s="254"/>
      <c r="S133" s="406"/>
      <c r="T133" s="254"/>
      <c r="U133" s="372"/>
      <c r="V133" s="254"/>
      <c r="W133" s="372"/>
      <c r="X133" s="254"/>
      <c r="Y133" s="254"/>
      <c r="Z133" s="254"/>
      <c r="AA133" s="254"/>
      <c r="AB133" s="254"/>
      <c r="AC133" s="254"/>
      <c r="AD133" s="254"/>
      <c r="AE133" s="254"/>
    </row>
    <row r="134" spans="1:31" ht="14.25" customHeight="1">
      <c r="A134" s="98"/>
      <c r="B134" s="98"/>
      <c r="C134" s="98"/>
      <c r="D134" s="98"/>
      <c r="E134" s="98"/>
      <c r="F134" s="98"/>
      <c r="G134" s="292"/>
      <c r="H134" s="275"/>
      <c r="I134" s="286"/>
      <c r="J134" s="275"/>
      <c r="K134" s="275"/>
      <c r="L134" s="275"/>
      <c r="M134" s="275"/>
      <c r="N134" s="275"/>
      <c r="O134" s="275"/>
      <c r="P134" s="275"/>
      <c r="Q134" s="275"/>
      <c r="R134" s="254"/>
      <c r="S134" s="406"/>
      <c r="T134" s="254"/>
      <c r="U134" s="372"/>
      <c r="V134" s="254"/>
      <c r="W134" s="372"/>
      <c r="X134" s="254"/>
      <c r="Y134" s="254"/>
      <c r="Z134" s="254"/>
      <c r="AA134" s="254"/>
      <c r="AB134" s="254"/>
      <c r="AC134" s="254"/>
      <c r="AD134" s="254"/>
      <c r="AE134" s="254"/>
    </row>
    <row r="135" spans="1:31" ht="14.25" customHeight="1">
      <c r="A135" s="98"/>
      <c r="B135" s="98"/>
      <c r="C135" s="98"/>
      <c r="D135" s="98"/>
      <c r="E135" s="98"/>
      <c r="F135" s="98"/>
      <c r="G135" s="292"/>
      <c r="H135" s="275"/>
      <c r="I135" s="286"/>
      <c r="J135" s="275"/>
      <c r="K135" s="275"/>
      <c r="L135" s="275"/>
      <c r="M135" s="275"/>
      <c r="N135" s="275"/>
      <c r="O135" s="275"/>
      <c r="P135" s="275"/>
      <c r="Q135" s="275"/>
      <c r="R135" s="391"/>
      <c r="S135" s="390"/>
      <c r="T135" s="391"/>
      <c r="U135" s="406"/>
      <c r="V135" s="391"/>
      <c r="W135" s="406"/>
      <c r="X135" s="391"/>
      <c r="Y135" s="391"/>
      <c r="Z135" s="391"/>
      <c r="AA135" s="391"/>
      <c r="AB135" s="391"/>
      <c r="AC135" s="254"/>
      <c r="AD135" s="254"/>
      <c r="AE135" s="254"/>
    </row>
    <row r="136" spans="1:31" ht="14.25" customHeight="1">
      <c r="A136" s="98"/>
      <c r="B136" s="98"/>
      <c r="C136" s="98"/>
      <c r="D136" s="98"/>
      <c r="E136" s="98"/>
      <c r="F136" s="98"/>
      <c r="G136" s="292"/>
      <c r="H136" s="275"/>
      <c r="I136" s="286"/>
      <c r="J136" s="275"/>
      <c r="K136" s="275"/>
      <c r="L136" s="275"/>
      <c r="M136" s="275"/>
      <c r="N136" s="275"/>
      <c r="O136" s="275"/>
      <c r="P136" s="275"/>
      <c r="Q136" s="275"/>
      <c r="R136" s="391"/>
      <c r="S136" s="390"/>
      <c r="T136" s="391"/>
      <c r="U136" s="406"/>
      <c r="V136" s="391"/>
      <c r="W136" s="406"/>
      <c r="X136" s="391"/>
      <c r="Y136" s="391"/>
      <c r="Z136" s="391"/>
      <c r="AA136" s="391"/>
      <c r="AB136" s="391"/>
      <c r="AC136" s="254"/>
      <c r="AD136" s="254"/>
      <c r="AE136" s="254"/>
    </row>
    <row r="137" spans="1:31" ht="14.25" customHeight="1">
      <c r="A137" s="98"/>
      <c r="B137" s="98"/>
      <c r="C137" s="98"/>
      <c r="D137" s="98"/>
      <c r="E137" s="98"/>
      <c r="F137" s="98"/>
      <c r="G137" s="353"/>
      <c r="H137" s="275"/>
      <c r="I137" s="275"/>
      <c r="J137" s="275"/>
      <c r="K137" s="275"/>
      <c r="L137" s="275"/>
      <c r="M137" s="275"/>
      <c r="N137" s="275"/>
      <c r="O137" s="275"/>
      <c r="P137" s="275"/>
      <c r="Q137" s="275"/>
      <c r="R137" s="367"/>
      <c r="S137" s="390"/>
      <c r="T137" s="367"/>
      <c r="U137" s="390"/>
      <c r="V137" s="367"/>
      <c r="W137" s="390"/>
      <c r="X137" s="367"/>
      <c r="Y137" s="367"/>
      <c r="Z137" s="367"/>
      <c r="AA137" s="367"/>
      <c r="AB137" s="367"/>
      <c r="AC137" s="367"/>
      <c r="AD137" s="367"/>
      <c r="AE137" s="367"/>
    </row>
    <row r="138" spans="1:31" ht="14.25" customHeight="1">
      <c r="A138" s="98"/>
      <c r="B138" s="98"/>
      <c r="C138" s="98"/>
      <c r="D138" s="98"/>
      <c r="E138" s="98"/>
      <c r="F138" s="98"/>
      <c r="G138" s="353"/>
      <c r="H138" s="275"/>
      <c r="I138" s="275"/>
      <c r="J138" s="275"/>
      <c r="K138" s="275"/>
      <c r="L138" s="275"/>
      <c r="M138" s="275"/>
      <c r="N138" s="275"/>
      <c r="O138" s="275"/>
      <c r="P138" s="275"/>
      <c r="Q138" s="275"/>
      <c r="R138" s="367"/>
      <c r="S138" s="390"/>
      <c r="T138" s="367"/>
      <c r="U138" s="390"/>
      <c r="V138" s="367"/>
      <c r="W138" s="390"/>
      <c r="X138" s="367"/>
      <c r="Y138" s="367"/>
      <c r="Z138" s="367"/>
      <c r="AA138" s="367"/>
      <c r="AB138" s="367"/>
      <c r="AC138" s="367"/>
      <c r="AD138" s="367"/>
      <c r="AE138" s="367"/>
    </row>
    <row r="139" spans="1:31" ht="14.25" customHeight="1">
      <c r="A139" s="98"/>
      <c r="B139" s="98"/>
      <c r="C139" s="98"/>
      <c r="D139" s="98"/>
      <c r="E139" s="98"/>
      <c r="F139" s="98"/>
      <c r="G139" s="353"/>
      <c r="H139" s="275"/>
      <c r="I139" s="275"/>
      <c r="J139" s="275"/>
      <c r="K139" s="275"/>
      <c r="L139" s="275"/>
      <c r="M139" s="275"/>
      <c r="N139" s="275"/>
      <c r="O139" s="275"/>
      <c r="P139" s="275"/>
      <c r="Q139" s="275"/>
      <c r="R139" s="367"/>
      <c r="S139" s="626"/>
      <c r="T139" s="367"/>
      <c r="U139" s="390"/>
      <c r="V139" s="367"/>
      <c r="W139" s="390"/>
      <c r="X139" s="367"/>
      <c r="Y139" s="367"/>
      <c r="Z139" s="367"/>
      <c r="AA139" s="367"/>
      <c r="AB139" s="367"/>
      <c r="AC139" s="367"/>
      <c r="AD139" s="367"/>
      <c r="AE139" s="367"/>
    </row>
    <row r="140" spans="1:31" ht="14.25" customHeight="1">
      <c r="A140" s="98"/>
      <c r="B140" s="98"/>
      <c r="C140" s="98"/>
      <c r="D140" s="98"/>
      <c r="E140" s="98"/>
      <c r="F140" s="98"/>
      <c r="G140" s="353"/>
      <c r="H140" s="275"/>
      <c r="I140" s="275"/>
      <c r="J140" s="275"/>
      <c r="K140" s="275"/>
      <c r="L140" s="275"/>
      <c r="M140" s="275"/>
      <c r="N140" s="275"/>
      <c r="O140" s="275"/>
      <c r="P140" s="275"/>
      <c r="Q140" s="275"/>
      <c r="R140" s="367"/>
      <c r="S140" s="626"/>
      <c r="T140" s="367"/>
      <c r="U140" s="390"/>
      <c r="V140" s="367"/>
      <c r="W140" s="390"/>
      <c r="X140" s="367"/>
      <c r="Y140" s="367"/>
      <c r="Z140" s="367"/>
      <c r="AA140" s="367"/>
      <c r="AB140" s="367"/>
      <c r="AC140" s="367"/>
      <c r="AD140" s="367"/>
      <c r="AE140" s="367"/>
    </row>
    <row r="141" spans="1:31" ht="14.25" customHeight="1">
      <c r="A141" s="98"/>
      <c r="B141" s="98"/>
      <c r="C141" s="98"/>
      <c r="D141" s="98"/>
      <c r="E141" s="98"/>
      <c r="F141" s="98"/>
      <c r="G141" s="292"/>
      <c r="H141" s="275"/>
      <c r="I141" s="286"/>
      <c r="J141" s="275"/>
      <c r="K141" s="275"/>
      <c r="L141" s="275"/>
      <c r="M141" s="275"/>
      <c r="N141" s="275"/>
      <c r="O141" s="275"/>
      <c r="P141" s="275"/>
      <c r="Q141" s="275"/>
      <c r="R141" s="625"/>
      <c r="S141" s="626"/>
      <c r="T141" s="625"/>
      <c r="U141" s="626"/>
      <c r="V141" s="625"/>
      <c r="W141" s="626"/>
      <c r="X141" s="625"/>
      <c r="Y141" s="625"/>
      <c r="Z141" s="625"/>
      <c r="AA141" s="625"/>
      <c r="AB141" s="625"/>
      <c r="AC141" s="625"/>
      <c r="AD141" s="625"/>
      <c r="AE141" s="625"/>
    </row>
    <row r="142" spans="1:31" ht="14.25" customHeight="1">
      <c r="A142" s="98"/>
      <c r="B142" s="98"/>
      <c r="C142" s="98"/>
      <c r="D142" s="98"/>
      <c r="E142" s="98"/>
      <c r="F142" s="98"/>
      <c r="G142" s="292"/>
      <c r="H142" s="275"/>
      <c r="I142" s="286"/>
      <c r="J142" s="275"/>
      <c r="K142" s="275"/>
      <c r="L142" s="275"/>
      <c r="M142" s="275"/>
      <c r="N142" s="275"/>
      <c r="O142" s="275"/>
      <c r="P142" s="275"/>
      <c r="Q142" s="275"/>
      <c r="R142" s="625"/>
      <c r="S142" s="626"/>
      <c r="T142" s="625"/>
      <c r="U142" s="626"/>
      <c r="V142" s="625"/>
      <c r="W142" s="626"/>
      <c r="X142" s="625"/>
      <c r="Y142" s="625"/>
      <c r="Z142" s="625"/>
      <c r="AA142" s="625"/>
      <c r="AB142" s="625"/>
      <c r="AC142" s="625"/>
      <c r="AD142" s="625"/>
      <c r="AE142" s="625"/>
    </row>
    <row r="143" spans="1:31" ht="14.25" customHeight="1">
      <c r="A143" s="98"/>
      <c r="B143" s="98"/>
      <c r="C143" s="98"/>
      <c r="D143" s="98"/>
      <c r="E143" s="98"/>
      <c r="F143" s="98"/>
      <c r="G143" s="292"/>
      <c r="H143" s="286"/>
      <c r="I143" s="275"/>
      <c r="J143" s="286"/>
      <c r="K143" s="275"/>
      <c r="L143" s="275"/>
      <c r="M143" s="275"/>
      <c r="N143" s="275"/>
      <c r="O143" s="275"/>
      <c r="P143" s="275"/>
      <c r="Q143" s="275"/>
      <c r="R143" s="625"/>
      <c r="S143" s="626"/>
      <c r="T143" s="625"/>
      <c r="U143" s="626"/>
      <c r="V143" s="625"/>
      <c r="W143" s="626"/>
      <c r="X143" s="625"/>
      <c r="Y143" s="625"/>
      <c r="Z143" s="625"/>
      <c r="AA143" s="625"/>
      <c r="AB143" s="625"/>
      <c r="AC143" s="625"/>
      <c r="AD143" s="625"/>
      <c r="AE143" s="625"/>
    </row>
    <row r="144" spans="1:31" ht="14.25" customHeight="1">
      <c r="A144" s="98"/>
      <c r="B144" s="98"/>
      <c r="C144" s="98"/>
      <c r="D144" s="98"/>
      <c r="E144" s="98"/>
      <c r="F144" s="98"/>
      <c r="G144" s="292"/>
      <c r="H144" s="286"/>
      <c r="I144" s="275"/>
      <c r="J144" s="286"/>
      <c r="K144" s="275"/>
      <c r="L144" s="275"/>
      <c r="M144" s="275"/>
      <c r="N144" s="275"/>
      <c r="O144" s="275"/>
      <c r="P144" s="275"/>
      <c r="Q144" s="275"/>
      <c r="R144" s="625"/>
      <c r="S144" s="626"/>
      <c r="T144" s="625"/>
      <c r="U144" s="626"/>
      <c r="V144" s="625"/>
      <c r="W144" s="626"/>
      <c r="X144" s="625"/>
      <c r="Y144" s="625"/>
      <c r="Z144" s="625"/>
      <c r="AA144" s="625"/>
      <c r="AB144" s="625"/>
      <c r="AC144" s="625"/>
      <c r="AD144" s="625"/>
      <c r="AE144" s="625"/>
    </row>
    <row r="145" spans="1:31" ht="14.25" customHeight="1">
      <c r="A145" s="98"/>
      <c r="B145" s="98"/>
      <c r="C145" s="98"/>
      <c r="D145" s="98"/>
      <c r="E145" s="98"/>
      <c r="F145" s="98"/>
      <c r="G145" s="292"/>
      <c r="H145" s="286"/>
      <c r="I145" s="275"/>
      <c r="J145" s="286"/>
      <c r="K145" s="275"/>
      <c r="L145" s="275"/>
      <c r="M145" s="275"/>
      <c r="N145" s="275"/>
      <c r="O145" s="275"/>
      <c r="P145" s="275"/>
      <c r="Q145" s="275"/>
      <c r="R145" s="625"/>
      <c r="S145" s="626"/>
      <c r="T145" s="625"/>
      <c r="U145" s="626"/>
      <c r="V145" s="625"/>
      <c r="W145" s="626"/>
      <c r="X145" s="625"/>
      <c r="Y145" s="625"/>
      <c r="Z145" s="625"/>
      <c r="AA145" s="625"/>
      <c r="AB145" s="625"/>
      <c r="AC145" s="625"/>
      <c r="AD145" s="625"/>
      <c r="AE145" s="625"/>
    </row>
    <row r="146" spans="1:31" ht="14.25" customHeight="1">
      <c r="A146" s="98"/>
      <c r="B146" s="98"/>
      <c r="C146" s="98"/>
      <c r="D146" s="98"/>
      <c r="E146" s="98"/>
      <c r="F146" s="98"/>
      <c r="G146" s="292"/>
      <c r="H146" s="286"/>
      <c r="I146" s="275"/>
      <c r="J146" s="286"/>
      <c r="K146" s="275"/>
      <c r="L146" s="275"/>
      <c r="M146" s="275"/>
      <c r="N146" s="275"/>
      <c r="O146" s="275"/>
      <c r="P146" s="275"/>
      <c r="Q146" s="275"/>
      <c r="R146" s="625"/>
      <c r="S146" s="626"/>
      <c r="T146" s="625"/>
      <c r="U146" s="626"/>
      <c r="V146" s="625"/>
      <c r="W146" s="626"/>
      <c r="X146" s="625"/>
      <c r="Y146" s="625"/>
      <c r="Z146" s="625"/>
      <c r="AA146" s="625"/>
      <c r="AB146" s="625"/>
      <c r="AC146" s="625"/>
      <c r="AD146" s="625"/>
      <c r="AE146" s="625"/>
    </row>
    <row r="147" spans="1:31" ht="14.25" customHeight="1">
      <c r="A147" s="98"/>
      <c r="B147" s="98"/>
      <c r="C147" s="98"/>
      <c r="D147" s="98"/>
      <c r="E147" s="98"/>
      <c r="F147" s="98"/>
      <c r="G147" s="292"/>
      <c r="H147" s="286"/>
      <c r="I147" s="286"/>
      <c r="J147" s="275"/>
      <c r="K147" s="286"/>
      <c r="L147" s="275"/>
      <c r="M147" s="275"/>
      <c r="N147" s="275"/>
      <c r="O147" s="275"/>
      <c r="P147" s="275"/>
      <c r="Q147" s="275"/>
      <c r="R147" s="625"/>
      <c r="S147" s="626"/>
      <c r="T147" s="625"/>
      <c r="U147" s="626"/>
      <c r="V147" s="625"/>
      <c r="W147" s="626"/>
      <c r="X147" s="625"/>
      <c r="Y147" s="625"/>
      <c r="Z147" s="625"/>
      <c r="AA147" s="625"/>
      <c r="AB147" s="625"/>
      <c r="AC147" s="625"/>
      <c r="AD147" s="625"/>
      <c r="AE147" s="625"/>
    </row>
    <row r="148" spans="1:31" ht="14.25" customHeight="1">
      <c r="A148" s="98"/>
      <c r="B148" s="98"/>
      <c r="C148" s="98"/>
      <c r="D148" s="98"/>
      <c r="E148" s="98"/>
      <c r="F148" s="98"/>
      <c r="G148" s="292"/>
      <c r="H148" s="286"/>
      <c r="I148" s="286"/>
      <c r="J148" s="275"/>
      <c r="K148" s="286"/>
      <c r="L148" s="275"/>
      <c r="M148" s="275"/>
      <c r="N148" s="275"/>
      <c r="O148" s="275"/>
      <c r="P148" s="275"/>
      <c r="Q148" s="275"/>
      <c r="R148" s="625"/>
      <c r="S148" s="248"/>
      <c r="T148" s="625"/>
      <c r="U148" s="626"/>
      <c r="V148" s="625"/>
      <c r="W148" s="626"/>
      <c r="X148" s="625"/>
      <c r="Y148" s="625"/>
      <c r="Z148" s="625"/>
      <c r="AA148" s="625"/>
      <c r="AB148" s="625"/>
      <c r="AC148" s="625"/>
      <c r="AD148" s="625"/>
      <c r="AE148" s="625"/>
    </row>
    <row r="149" spans="1:31" ht="14.25" customHeight="1">
      <c r="A149" s="98"/>
      <c r="B149" s="98"/>
      <c r="C149" s="98"/>
      <c r="D149" s="98"/>
      <c r="E149" s="98"/>
      <c r="F149" s="98"/>
      <c r="G149" s="292"/>
      <c r="H149" s="286"/>
      <c r="I149" s="286"/>
      <c r="J149" s="275"/>
      <c r="K149" s="286"/>
      <c r="L149" s="275"/>
      <c r="M149" s="275"/>
      <c r="N149" s="275"/>
      <c r="O149" s="275"/>
      <c r="P149" s="275"/>
      <c r="Q149" s="275"/>
      <c r="R149" s="625"/>
      <c r="S149" s="248"/>
      <c r="T149" s="625"/>
      <c r="U149" s="626"/>
      <c r="V149" s="625"/>
      <c r="W149" s="626"/>
      <c r="X149" s="625"/>
      <c r="Y149" s="625"/>
      <c r="Z149" s="625"/>
      <c r="AA149" s="625"/>
      <c r="AB149" s="625"/>
      <c r="AC149" s="625"/>
      <c r="AD149" s="625"/>
      <c r="AE149" s="625"/>
    </row>
    <row r="150" spans="1:31" ht="14.25" customHeight="1">
      <c r="A150" s="98"/>
      <c r="B150" s="98"/>
      <c r="C150" s="98"/>
      <c r="D150" s="98"/>
      <c r="E150" s="98"/>
      <c r="F150" s="98"/>
      <c r="G150" s="292"/>
      <c r="H150" s="286"/>
      <c r="I150" s="286"/>
      <c r="J150" s="275"/>
      <c r="K150" s="286"/>
      <c r="L150" s="275"/>
      <c r="M150" s="275"/>
      <c r="N150" s="275"/>
      <c r="O150" s="275"/>
      <c r="P150" s="275"/>
      <c r="Q150" s="275"/>
      <c r="R150" s="625"/>
      <c r="S150" s="248"/>
      <c r="T150" s="625"/>
      <c r="U150" s="626"/>
      <c r="V150" s="625"/>
      <c r="W150" s="626"/>
      <c r="X150" s="625"/>
      <c r="Y150" s="625"/>
      <c r="Z150" s="625"/>
      <c r="AA150" s="625"/>
      <c r="AB150" s="625"/>
      <c r="AC150" s="625"/>
      <c r="AD150" s="625"/>
      <c r="AE150" s="625"/>
    </row>
    <row r="151" spans="1:31" ht="14.25" customHeight="1">
      <c r="A151" s="98"/>
      <c r="B151" s="98"/>
      <c r="C151" s="98"/>
      <c r="D151" s="98"/>
      <c r="E151" s="98"/>
      <c r="F151" s="98"/>
      <c r="G151" s="292"/>
      <c r="H151" s="286"/>
      <c r="I151" s="286"/>
      <c r="J151" s="275"/>
      <c r="K151" s="286"/>
      <c r="L151" s="275"/>
      <c r="M151" s="275"/>
      <c r="N151" s="275"/>
      <c r="O151" s="275"/>
      <c r="P151" s="275"/>
      <c r="Q151" s="275"/>
      <c r="R151" s="625"/>
      <c r="S151" s="248"/>
      <c r="T151" s="625"/>
      <c r="U151" s="626"/>
      <c r="V151" s="625"/>
      <c r="W151" s="626"/>
      <c r="X151" s="625"/>
      <c r="Y151" s="625"/>
      <c r="Z151" s="625"/>
      <c r="AA151" s="625"/>
      <c r="AB151" s="625"/>
      <c r="AC151" s="625"/>
      <c r="AD151" s="625"/>
      <c r="AE151" s="625"/>
    </row>
    <row r="152" spans="1:31" ht="14.25" customHeight="1">
      <c r="A152" s="98"/>
      <c r="B152" s="98"/>
      <c r="C152" s="98"/>
      <c r="D152" s="98"/>
      <c r="E152" s="98"/>
      <c r="F152" s="98"/>
      <c r="G152" s="292"/>
      <c r="H152" s="286"/>
      <c r="I152" s="286"/>
      <c r="J152" s="275"/>
      <c r="K152" s="286"/>
      <c r="L152" s="275"/>
      <c r="M152" s="275"/>
      <c r="N152" s="275"/>
      <c r="O152" s="275"/>
      <c r="P152" s="275"/>
      <c r="Q152" s="275"/>
      <c r="R152" s="625"/>
      <c r="S152" s="248"/>
      <c r="T152" s="625"/>
      <c r="U152" s="626"/>
      <c r="V152" s="625"/>
      <c r="W152" s="626"/>
      <c r="X152" s="625"/>
      <c r="Y152" s="625"/>
      <c r="Z152" s="625"/>
      <c r="AA152" s="625"/>
      <c r="AB152" s="625"/>
      <c r="AC152" s="625"/>
      <c r="AD152" s="625"/>
      <c r="AE152" s="625"/>
    </row>
    <row r="153" spans="1:31" ht="14.25" customHeight="1">
      <c r="A153" s="144"/>
      <c r="B153" s="144"/>
      <c r="C153" s="144"/>
      <c r="D153" s="366"/>
      <c r="E153" s="367"/>
      <c r="F153" s="363"/>
      <c r="G153" s="292"/>
      <c r="H153" s="286"/>
      <c r="I153" s="286"/>
      <c r="J153" s="275"/>
      <c r="K153" s="286"/>
      <c r="L153" s="275"/>
      <c r="M153" s="275"/>
      <c r="N153" s="275"/>
      <c r="O153" s="275"/>
      <c r="P153" s="275"/>
      <c r="Q153" s="275"/>
      <c r="R153" s="625"/>
      <c r="S153" s="248"/>
      <c r="T153" s="625"/>
      <c r="U153" s="626"/>
      <c r="V153" s="625"/>
      <c r="W153" s="626"/>
      <c r="X153" s="625"/>
      <c r="Y153" s="625"/>
      <c r="Z153" s="625"/>
      <c r="AA153" s="625"/>
      <c r="AB153" s="625"/>
      <c r="AC153" s="625"/>
      <c r="AD153" s="625"/>
      <c r="AE153" s="625"/>
    </row>
    <row r="154" spans="1:31" ht="14.25" customHeight="1">
      <c r="A154" s="144"/>
      <c r="B154" s="144"/>
      <c r="C154" s="144"/>
      <c r="D154" s="144"/>
      <c r="E154" s="144"/>
      <c r="F154" s="144"/>
      <c r="G154" s="292"/>
      <c r="H154" s="286"/>
      <c r="I154" s="286"/>
      <c r="J154" s="275"/>
      <c r="K154" s="286"/>
      <c r="L154" s="275"/>
      <c r="M154" s="275"/>
      <c r="N154" s="275"/>
      <c r="O154" s="275"/>
      <c r="P154" s="275"/>
      <c r="Q154" s="275"/>
      <c r="R154" s="625"/>
      <c r="S154" s="248"/>
      <c r="T154" s="625"/>
      <c r="U154" s="626"/>
      <c r="V154" s="625"/>
      <c r="W154" s="626"/>
      <c r="X154" s="625"/>
      <c r="Y154" s="625"/>
      <c r="Z154" s="625"/>
      <c r="AA154" s="625"/>
      <c r="AB154" s="625"/>
      <c r="AC154" s="625"/>
      <c r="AD154" s="625"/>
      <c r="AE154" s="625"/>
    </row>
    <row r="155" spans="1:31" ht="14.25" customHeight="1">
      <c r="A155" s="144"/>
      <c r="B155" s="144"/>
      <c r="C155" s="144"/>
      <c r="D155" s="144"/>
      <c r="E155" s="144"/>
      <c r="F155" s="144"/>
      <c r="G155" s="292"/>
      <c r="H155" s="286"/>
      <c r="I155" s="286"/>
      <c r="J155" s="275"/>
      <c r="K155" s="286"/>
      <c r="L155" s="275"/>
      <c r="M155" s="275"/>
      <c r="N155" s="275"/>
      <c r="O155" s="275"/>
      <c r="P155" s="275"/>
      <c r="Q155" s="275"/>
      <c r="R155" s="625"/>
      <c r="S155" s="248"/>
      <c r="T155" s="625"/>
      <c r="U155" s="626"/>
      <c r="V155" s="625"/>
      <c r="W155" s="626"/>
      <c r="X155" s="625"/>
      <c r="Y155" s="625"/>
      <c r="Z155" s="625"/>
      <c r="AA155" s="625"/>
      <c r="AB155" s="625"/>
      <c r="AC155" s="625"/>
      <c r="AD155" s="625"/>
      <c r="AE155" s="625"/>
    </row>
    <row r="156" spans="1:31" ht="14.25" customHeight="1">
      <c r="A156" s="144"/>
      <c r="B156" s="144"/>
      <c r="C156" s="144"/>
      <c r="D156" s="248"/>
      <c r="E156" s="248"/>
      <c r="F156" s="144"/>
      <c r="G156" s="292"/>
      <c r="H156" s="286"/>
      <c r="I156" s="286"/>
      <c r="J156" s="275"/>
      <c r="K156" s="286"/>
      <c r="L156" s="275"/>
      <c r="M156" s="275"/>
      <c r="N156" s="275"/>
      <c r="O156" s="275"/>
      <c r="P156" s="275"/>
      <c r="Q156" s="275"/>
      <c r="R156" s="625"/>
      <c r="S156" s="248"/>
      <c r="T156" s="625"/>
      <c r="U156" s="626"/>
      <c r="V156" s="625"/>
      <c r="W156" s="626"/>
      <c r="X156" s="625"/>
      <c r="Y156" s="625"/>
      <c r="Z156" s="625"/>
      <c r="AA156" s="625"/>
      <c r="AB156" s="625"/>
      <c r="AC156" s="625"/>
      <c r="AD156" s="625"/>
      <c r="AE156" s="625"/>
    </row>
    <row r="157" spans="1:31" ht="14.25" customHeight="1">
      <c r="A157" s="144"/>
      <c r="B157" s="144"/>
      <c r="C157" s="144"/>
      <c r="D157" s="248"/>
      <c r="E157" s="248"/>
      <c r="F157" s="144"/>
      <c r="G157" s="292"/>
      <c r="H157" s="286"/>
      <c r="I157" s="286"/>
      <c r="J157" s="275"/>
      <c r="K157" s="286"/>
      <c r="L157" s="275"/>
      <c r="M157" s="275"/>
      <c r="N157" s="275"/>
      <c r="O157" s="275"/>
      <c r="P157" s="275"/>
      <c r="Q157" s="275"/>
      <c r="R157" s="625"/>
      <c r="S157" s="248"/>
      <c r="T157" s="625"/>
      <c r="U157" s="626"/>
      <c r="V157" s="625"/>
      <c r="W157" s="626"/>
      <c r="X157" s="625"/>
      <c r="Y157" s="625"/>
      <c r="Z157" s="625"/>
      <c r="AA157" s="625"/>
      <c r="AB157" s="625"/>
      <c r="AC157" s="625"/>
      <c r="AD157" s="625"/>
      <c r="AE157" s="625"/>
    </row>
    <row r="158" spans="1:31" ht="14.25" customHeight="1">
      <c r="A158" s="144"/>
      <c r="B158" s="248"/>
      <c r="C158" s="248"/>
      <c r="D158" s="248"/>
      <c r="E158" s="248"/>
      <c r="F158" s="248"/>
      <c r="G158" s="292"/>
      <c r="H158" s="286"/>
      <c r="I158" s="286"/>
      <c r="J158" s="275"/>
      <c r="K158" s="286"/>
      <c r="L158" s="275"/>
      <c r="M158" s="275"/>
      <c r="N158" s="275"/>
      <c r="O158" s="275"/>
      <c r="P158" s="275"/>
      <c r="Q158" s="275"/>
      <c r="R158" s="625"/>
      <c r="S158" s="248"/>
      <c r="T158" s="625"/>
      <c r="U158" s="626"/>
      <c r="V158" s="625"/>
      <c r="W158" s="626"/>
      <c r="X158" s="625"/>
      <c r="Y158" s="625"/>
      <c r="Z158" s="625"/>
      <c r="AA158" s="625"/>
      <c r="AB158" s="625"/>
      <c r="AC158" s="625"/>
      <c r="AD158" s="625"/>
      <c r="AE158" s="625"/>
    </row>
    <row r="159" spans="1:31" ht="14.25" customHeight="1">
      <c r="A159" s="144"/>
      <c r="B159" s="248"/>
      <c r="C159" s="248"/>
      <c r="D159" s="248"/>
      <c r="E159" s="248"/>
      <c r="F159" s="248"/>
      <c r="G159" s="292"/>
      <c r="H159" s="286"/>
      <c r="I159" s="286"/>
      <c r="J159" s="275"/>
      <c r="K159" s="286"/>
      <c r="L159" s="275"/>
      <c r="M159" s="275"/>
      <c r="N159" s="275"/>
      <c r="O159" s="275"/>
      <c r="P159" s="275"/>
      <c r="Q159" s="275"/>
      <c r="R159" s="625"/>
      <c r="S159" s="248"/>
      <c r="T159" s="625"/>
      <c r="U159" s="626"/>
      <c r="V159" s="625"/>
      <c r="W159" s="626"/>
      <c r="X159" s="625"/>
      <c r="Y159" s="625"/>
      <c r="Z159" s="625"/>
      <c r="AA159" s="625"/>
      <c r="AB159" s="625"/>
      <c r="AC159" s="625"/>
      <c r="AD159" s="625"/>
      <c r="AE159" s="625"/>
    </row>
    <row r="160" spans="1:31" ht="14.25" customHeight="1">
      <c r="A160" s="144"/>
      <c r="B160" s="248"/>
      <c r="C160" s="248"/>
      <c r="D160" s="248"/>
      <c r="E160" s="248"/>
      <c r="F160" s="248"/>
      <c r="G160" s="292"/>
      <c r="H160" s="286"/>
      <c r="I160" s="286"/>
      <c r="J160" s="275"/>
      <c r="K160" s="286"/>
      <c r="L160" s="275"/>
      <c r="M160" s="275"/>
      <c r="N160" s="275"/>
      <c r="O160" s="275"/>
      <c r="P160" s="275"/>
      <c r="Q160" s="275"/>
      <c r="R160" s="625"/>
      <c r="S160" s="248"/>
      <c r="T160" s="625"/>
      <c r="U160" s="626"/>
      <c r="V160" s="625"/>
      <c r="W160" s="626"/>
      <c r="X160" s="625"/>
      <c r="Y160" s="625"/>
      <c r="Z160" s="625"/>
      <c r="AA160" s="625"/>
      <c r="AB160" s="625"/>
      <c r="AC160" s="625"/>
      <c r="AD160" s="625"/>
      <c r="AE160" s="625"/>
    </row>
  </sheetData>
  <mergeCells count="56">
    <mergeCell ref="W2:W3"/>
    <mergeCell ref="Y2:AD2"/>
    <mergeCell ref="B4:D4"/>
    <mergeCell ref="B5:D5"/>
    <mergeCell ref="B6:D6"/>
    <mergeCell ref="B2:E3"/>
    <mergeCell ref="G2:L2"/>
    <mergeCell ref="R2:R3"/>
    <mergeCell ref="S2:S3"/>
    <mergeCell ref="U2:U3"/>
    <mergeCell ref="B7:D7"/>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45:D45"/>
    <mergeCell ref="C46:D46"/>
    <mergeCell ref="Y51:AD51"/>
    <mergeCell ref="C38:D38"/>
    <mergeCell ref="C39:D39"/>
    <mergeCell ref="C40:D40"/>
    <mergeCell ref="C41:D41"/>
    <mergeCell ref="C42:D42"/>
    <mergeCell ref="C43:D43"/>
    <mergeCell ref="C44:D44"/>
    <mergeCell ref="C47:D47"/>
    <mergeCell ref="C48:D48"/>
    <mergeCell ref="C49:D49"/>
    <mergeCell ref="C50:D50"/>
    <mergeCell ref="C51:D51"/>
    <mergeCell ref="Y80:Z80"/>
    <mergeCell ref="C52:D52"/>
    <mergeCell ref="C53:D53"/>
    <mergeCell ref="C54:D54"/>
    <mergeCell ref="C55:D55"/>
    <mergeCell ref="C56:D56"/>
    <mergeCell ref="C57:D57"/>
    <mergeCell ref="C58:D58"/>
    <mergeCell ref="Y75:AD75"/>
    <mergeCell ref="Y76:Z76"/>
    <mergeCell ref="Y77:Z77"/>
    <mergeCell ref="Y78:Z78"/>
    <mergeCell ref="Y79:Z79"/>
  </mergeCells>
  <conditionalFormatting sqref="E4:E11">
    <cfRule type="cellIs" dxfId="37" priority="1" operator="lessThan">
      <formula>0</formula>
    </cfRule>
  </conditionalFormatting>
  <conditionalFormatting sqref="E11">
    <cfRule type="cellIs" dxfId="36" priority="2" operator="lessThan">
      <formula>0</formula>
    </cfRule>
  </conditionalFormatting>
  <pageMargins left="0.7" right="0.7" top="0.75" bottom="0.75" header="0" footer="0"/>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heetViews>
  <sheetFormatPr defaultColWidth="14.42578125" defaultRowHeight="15" customHeight="1"/>
  <cols>
    <col min="1" max="1" width="2.7109375" customWidth="1"/>
    <col min="2" max="2" width="9.140625" customWidth="1"/>
    <col min="3" max="4" width="11" customWidth="1"/>
    <col min="5" max="5" width="10.7109375" customWidth="1"/>
    <col min="6" max="6" width="5.140625" customWidth="1"/>
    <col min="7" max="7" width="39"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5.7109375" customWidth="1"/>
    <col min="26" max="30" width="9.140625" customWidth="1"/>
    <col min="31" max="31" width="2.7109375" customWidth="1"/>
  </cols>
  <sheetData>
    <row r="1" spans="1:31" ht="14.25" customHeight="1">
      <c r="A1" s="254"/>
      <c r="B1" s="254"/>
      <c r="C1" s="254"/>
      <c r="D1" s="254"/>
      <c r="E1" s="369"/>
      <c r="F1" s="254"/>
      <c r="G1" s="254"/>
      <c r="H1" s="370"/>
      <c r="I1" s="370"/>
      <c r="J1" s="370"/>
      <c r="K1" s="370"/>
      <c r="L1" s="370"/>
      <c r="M1" s="370"/>
      <c r="N1" s="370"/>
      <c r="O1" s="370"/>
      <c r="P1" s="370"/>
      <c r="Q1" s="370"/>
      <c r="R1" s="254"/>
      <c r="S1" s="371"/>
      <c r="T1" s="254"/>
      <c r="U1" s="372"/>
      <c r="V1" s="254"/>
      <c r="W1" s="372"/>
      <c r="X1" s="254"/>
      <c r="Y1" s="254"/>
      <c r="Z1" s="254"/>
      <c r="AA1" s="254"/>
      <c r="AB1" s="254"/>
      <c r="AC1" s="254"/>
      <c r="AD1" s="254"/>
      <c r="AE1" s="254"/>
    </row>
    <row r="2" spans="1:31" ht="14.25" customHeight="1">
      <c r="A2" s="254"/>
      <c r="B2" s="1040" t="s">
        <v>2031</v>
      </c>
      <c r="C2" s="983"/>
      <c r="D2" s="983"/>
      <c r="E2" s="984"/>
      <c r="F2" s="254"/>
      <c r="G2" s="985" t="s">
        <v>335</v>
      </c>
      <c r="H2" s="968"/>
      <c r="I2" s="968"/>
      <c r="J2" s="981"/>
      <c r="K2" s="582"/>
      <c r="L2" s="582"/>
      <c r="M2" s="583"/>
      <c r="N2" s="583"/>
      <c r="O2" s="583"/>
      <c r="P2" s="583"/>
      <c r="Q2" s="584"/>
      <c r="R2" s="1030"/>
      <c r="S2" s="1020" t="s">
        <v>336</v>
      </c>
      <c r="T2" s="376"/>
      <c r="U2" s="1020" t="s">
        <v>337</v>
      </c>
      <c r="V2" s="254"/>
      <c r="W2" s="1020" t="s">
        <v>338</v>
      </c>
      <c r="X2" s="254"/>
      <c r="Y2" s="957" t="s">
        <v>339</v>
      </c>
      <c r="Z2" s="888"/>
      <c r="AA2" s="888"/>
      <c r="AB2" s="888"/>
      <c r="AC2" s="888"/>
      <c r="AD2" s="892"/>
      <c r="AE2" s="254"/>
    </row>
    <row r="3" spans="1:31" ht="14.25" customHeight="1">
      <c r="A3" s="254"/>
      <c r="B3" s="973"/>
      <c r="C3" s="974"/>
      <c r="D3" s="974"/>
      <c r="E3" s="975"/>
      <c r="F3" s="254"/>
      <c r="G3" s="263" t="s">
        <v>340</v>
      </c>
      <c r="H3" s="377">
        <v>2024</v>
      </c>
      <c r="I3" s="377">
        <v>2025</v>
      </c>
      <c r="J3" s="377">
        <v>2026</v>
      </c>
      <c r="K3" s="377">
        <v>2027</v>
      </c>
      <c r="L3" s="377">
        <v>2028</v>
      </c>
      <c r="M3" s="377">
        <v>2029</v>
      </c>
      <c r="N3" s="377">
        <v>2030</v>
      </c>
      <c r="O3" s="377">
        <v>2031</v>
      </c>
      <c r="P3" s="378">
        <v>2032</v>
      </c>
      <c r="Q3" s="379">
        <v>2033</v>
      </c>
      <c r="R3" s="910"/>
      <c r="S3" s="988"/>
      <c r="T3" s="376"/>
      <c r="U3" s="988"/>
      <c r="V3" s="254"/>
      <c r="W3" s="988"/>
      <c r="X3" s="254"/>
      <c r="Y3" s="269" t="s">
        <v>340</v>
      </c>
      <c r="Z3" s="271">
        <v>2024</v>
      </c>
      <c r="AA3" s="271">
        <v>2025</v>
      </c>
      <c r="AB3" s="271">
        <v>2026</v>
      </c>
      <c r="AC3" s="271">
        <v>2027</v>
      </c>
      <c r="AD3" s="271">
        <v>2028</v>
      </c>
      <c r="AE3" s="254"/>
    </row>
    <row r="4" spans="1:31" ht="14.25" customHeight="1">
      <c r="A4" s="254"/>
      <c r="B4" s="977" t="s">
        <v>1</v>
      </c>
      <c r="C4" s="888"/>
      <c r="D4" s="892"/>
      <c r="E4" s="628">
        <v>137.04</v>
      </c>
      <c r="F4" s="254"/>
      <c r="G4" s="299" t="s">
        <v>2032</v>
      </c>
      <c r="H4" s="275"/>
      <c r="I4" s="275"/>
      <c r="J4" s="275"/>
      <c r="K4" s="275"/>
      <c r="L4" s="286"/>
      <c r="M4" s="286"/>
      <c r="N4" s="286"/>
      <c r="O4" s="286"/>
      <c r="P4" s="275"/>
      <c r="Q4" s="275"/>
      <c r="R4" s="254"/>
      <c r="S4" s="665" t="s">
        <v>2033</v>
      </c>
      <c r="T4" s="254"/>
      <c r="U4" s="632" t="s">
        <v>2034</v>
      </c>
      <c r="V4" s="254"/>
      <c r="X4" s="254"/>
      <c r="Y4" s="270"/>
      <c r="Z4" s="283">
        <v>1</v>
      </c>
      <c r="AA4" s="283">
        <v>0.75</v>
      </c>
      <c r="AB4" s="283">
        <v>0.5</v>
      </c>
      <c r="AC4" s="283">
        <v>0.25</v>
      </c>
      <c r="AD4" s="283">
        <v>0.25</v>
      </c>
      <c r="AE4" s="254"/>
    </row>
    <row r="5" spans="1:31" ht="14.25" customHeight="1">
      <c r="A5" s="254"/>
      <c r="B5" s="977" t="s">
        <v>2</v>
      </c>
      <c r="C5" s="888"/>
      <c r="D5" s="892"/>
      <c r="E5" s="284">
        <f>SUM(H5:H160)</f>
        <v>133.85999999999999</v>
      </c>
      <c r="F5" s="254"/>
      <c r="G5" s="292" t="s">
        <v>2035</v>
      </c>
      <c r="H5" s="278">
        <v>0.3</v>
      </c>
      <c r="I5" s="278" t="s">
        <v>373</v>
      </c>
      <c r="J5" s="278" t="s">
        <v>374</v>
      </c>
      <c r="K5" s="278" t="s">
        <v>375</v>
      </c>
      <c r="L5" s="278" t="s">
        <v>376</v>
      </c>
      <c r="M5" s="419" t="s">
        <v>377</v>
      </c>
      <c r="N5" s="286"/>
      <c r="O5" s="286"/>
      <c r="P5" s="275"/>
      <c r="Q5" s="275"/>
      <c r="R5" s="254"/>
      <c r="S5" s="293" t="s">
        <v>2036</v>
      </c>
      <c r="T5" s="254"/>
      <c r="U5" s="464" t="s">
        <v>2037</v>
      </c>
      <c r="V5" s="254"/>
      <c r="X5" s="254"/>
      <c r="Y5" s="298" t="s">
        <v>2038</v>
      </c>
      <c r="Z5" s="298">
        <v>0.55000000000000004</v>
      </c>
      <c r="AA5" s="298">
        <v>0.28000000000000003</v>
      </c>
      <c r="AB5" s="298">
        <v>0.28000000000000003</v>
      </c>
      <c r="AD5" s="298"/>
      <c r="AE5" s="254"/>
    </row>
    <row r="6" spans="1:31" ht="14.25" customHeight="1">
      <c r="A6" s="254"/>
      <c r="B6" s="977" t="s">
        <v>348</v>
      </c>
      <c r="C6" s="888"/>
      <c r="D6" s="892"/>
      <c r="E6" s="291">
        <f>(COUNTA(G104:G160)*1)</f>
        <v>0</v>
      </c>
      <c r="F6" s="254"/>
      <c r="G6" s="292" t="s">
        <v>2039</v>
      </c>
      <c r="H6" s="275"/>
      <c r="I6" s="275"/>
      <c r="J6" s="275"/>
      <c r="K6" s="275"/>
      <c r="L6" s="275"/>
      <c r="M6" s="286"/>
      <c r="N6" s="286"/>
      <c r="O6" s="286"/>
      <c r="P6" s="275"/>
      <c r="Q6" s="275"/>
      <c r="R6" s="254"/>
      <c r="S6" s="666" t="s">
        <v>2040</v>
      </c>
      <c r="T6" s="254"/>
      <c r="U6" s="442"/>
      <c r="V6" s="254"/>
      <c r="X6" s="254"/>
      <c r="Y6" s="289" t="s">
        <v>2041</v>
      </c>
      <c r="Z6" s="324">
        <v>0.38</v>
      </c>
      <c r="AB6" s="141"/>
      <c r="AC6" s="141"/>
      <c r="AD6" s="141"/>
      <c r="AE6" s="254"/>
    </row>
    <row r="7" spans="1:31" ht="14.25" customHeight="1">
      <c r="A7" s="254"/>
      <c r="B7" s="977" t="s">
        <v>353</v>
      </c>
      <c r="C7" s="888"/>
      <c r="D7" s="892"/>
      <c r="E7" s="284">
        <f>AA80</f>
        <v>27.17</v>
      </c>
      <c r="F7" s="254"/>
      <c r="G7" s="285" t="s">
        <v>2042</v>
      </c>
      <c r="H7" s="290">
        <v>0.5</v>
      </c>
      <c r="I7" s="290" t="s">
        <v>375</v>
      </c>
      <c r="J7" s="290" t="s">
        <v>376</v>
      </c>
      <c r="K7" s="274" t="s">
        <v>377</v>
      </c>
      <c r="L7" s="286"/>
      <c r="M7" s="286"/>
      <c r="N7" s="286"/>
      <c r="O7" s="286"/>
      <c r="P7" s="275"/>
      <c r="Q7" s="275"/>
      <c r="R7" s="254"/>
      <c r="S7" s="512" t="s">
        <v>2043</v>
      </c>
      <c r="T7" s="254"/>
      <c r="V7" s="254"/>
      <c r="X7" s="254"/>
      <c r="Y7" s="324" t="s">
        <v>2044</v>
      </c>
      <c r="Z7" s="324">
        <v>3.17</v>
      </c>
      <c r="AA7" s="324">
        <v>2.12</v>
      </c>
      <c r="AB7" s="298"/>
      <c r="AC7" s="298"/>
      <c r="AD7" s="298"/>
      <c r="AE7" s="254"/>
    </row>
    <row r="8" spans="1:31" ht="14.25" customHeight="1">
      <c r="A8" s="254"/>
      <c r="B8" s="977" t="s">
        <v>339</v>
      </c>
      <c r="C8" s="888"/>
      <c r="D8" s="892"/>
      <c r="E8" s="284">
        <f>Z25</f>
        <v>30.349999999999998</v>
      </c>
      <c r="F8" s="254"/>
      <c r="G8" s="296" t="s">
        <v>2045</v>
      </c>
      <c r="H8" s="294">
        <v>4</v>
      </c>
      <c r="I8" s="294">
        <v>4</v>
      </c>
      <c r="J8" s="294">
        <v>4</v>
      </c>
      <c r="K8" s="294">
        <v>4</v>
      </c>
      <c r="P8" s="275"/>
      <c r="Q8" s="286"/>
      <c r="R8" s="254"/>
      <c r="T8" s="254"/>
      <c r="U8" s="442"/>
      <c r="V8" s="254"/>
      <c r="X8" s="254"/>
      <c r="Y8" s="324" t="s">
        <v>2046</v>
      </c>
      <c r="Z8" s="324">
        <v>3.19</v>
      </c>
      <c r="AA8" s="324">
        <v>3.5</v>
      </c>
      <c r="AB8" s="298"/>
      <c r="AC8" s="298"/>
      <c r="AD8" s="298"/>
      <c r="AE8" s="254"/>
    </row>
    <row r="9" spans="1:31" ht="14.25" customHeight="1">
      <c r="A9" s="254"/>
      <c r="B9" s="977" t="s">
        <v>362</v>
      </c>
      <c r="C9" s="888"/>
      <c r="D9" s="892"/>
      <c r="E9" s="284">
        <f>B17</f>
        <v>0</v>
      </c>
      <c r="F9" s="254"/>
      <c r="G9" s="299" t="s">
        <v>2047</v>
      </c>
      <c r="H9" s="623">
        <v>0.3</v>
      </c>
      <c r="I9" s="286"/>
      <c r="J9" s="286"/>
      <c r="K9" s="286"/>
      <c r="L9" s="286"/>
      <c r="M9" s="286"/>
      <c r="N9" s="286"/>
      <c r="O9" s="286"/>
      <c r="P9" s="275"/>
      <c r="Q9" s="286"/>
      <c r="R9" s="254"/>
      <c r="S9" s="132"/>
      <c r="T9" s="254"/>
      <c r="V9" s="254"/>
      <c r="X9" s="254"/>
      <c r="Y9" s="324" t="s">
        <v>2048</v>
      </c>
      <c r="Z9" s="526">
        <v>0.5</v>
      </c>
      <c r="AA9" s="290"/>
      <c r="AB9" s="274"/>
      <c r="AC9" s="298"/>
      <c r="AD9" s="298"/>
      <c r="AE9" s="254"/>
    </row>
    <row r="10" spans="1:31" ht="14.25" customHeight="1">
      <c r="A10" s="254"/>
      <c r="B10" s="977" t="s">
        <v>366</v>
      </c>
      <c r="C10" s="888"/>
      <c r="D10" s="892"/>
      <c r="E10" s="284">
        <f>B23</f>
        <v>0</v>
      </c>
      <c r="F10" s="254"/>
      <c r="G10" s="299" t="s">
        <v>2049</v>
      </c>
      <c r="H10" s="302"/>
      <c r="I10" s="275"/>
      <c r="J10" s="275"/>
      <c r="K10" s="275"/>
      <c r="L10" s="286"/>
      <c r="M10" s="286"/>
      <c r="N10" s="286"/>
      <c r="O10" s="286"/>
      <c r="P10" s="275"/>
      <c r="Q10" s="286"/>
      <c r="R10" s="254"/>
      <c r="S10" s="132"/>
      <c r="T10" s="254"/>
      <c r="U10" s="132"/>
      <c r="V10" s="254"/>
      <c r="W10" s="141"/>
      <c r="X10" s="254"/>
      <c r="Y10" s="295" t="s">
        <v>2050</v>
      </c>
      <c r="Z10" s="564">
        <v>0.5</v>
      </c>
      <c r="AC10" s="298"/>
      <c r="AD10" s="298"/>
      <c r="AE10" s="254"/>
    </row>
    <row r="11" spans="1:31" ht="14.25" customHeight="1">
      <c r="A11" s="254"/>
      <c r="B11" s="978" t="s">
        <v>369</v>
      </c>
      <c r="C11" s="979"/>
      <c r="D11" s="980"/>
      <c r="E11" s="634">
        <f>(E4+E7+E10)-(E5+E6+E8+E9)</f>
        <v>0</v>
      </c>
      <c r="F11" s="254"/>
      <c r="G11" s="296" t="s">
        <v>2051</v>
      </c>
      <c r="H11" s="275"/>
      <c r="I11" s="275"/>
      <c r="J11" s="275"/>
      <c r="K11" s="275"/>
      <c r="M11" s="286"/>
      <c r="N11" s="286"/>
      <c r="O11" s="286"/>
      <c r="P11" s="275"/>
      <c r="Q11" s="275"/>
      <c r="R11" s="254"/>
      <c r="S11" s="141"/>
      <c r="T11" s="254"/>
      <c r="U11" s="132"/>
      <c r="V11" s="254"/>
      <c r="W11" s="141"/>
      <c r="X11" s="254"/>
      <c r="Y11" s="289" t="s">
        <v>2052</v>
      </c>
      <c r="Z11" s="290">
        <v>2</v>
      </c>
      <c r="AA11" s="290"/>
      <c r="AB11" s="274"/>
      <c r="AC11" s="298"/>
      <c r="AD11" s="298"/>
      <c r="AE11" s="254"/>
    </row>
    <row r="12" spans="1:31" ht="14.25" customHeight="1">
      <c r="A12" s="254"/>
      <c r="B12" s="254"/>
      <c r="C12" s="254"/>
      <c r="D12" s="254"/>
      <c r="E12" s="254"/>
      <c r="F12" s="254"/>
      <c r="G12" s="667" t="s">
        <v>2053</v>
      </c>
      <c r="H12" s="275"/>
      <c r="I12" s="275"/>
      <c r="J12" s="275"/>
      <c r="K12" s="275"/>
      <c r="L12" s="286"/>
      <c r="M12" s="286"/>
      <c r="N12" s="286"/>
      <c r="O12" s="286"/>
      <c r="P12" s="275"/>
      <c r="Q12" s="275"/>
      <c r="R12" s="254"/>
      <c r="S12" s="141"/>
      <c r="T12" s="254"/>
      <c r="U12" s="132"/>
      <c r="V12" s="254"/>
      <c r="W12" s="141"/>
      <c r="X12" s="254"/>
      <c r="Y12" s="289" t="s">
        <v>2054</v>
      </c>
      <c r="Z12" s="294">
        <v>0.5</v>
      </c>
      <c r="AA12" s="298"/>
      <c r="AB12" s="298"/>
      <c r="AC12" s="298"/>
      <c r="AD12" s="298"/>
      <c r="AE12" s="254"/>
    </row>
    <row r="13" spans="1:31" ht="14.25" customHeight="1">
      <c r="A13" s="254"/>
      <c r="B13" s="985" t="s">
        <v>362</v>
      </c>
      <c r="C13" s="968"/>
      <c r="D13" s="968"/>
      <c r="E13" s="969"/>
      <c r="F13" s="254"/>
      <c r="G13" s="292" t="s">
        <v>2055</v>
      </c>
      <c r="H13" s="286"/>
      <c r="I13" s="286"/>
      <c r="J13" s="286"/>
      <c r="K13" s="286"/>
      <c r="L13" s="286"/>
      <c r="M13" s="286"/>
      <c r="N13" s="286"/>
      <c r="O13" s="286"/>
      <c r="P13" s="275"/>
      <c r="Q13" s="275"/>
      <c r="R13" s="254"/>
      <c r="S13" s="141"/>
      <c r="T13" s="254"/>
      <c r="U13" s="141"/>
      <c r="V13" s="254"/>
      <c r="W13" s="141"/>
      <c r="X13" s="254"/>
      <c r="Y13" s="295" t="s">
        <v>2056</v>
      </c>
      <c r="Z13" s="290">
        <v>0.5</v>
      </c>
      <c r="AA13" s="298"/>
      <c r="AB13" s="298"/>
      <c r="AC13" s="298"/>
      <c r="AD13" s="298"/>
      <c r="AE13" s="254"/>
    </row>
    <row r="14" spans="1:31" ht="14.25" customHeight="1">
      <c r="A14" s="254"/>
      <c r="B14" s="305">
        <v>2024</v>
      </c>
      <c r="C14" s="271">
        <v>2025</v>
      </c>
      <c r="D14" s="271">
        <v>2026</v>
      </c>
      <c r="E14" s="306">
        <v>2027</v>
      </c>
      <c r="F14" s="254"/>
      <c r="G14" s="273" t="s">
        <v>2057</v>
      </c>
      <c r="H14" s="275"/>
      <c r="I14" s="275"/>
      <c r="J14" s="275"/>
      <c r="K14" s="275"/>
      <c r="L14" s="275"/>
      <c r="M14" s="668"/>
      <c r="N14" s="286"/>
      <c r="O14" s="286"/>
      <c r="P14" s="275"/>
      <c r="Q14" s="275"/>
      <c r="R14" s="254"/>
      <c r="S14" s="141"/>
      <c r="T14" s="254"/>
      <c r="U14" s="132"/>
      <c r="V14" s="254"/>
      <c r="W14" s="141"/>
      <c r="X14" s="254"/>
      <c r="Y14" s="298" t="s">
        <v>2058</v>
      </c>
      <c r="Z14" s="290">
        <v>0.5</v>
      </c>
      <c r="AA14" s="290"/>
      <c r="AB14" s="290"/>
      <c r="AC14" s="274"/>
      <c r="AD14" s="298"/>
      <c r="AE14" s="254"/>
    </row>
    <row r="15" spans="1:31" ht="14.25" customHeight="1">
      <c r="A15" s="254"/>
      <c r="B15" s="317"/>
      <c r="C15" s="298"/>
      <c r="D15" s="298"/>
      <c r="E15" s="308"/>
      <c r="F15" s="254"/>
      <c r="G15" s="292" t="s">
        <v>2059</v>
      </c>
      <c r="H15" s="275"/>
      <c r="I15" s="275"/>
      <c r="J15" s="275"/>
      <c r="K15" s="275"/>
      <c r="L15" s="286"/>
      <c r="M15" s="286"/>
      <c r="N15" s="286"/>
      <c r="O15" s="286"/>
      <c r="P15" s="275"/>
      <c r="Q15" s="275"/>
      <c r="R15" s="254"/>
      <c r="S15" s="132"/>
      <c r="T15" s="254"/>
      <c r="U15" s="132"/>
      <c r="V15" s="254"/>
      <c r="W15" s="141"/>
      <c r="X15" s="254"/>
      <c r="Y15" s="298" t="s">
        <v>2060</v>
      </c>
      <c r="Z15" s="278">
        <v>6.31</v>
      </c>
      <c r="AA15" s="298"/>
      <c r="AB15" s="298"/>
      <c r="AC15" s="298"/>
      <c r="AD15" s="298"/>
      <c r="AE15" s="254"/>
    </row>
    <row r="16" spans="1:31" ht="14.25" customHeight="1">
      <c r="A16" s="254"/>
      <c r="B16" s="317"/>
      <c r="C16" s="298"/>
      <c r="D16" s="298"/>
      <c r="E16" s="308"/>
      <c r="F16" s="254"/>
      <c r="G16" s="488" t="s">
        <v>2061</v>
      </c>
      <c r="H16" s="275"/>
      <c r="I16" s="286"/>
      <c r="J16" s="286"/>
      <c r="K16" s="286"/>
      <c r="P16" s="275"/>
      <c r="Q16" s="275"/>
      <c r="R16" s="254"/>
      <c r="S16" s="132"/>
      <c r="T16" s="254"/>
      <c r="U16" s="132"/>
      <c r="V16" s="254"/>
      <c r="W16" s="132"/>
      <c r="X16" s="254"/>
      <c r="Y16" s="289" t="s">
        <v>2062</v>
      </c>
      <c r="Z16" s="290">
        <v>0.75</v>
      </c>
      <c r="AA16" s="290">
        <v>0.56000000000000005</v>
      </c>
      <c r="AB16" s="298"/>
      <c r="AC16" s="298"/>
      <c r="AD16" s="298"/>
      <c r="AE16" s="254"/>
    </row>
    <row r="17" spans="1:31" ht="14.25" customHeight="1">
      <c r="A17" s="254"/>
      <c r="B17" s="312">
        <f>SUM(B15:B16)</f>
        <v>0</v>
      </c>
      <c r="C17" s="468"/>
      <c r="D17" s="313"/>
      <c r="E17" s="314"/>
      <c r="F17" s="254"/>
      <c r="G17" s="285" t="s">
        <v>2063</v>
      </c>
      <c r="H17" s="275"/>
      <c r="I17" s="275"/>
      <c r="J17" s="275"/>
      <c r="K17" s="275"/>
      <c r="L17" s="286"/>
      <c r="M17" s="286"/>
      <c r="N17" s="286"/>
      <c r="O17" s="286"/>
      <c r="P17" s="275"/>
      <c r="Q17" s="275"/>
      <c r="R17" s="254"/>
      <c r="S17" s="292"/>
      <c r="T17" s="254"/>
      <c r="U17" s="132"/>
      <c r="V17" s="254"/>
      <c r="W17" s="132"/>
      <c r="X17" s="254"/>
      <c r="Y17" s="295" t="s">
        <v>2064</v>
      </c>
      <c r="Z17" s="290">
        <v>0.5</v>
      </c>
      <c r="AA17" s="298"/>
      <c r="AB17" s="298"/>
      <c r="AC17" s="298"/>
      <c r="AD17" s="298"/>
      <c r="AE17" s="254"/>
    </row>
    <row r="18" spans="1:31" ht="14.25" customHeight="1">
      <c r="A18" s="254"/>
      <c r="B18" s="387"/>
      <c r="C18" s="387"/>
      <c r="D18" s="387"/>
      <c r="E18" s="387"/>
      <c r="F18" s="254"/>
      <c r="G18" s="273" t="s">
        <v>2065</v>
      </c>
      <c r="H18" s="275"/>
      <c r="I18" s="275"/>
      <c r="J18" s="275"/>
      <c r="K18" s="275"/>
      <c r="L18" s="286"/>
      <c r="M18" s="286"/>
      <c r="N18" s="286"/>
      <c r="O18" s="286"/>
      <c r="P18" s="275"/>
      <c r="Q18" s="275"/>
      <c r="R18" s="254"/>
      <c r="S18" s="298"/>
      <c r="T18" s="254"/>
      <c r="U18" s="298"/>
      <c r="V18" s="254"/>
      <c r="W18" s="132"/>
      <c r="X18" s="254"/>
      <c r="Y18" s="295" t="s">
        <v>2066</v>
      </c>
      <c r="Z18" s="286">
        <v>10.5</v>
      </c>
      <c r="AA18" s="290">
        <v>7.88</v>
      </c>
      <c r="AB18" s="298"/>
      <c r="AC18" s="298"/>
      <c r="AD18" s="298"/>
      <c r="AE18" s="254"/>
    </row>
    <row r="19" spans="1:31" ht="14.25" customHeight="1">
      <c r="A19" s="254"/>
      <c r="B19" s="985" t="s">
        <v>383</v>
      </c>
      <c r="C19" s="968"/>
      <c r="D19" s="968"/>
      <c r="E19" s="969"/>
      <c r="F19" s="254"/>
      <c r="G19" s="299" t="s">
        <v>2067</v>
      </c>
      <c r="H19" s="286"/>
      <c r="I19" s="286"/>
      <c r="L19" s="278"/>
      <c r="M19" s="286"/>
      <c r="N19" s="286"/>
      <c r="O19" s="286"/>
      <c r="P19" s="275"/>
      <c r="Q19" s="275"/>
      <c r="R19" s="254"/>
      <c r="S19" s="298"/>
      <c r="T19" s="254"/>
      <c r="U19" s="298"/>
      <c r="V19" s="254"/>
      <c r="W19" s="298"/>
      <c r="X19" s="254"/>
      <c r="Y19" s="295" t="s">
        <v>2068</v>
      </c>
      <c r="Z19" s="290">
        <v>0.5</v>
      </c>
      <c r="AA19" s="292"/>
      <c r="AB19" s="298"/>
      <c r="AC19" s="298"/>
      <c r="AD19" s="298"/>
      <c r="AE19" s="254"/>
    </row>
    <row r="20" spans="1:31" ht="14.25" customHeight="1">
      <c r="A20" s="383"/>
      <c r="B20" s="305">
        <v>2024</v>
      </c>
      <c r="C20" s="271">
        <v>2025</v>
      </c>
      <c r="D20" s="271">
        <v>2026</v>
      </c>
      <c r="E20" s="306">
        <v>2027</v>
      </c>
      <c r="F20" s="376"/>
      <c r="G20" s="292" t="s">
        <v>2069</v>
      </c>
      <c r="H20" s="275"/>
      <c r="I20" s="275"/>
      <c r="J20" s="275"/>
      <c r="K20" s="275"/>
      <c r="L20" s="286"/>
      <c r="M20" s="286"/>
      <c r="N20" s="286"/>
      <c r="O20" s="286"/>
      <c r="P20" s="275"/>
      <c r="Q20" s="275"/>
      <c r="R20" s="254"/>
      <c r="S20" s="298"/>
      <c r="T20" s="254"/>
      <c r="U20" s="298"/>
      <c r="V20" s="254"/>
      <c r="W20" s="298"/>
      <c r="X20" s="254"/>
      <c r="Y20" s="298"/>
      <c r="Z20" s="298"/>
      <c r="AA20" s="298"/>
      <c r="AB20" s="298"/>
      <c r="AC20" s="298"/>
      <c r="AD20" s="298"/>
      <c r="AE20" s="254"/>
    </row>
    <row r="21" spans="1:31" ht="14.25" customHeight="1">
      <c r="A21" s="254"/>
      <c r="B21" s="317"/>
      <c r="C21" s="298"/>
      <c r="D21" s="298"/>
      <c r="E21" s="308"/>
      <c r="F21" s="254"/>
      <c r="G21" s="299" t="s">
        <v>2070</v>
      </c>
      <c r="H21" s="623">
        <v>1.45</v>
      </c>
      <c r="P21" s="275"/>
      <c r="Q21" s="275"/>
      <c r="R21" s="254"/>
      <c r="S21" s="298"/>
      <c r="T21" s="254"/>
      <c r="U21" s="298"/>
      <c r="V21" s="254"/>
      <c r="W21" s="298"/>
      <c r="X21" s="254"/>
      <c r="Y21" s="298"/>
      <c r="Z21" s="298"/>
      <c r="AA21" s="298"/>
      <c r="AB21" s="298"/>
      <c r="AC21" s="298"/>
      <c r="AD21" s="298"/>
      <c r="AE21" s="254"/>
    </row>
    <row r="22" spans="1:31" ht="14.25" customHeight="1">
      <c r="A22" s="254"/>
      <c r="B22" s="317"/>
      <c r="C22" s="298"/>
      <c r="D22" s="298"/>
      <c r="E22" s="308"/>
      <c r="F22" s="254"/>
      <c r="G22" s="299" t="s">
        <v>2071</v>
      </c>
      <c r="H22" s="290">
        <v>24.29</v>
      </c>
      <c r="I22" s="290">
        <v>24.29</v>
      </c>
      <c r="J22" s="290">
        <v>24.29</v>
      </c>
      <c r="K22" s="290">
        <v>24.29</v>
      </c>
      <c r="L22" s="290">
        <v>24.29</v>
      </c>
      <c r="M22" s="290">
        <v>24.29</v>
      </c>
      <c r="N22" s="286"/>
      <c r="O22" s="286"/>
      <c r="P22" s="275"/>
      <c r="Q22" s="275"/>
      <c r="R22" s="254"/>
      <c r="S22" s="298"/>
      <c r="T22" s="254"/>
      <c r="U22" s="298"/>
      <c r="V22" s="254"/>
      <c r="W22" s="298"/>
      <c r="X22" s="254"/>
      <c r="Y22" s="298"/>
      <c r="Z22" s="298"/>
      <c r="AA22" s="298"/>
      <c r="AB22" s="298"/>
      <c r="AC22" s="298"/>
      <c r="AD22" s="298"/>
      <c r="AE22" s="254"/>
    </row>
    <row r="23" spans="1:31" ht="14.25" customHeight="1">
      <c r="A23" s="254"/>
      <c r="B23" s="312">
        <f>SUM(B21:B22)</f>
        <v>0</v>
      </c>
      <c r="C23" s="313"/>
      <c r="D23" s="313"/>
      <c r="E23" s="314"/>
      <c r="F23" s="254"/>
      <c r="G23" s="292" t="s">
        <v>2072</v>
      </c>
      <c r="H23" s="290">
        <v>0.5</v>
      </c>
      <c r="I23" s="290" t="s">
        <v>374</v>
      </c>
      <c r="J23" s="290" t="s">
        <v>375</v>
      </c>
      <c r="K23" s="290" t="s">
        <v>376</v>
      </c>
      <c r="L23" s="274" t="s">
        <v>377</v>
      </c>
      <c r="M23" s="286"/>
      <c r="N23" s="286"/>
      <c r="O23" s="286"/>
      <c r="P23" s="275"/>
      <c r="Q23" s="275"/>
      <c r="R23" s="254"/>
      <c r="S23" s="298"/>
      <c r="T23" s="254"/>
      <c r="U23" s="298"/>
      <c r="V23" s="254"/>
      <c r="W23" s="298"/>
      <c r="X23" s="254"/>
      <c r="Y23" s="298"/>
      <c r="Z23" s="298"/>
      <c r="AA23" s="298"/>
      <c r="AB23" s="298"/>
      <c r="AC23" s="298"/>
      <c r="AD23" s="298"/>
      <c r="AE23" s="254"/>
    </row>
    <row r="24" spans="1:31" ht="14.25" customHeight="1">
      <c r="A24" s="254"/>
      <c r="B24" s="387"/>
      <c r="C24" s="387"/>
      <c r="D24" s="387"/>
      <c r="E24" s="387"/>
      <c r="F24" s="254"/>
      <c r="G24" s="488" t="s">
        <v>2073</v>
      </c>
      <c r="H24" s="286"/>
      <c r="I24" s="286"/>
      <c r="J24" s="286"/>
      <c r="K24" s="286"/>
      <c r="L24" s="275"/>
      <c r="M24" s="286"/>
      <c r="N24" s="286"/>
      <c r="O24" s="286"/>
      <c r="P24" s="275"/>
      <c r="Q24" s="275"/>
      <c r="R24" s="254"/>
      <c r="S24" s="292"/>
      <c r="T24" s="254"/>
      <c r="U24" s="292"/>
      <c r="V24" s="254"/>
      <c r="W24" s="292"/>
      <c r="X24" s="254"/>
      <c r="Y24" s="298"/>
      <c r="Z24" s="298"/>
      <c r="AA24" s="298"/>
      <c r="AB24" s="298"/>
      <c r="AC24" s="298"/>
      <c r="AD24" s="298"/>
      <c r="AE24" s="254"/>
    </row>
    <row r="25" spans="1:31" ht="14.25" customHeight="1">
      <c r="A25" s="254"/>
      <c r="B25" s="985" t="s">
        <v>189</v>
      </c>
      <c r="C25" s="968"/>
      <c r="D25" s="968"/>
      <c r="E25" s="969"/>
      <c r="F25" s="254"/>
      <c r="G25" s="285" t="s">
        <v>2074</v>
      </c>
      <c r="H25" s="275"/>
      <c r="I25" s="275"/>
      <c r="J25" s="275"/>
      <c r="K25" s="275"/>
      <c r="L25" s="275"/>
      <c r="M25" s="286"/>
      <c r="N25" s="286"/>
      <c r="O25" s="286"/>
      <c r="P25" s="275"/>
      <c r="Q25" s="275"/>
      <c r="R25" s="254"/>
      <c r="S25" s="292"/>
      <c r="T25" s="254"/>
      <c r="U25" s="292"/>
      <c r="V25" s="254"/>
      <c r="W25" s="292"/>
      <c r="X25" s="254"/>
      <c r="Y25" s="298"/>
      <c r="Z25" s="341">
        <f t="shared" ref="Z25:AC25" si="0">SUM(Z5:Z24)</f>
        <v>30.349999999999998</v>
      </c>
      <c r="AA25" s="341">
        <f t="shared" si="0"/>
        <v>14.34</v>
      </c>
      <c r="AB25" s="341">
        <f t="shared" si="0"/>
        <v>0.28000000000000003</v>
      </c>
      <c r="AC25" s="341">
        <f t="shared" si="0"/>
        <v>0</v>
      </c>
      <c r="AD25" s="322"/>
      <c r="AE25" s="254"/>
    </row>
    <row r="26" spans="1:31" ht="14.25" customHeight="1">
      <c r="A26" s="383"/>
      <c r="B26" s="1005"/>
      <c r="C26" s="878"/>
      <c r="D26" s="878"/>
      <c r="E26" s="971"/>
      <c r="F26" s="376"/>
      <c r="G26" s="292" t="s">
        <v>2075</v>
      </c>
      <c r="H26" s="275"/>
      <c r="I26" s="275"/>
      <c r="J26" s="275"/>
      <c r="K26" s="286"/>
      <c r="L26" s="286"/>
      <c r="M26" s="275"/>
      <c r="N26" s="286"/>
      <c r="O26" s="286"/>
      <c r="P26" s="275"/>
      <c r="Q26" s="275"/>
      <c r="R26" s="254"/>
      <c r="S26" s="367"/>
      <c r="T26" s="391"/>
      <c r="U26" s="367"/>
      <c r="V26" s="391"/>
      <c r="W26" s="367"/>
      <c r="X26" s="254"/>
      <c r="Y26" s="254"/>
      <c r="Z26" s="254"/>
      <c r="AA26" s="254"/>
      <c r="AB26" s="254"/>
      <c r="AC26" s="254"/>
      <c r="AD26" s="254"/>
      <c r="AE26" s="254"/>
    </row>
    <row r="27" spans="1:31" ht="14.25" customHeight="1">
      <c r="A27" s="383"/>
      <c r="B27" s="972"/>
      <c r="C27" s="878"/>
      <c r="D27" s="878"/>
      <c r="E27" s="971"/>
      <c r="F27" s="376"/>
      <c r="G27" s="299" t="s">
        <v>2076</v>
      </c>
      <c r="H27" s="275"/>
      <c r="I27" s="275"/>
      <c r="L27" s="278"/>
      <c r="M27" s="286"/>
      <c r="N27" s="286"/>
      <c r="O27" s="286"/>
      <c r="P27" s="275"/>
      <c r="Q27" s="275"/>
      <c r="R27" s="254"/>
      <c r="S27" s="367"/>
      <c r="T27" s="391"/>
      <c r="U27" s="367"/>
      <c r="V27" s="391"/>
      <c r="W27" s="367"/>
      <c r="X27" s="254"/>
      <c r="Y27" s="957" t="s">
        <v>394</v>
      </c>
      <c r="Z27" s="888"/>
      <c r="AA27" s="888"/>
      <c r="AB27" s="888"/>
      <c r="AC27" s="888"/>
      <c r="AD27" s="892"/>
      <c r="AE27" s="254"/>
    </row>
    <row r="28" spans="1:31" ht="14.25" customHeight="1">
      <c r="A28" s="383"/>
      <c r="B28" s="973"/>
      <c r="C28" s="974"/>
      <c r="D28" s="974"/>
      <c r="E28" s="975"/>
      <c r="F28" s="376"/>
      <c r="G28" s="292" t="s">
        <v>2077</v>
      </c>
      <c r="H28" s="275"/>
      <c r="I28" s="275"/>
      <c r="J28" s="275"/>
      <c r="K28" s="275"/>
      <c r="L28" s="286"/>
      <c r="M28" s="286"/>
      <c r="N28" s="286"/>
      <c r="O28" s="286"/>
      <c r="P28" s="275"/>
      <c r="Q28" s="275"/>
      <c r="R28" s="254"/>
      <c r="S28" s="367"/>
      <c r="T28" s="391"/>
      <c r="U28" s="367"/>
      <c r="V28" s="391"/>
      <c r="W28" s="367"/>
      <c r="X28" s="254"/>
      <c r="Y28" s="405" t="s">
        <v>340</v>
      </c>
      <c r="Z28" s="270" t="s">
        <v>396</v>
      </c>
      <c r="AA28" s="271">
        <v>2024</v>
      </c>
      <c r="AB28" s="271">
        <v>2025</v>
      </c>
      <c r="AC28" s="271">
        <v>2026</v>
      </c>
      <c r="AD28" s="271">
        <v>2027</v>
      </c>
      <c r="AE28" s="254"/>
    </row>
    <row r="29" spans="1:31" ht="14.25" customHeight="1">
      <c r="A29" s="383"/>
      <c r="B29" s="392"/>
      <c r="C29" s="392"/>
      <c r="D29" s="392"/>
      <c r="E29" s="392"/>
      <c r="F29" s="376"/>
      <c r="G29" s="273" t="s">
        <v>2078</v>
      </c>
      <c r="H29" s="286"/>
      <c r="I29" s="286"/>
      <c r="J29" s="286"/>
      <c r="K29" s="286"/>
      <c r="L29" s="286"/>
      <c r="M29" s="286"/>
      <c r="N29" s="286"/>
      <c r="O29" s="286"/>
      <c r="P29" s="275"/>
      <c r="Q29" s="275"/>
      <c r="R29" s="254"/>
      <c r="S29" s="367"/>
      <c r="T29" s="391"/>
      <c r="U29" s="367"/>
      <c r="V29" s="391"/>
      <c r="W29" s="367"/>
      <c r="X29" s="383"/>
      <c r="Y29" s="324" t="s">
        <v>2079</v>
      </c>
      <c r="Z29" s="324" t="s">
        <v>19</v>
      </c>
      <c r="AA29" s="324">
        <v>5</v>
      </c>
      <c r="AB29" s="298"/>
      <c r="AC29" s="298"/>
      <c r="AD29" s="298"/>
      <c r="AE29" s="254"/>
    </row>
    <row r="30" spans="1:31" ht="14.25" customHeight="1">
      <c r="A30" s="254"/>
      <c r="B30" s="976" t="s">
        <v>397</v>
      </c>
      <c r="C30" s="968"/>
      <c r="D30" s="968"/>
      <c r="E30" s="969"/>
      <c r="F30" s="254"/>
      <c r="G30" s="413" t="s">
        <v>2080</v>
      </c>
      <c r="H30" s="275"/>
      <c r="I30" s="275"/>
      <c r="J30" s="278"/>
      <c r="K30" s="278"/>
      <c r="L30" s="286"/>
      <c r="M30" s="286"/>
      <c r="N30" s="286"/>
      <c r="O30" s="286"/>
      <c r="P30" s="275"/>
      <c r="Q30" s="275"/>
      <c r="R30" s="254"/>
      <c r="S30" s="367"/>
      <c r="T30" s="391"/>
      <c r="U30" s="367"/>
      <c r="V30" s="391"/>
      <c r="W30" s="367"/>
      <c r="X30" s="383"/>
      <c r="Y30" s="324" t="s">
        <v>2081</v>
      </c>
      <c r="Z30" s="324" t="s">
        <v>60</v>
      </c>
      <c r="AA30" s="324">
        <v>7.5</v>
      </c>
      <c r="AB30" s="298"/>
      <c r="AC30" s="298"/>
      <c r="AD30" s="298"/>
      <c r="AE30" s="254"/>
    </row>
    <row r="31" spans="1:31" ht="14.25" customHeight="1">
      <c r="A31" s="383"/>
      <c r="B31" s="325" t="s">
        <v>400</v>
      </c>
      <c r="C31" s="965" t="s">
        <v>935</v>
      </c>
      <c r="D31" s="966"/>
      <c r="E31" s="325" t="s">
        <v>402</v>
      </c>
      <c r="F31" s="376"/>
      <c r="G31" s="285" t="s">
        <v>2082</v>
      </c>
      <c r="H31" s="290">
        <v>0.5</v>
      </c>
      <c r="I31" s="290" t="s">
        <v>375</v>
      </c>
      <c r="J31" s="290" t="s">
        <v>376</v>
      </c>
      <c r="K31" s="274" t="s">
        <v>377</v>
      </c>
      <c r="L31" s="286"/>
      <c r="M31" s="286"/>
      <c r="N31" s="286"/>
      <c r="O31" s="286"/>
      <c r="P31" s="275"/>
      <c r="Q31" s="275"/>
      <c r="R31" s="254"/>
      <c r="S31" s="367"/>
      <c r="T31" s="391"/>
      <c r="U31" s="367"/>
      <c r="V31" s="391"/>
      <c r="W31" s="367"/>
      <c r="X31" s="383"/>
      <c r="Y31" s="324" t="s">
        <v>2083</v>
      </c>
      <c r="Z31" s="324" t="s">
        <v>57</v>
      </c>
      <c r="AA31" s="324">
        <v>13.8</v>
      </c>
      <c r="AB31" s="298"/>
      <c r="AC31" s="298"/>
      <c r="AD31" s="298"/>
      <c r="AE31" s="254"/>
    </row>
    <row r="32" spans="1:31" ht="14.25" customHeight="1">
      <c r="A32" s="254"/>
      <c r="B32" s="393">
        <v>2010</v>
      </c>
      <c r="C32" s="1018" t="s">
        <v>2084</v>
      </c>
      <c r="D32" s="959"/>
      <c r="E32" s="394">
        <v>1.3</v>
      </c>
      <c r="F32" s="254"/>
      <c r="G32" s="285" t="s">
        <v>2085</v>
      </c>
      <c r="H32" s="290">
        <v>0.3</v>
      </c>
      <c r="I32" s="290" t="s">
        <v>373</v>
      </c>
      <c r="J32" s="290" t="s">
        <v>374</v>
      </c>
      <c r="K32" s="290" t="s">
        <v>375</v>
      </c>
      <c r="L32" s="290" t="s">
        <v>376</v>
      </c>
      <c r="M32" s="274" t="s">
        <v>377</v>
      </c>
      <c r="N32" s="286"/>
      <c r="O32" s="286"/>
      <c r="P32" s="275"/>
      <c r="Q32" s="275"/>
      <c r="R32" s="254"/>
      <c r="S32" s="367"/>
      <c r="T32" s="391"/>
      <c r="U32" s="367"/>
      <c r="V32" s="391"/>
      <c r="W32" s="367"/>
      <c r="X32" s="383"/>
      <c r="Y32" s="324" t="s">
        <v>704</v>
      </c>
      <c r="Z32" s="324" t="s">
        <v>50</v>
      </c>
      <c r="AA32" s="324">
        <v>6.31</v>
      </c>
      <c r="AB32" s="298"/>
      <c r="AC32" s="298"/>
      <c r="AD32" s="298"/>
      <c r="AE32" s="254"/>
    </row>
    <row r="33" spans="1:31" ht="14.25" customHeight="1">
      <c r="A33" s="254"/>
      <c r="B33" s="327">
        <v>2011</v>
      </c>
      <c r="C33" s="961" t="s">
        <v>2086</v>
      </c>
      <c r="D33" s="959"/>
      <c r="E33" s="328">
        <v>1.07</v>
      </c>
      <c r="F33" s="254"/>
      <c r="G33" s="299" t="s">
        <v>2087</v>
      </c>
      <c r="H33" s="290"/>
      <c r="I33" s="290"/>
      <c r="J33" s="274"/>
      <c r="K33" s="286"/>
      <c r="L33" s="286"/>
      <c r="M33" s="286"/>
      <c r="N33" s="286"/>
      <c r="O33" s="286"/>
      <c r="P33" s="275"/>
      <c r="Q33" s="275"/>
      <c r="R33" s="254"/>
      <c r="S33" s="367"/>
      <c r="T33" s="391"/>
      <c r="U33" s="367"/>
      <c r="V33" s="391"/>
      <c r="W33" s="367"/>
      <c r="X33" s="383"/>
      <c r="Y33" s="324" t="s">
        <v>2088</v>
      </c>
      <c r="Z33" s="324" t="s">
        <v>19</v>
      </c>
      <c r="AA33" s="324">
        <v>4</v>
      </c>
      <c r="AB33" s="298"/>
      <c r="AC33" s="298"/>
      <c r="AD33" s="298"/>
      <c r="AE33" s="254"/>
    </row>
    <row r="34" spans="1:31" ht="14.25" customHeight="1">
      <c r="A34" s="254"/>
      <c r="B34" s="327">
        <v>2012</v>
      </c>
      <c r="C34" s="961" t="s">
        <v>2089</v>
      </c>
      <c r="D34" s="959"/>
      <c r="E34" s="328">
        <v>0.56000000000000005</v>
      </c>
      <c r="F34" s="254"/>
      <c r="G34" s="528" t="s">
        <v>2090</v>
      </c>
      <c r="H34" s="290">
        <v>0.5</v>
      </c>
      <c r="I34" s="290" t="s">
        <v>375</v>
      </c>
      <c r="J34" s="290" t="s">
        <v>376</v>
      </c>
      <c r="K34" s="274" t="s">
        <v>377</v>
      </c>
      <c r="L34" s="286"/>
      <c r="M34" s="286"/>
      <c r="N34" s="286"/>
      <c r="O34" s="286"/>
      <c r="P34" s="275"/>
      <c r="Q34" s="275"/>
      <c r="R34" s="254"/>
      <c r="S34" s="367"/>
      <c r="T34" s="391"/>
      <c r="U34" s="367"/>
      <c r="V34" s="391"/>
      <c r="W34" s="367"/>
      <c r="X34" s="383"/>
      <c r="Y34" s="324" t="s">
        <v>2091</v>
      </c>
      <c r="Z34" s="324" t="s">
        <v>33</v>
      </c>
      <c r="AA34" s="324">
        <v>0.5</v>
      </c>
      <c r="AB34" s="298"/>
      <c r="AC34" s="298"/>
      <c r="AD34" s="298"/>
      <c r="AE34" s="254"/>
    </row>
    <row r="35" spans="1:31" ht="14.25" customHeight="1">
      <c r="A35" s="254"/>
      <c r="B35" s="327">
        <v>2013</v>
      </c>
      <c r="C35" s="961" t="s">
        <v>2092</v>
      </c>
      <c r="D35" s="959"/>
      <c r="E35" s="328">
        <v>0.78</v>
      </c>
      <c r="F35" s="254"/>
      <c r="G35" s="292" t="s">
        <v>2093</v>
      </c>
      <c r="H35" s="286"/>
      <c r="I35" s="286"/>
      <c r="J35" s="286"/>
      <c r="K35" s="286"/>
      <c r="L35" s="286"/>
      <c r="M35" s="286"/>
      <c r="N35" s="286"/>
      <c r="O35" s="286"/>
      <c r="P35" s="275"/>
      <c r="Q35" s="275"/>
      <c r="R35" s="254"/>
      <c r="S35" s="367"/>
      <c r="T35" s="391"/>
      <c r="U35" s="367"/>
      <c r="V35" s="391"/>
      <c r="W35" s="367"/>
      <c r="X35" s="383"/>
      <c r="Y35" s="324" t="s">
        <v>2094</v>
      </c>
      <c r="Z35" s="324" t="s">
        <v>19</v>
      </c>
      <c r="AA35" s="324">
        <v>8.5</v>
      </c>
      <c r="AB35" s="298"/>
      <c r="AC35" s="298"/>
      <c r="AD35" s="298"/>
      <c r="AE35" s="254"/>
    </row>
    <row r="36" spans="1:31" ht="14.25" customHeight="1">
      <c r="A36" s="254"/>
      <c r="B36" s="332">
        <v>2014</v>
      </c>
      <c r="C36" s="961" t="s">
        <v>2095</v>
      </c>
      <c r="D36" s="959"/>
      <c r="E36" s="332">
        <v>0.78</v>
      </c>
      <c r="F36" s="254"/>
      <c r="G36" s="285" t="s">
        <v>2096</v>
      </c>
      <c r="H36" s="290">
        <v>0.5</v>
      </c>
      <c r="I36" s="290" t="s">
        <v>374</v>
      </c>
      <c r="J36" s="290" t="s">
        <v>375</v>
      </c>
      <c r="K36" s="290" t="s">
        <v>376</v>
      </c>
      <c r="L36" s="274" t="s">
        <v>377</v>
      </c>
      <c r="M36" s="286"/>
      <c r="N36" s="286"/>
      <c r="O36" s="286"/>
      <c r="P36" s="275"/>
      <c r="Q36" s="275"/>
      <c r="R36" s="254"/>
      <c r="S36" s="367"/>
      <c r="T36" s="391"/>
      <c r="U36" s="367"/>
      <c r="V36" s="391"/>
      <c r="W36" s="367"/>
      <c r="X36" s="383"/>
      <c r="Y36" s="324" t="s">
        <v>2097</v>
      </c>
      <c r="Z36" s="324" t="s">
        <v>19</v>
      </c>
      <c r="AA36" s="324">
        <v>1.5</v>
      </c>
      <c r="AB36" s="298"/>
      <c r="AC36" s="298"/>
      <c r="AD36" s="298"/>
      <c r="AE36" s="254"/>
    </row>
    <row r="37" spans="1:31" ht="14.25" customHeight="1">
      <c r="A37" s="254"/>
      <c r="B37" s="447">
        <v>2015</v>
      </c>
      <c r="C37" s="1004" t="s">
        <v>2098</v>
      </c>
      <c r="D37" s="959"/>
      <c r="E37" s="447">
        <v>1.91</v>
      </c>
      <c r="F37" s="254"/>
      <c r="G37" s="299" t="s">
        <v>2099</v>
      </c>
      <c r="H37" s="275"/>
      <c r="I37" s="275"/>
      <c r="J37" s="275"/>
      <c r="K37" s="275"/>
      <c r="L37" s="275"/>
      <c r="M37" s="286"/>
      <c r="N37" s="286"/>
      <c r="O37" s="286"/>
      <c r="P37" s="275"/>
      <c r="Q37" s="275"/>
      <c r="R37" s="254"/>
      <c r="S37" s="367"/>
      <c r="T37" s="391"/>
      <c r="U37" s="367"/>
      <c r="V37" s="391"/>
      <c r="W37" s="367"/>
      <c r="X37" s="383"/>
      <c r="Y37" s="324" t="s">
        <v>2094</v>
      </c>
      <c r="Z37" s="324" t="s">
        <v>62</v>
      </c>
      <c r="AA37" s="324">
        <v>12.5</v>
      </c>
      <c r="AB37" s="298"/>
      <c r="AC37" s="298"/>
      <c r="AD37" s="298"/>
      <c r="AE37" s="254"/>
    </row>
    <row r="38" spans="1:31" ht="14.25" customHeight="1">
      <c r="A38" s="254"/>
      <c r="B38" s="330">
        <v>2016</v>
      </c>
      <c r="C38" s="1039" t="s">
        <v>2100</v>
      </c>
      <c r="D38" s="959"/>
      <c r="E38" s="331">
        <v>2.0299999999999998</v>
      </c>
      <c r="F38" s="254"/>
      <c r="G38" s="292" t="s">
        <v>2101</v>
      </c>
      <c r="H38" s="275"/>
      <c r="I38" s="275"/>
      <c r="J38" s="275"/>
      <c r="K38" s="275"/>
      <c r="L38" s="286"/>
      <c r="M38" s="286"/>
      <c r="N38" s="286"/>
      <c r="O38" s="286"/>
      <c r="P38" s="275"/>
      <c r="Q38" s="275"/>
      <c r="R38" s="254"/>
      <c r="S38" s="367"/>
      <c r="T38" s="391"/>
      <c r="U38" s="367"/>
      <c r="V38" s="391"/>
      <c r="W38" s="367"/>
      <c r="X38" s="383"/>
      <c r="Y38" s="324" t="s">
        <v>2102</v>
      </c>
      <c r="Z38" s="324" t="s">
        <v>62</v>
      </c>
      <c r="AA38" s="324">
        <v>4</v>
      </c>
      <c r="AB38" s="298"/>
      <c r="AC38" s="298"/>
      <c r="AD38" s="298"/>
      <c r="AE38" s="254"/>
    </row>
    <row r="39" spans="1:31" ht="14.25" customHeight="1">
      <c r="A39" s="254"/>
      <c r="B39" s="444">
        <v>2017</v>
      </c>
      <c r="C39" s="1033" t="s">
        <v>2103</v>
      </c>
      <c r="D39" s="959"/>
      <c r="E39" s="591">
        <v>3.39</v>
      </c>
      <c r="F39" s="254"/>
      <c r="G39" s="299" t="s">
        <v>2104</v>
      </c>
      <c r="H39" s="286"/>
      <c r="I39" s="286"/>
      <c r="J39" s="286"/>
      <c r="K39" s="286"/>
      <c r="L39" s="286"/>
      <c r="M39" s="286"/>
      <c r="N39" s="286"/>
      <c r="O39" s="286"/>
      <c r="P39" s="275"/>
      <c r="Q39" s="275"/>
      <c r="R39" s="254"/>
      <c r="S39" s="367"/>
      <c r="T39" s="391"/>
      <c r="U39" s="367"/>
      <c r="V39" s="391"/>
      <c r="W39" s="367"/>
      <c r="X39" s="383"/>
      <c r="AB39" s="298"/>
      <c r="AC39" s="298"/>
      <c r="AD39" s="298"/>
      <c r="AE39" s="254"/>
    </row>
    <row r="40" spans="1:31" ht="14.25" customHeight="1">
      <c r="A40" s="254"/>
      <c r="B40" s="332">
        <v>2018</v>
      </c>
      <c r="C40" s="964" t="s">
        <v>2105</v>
      </c>
      <c r="D40" s="959"/>
      <c r="E40" s="639">
        <v>1.63</v>
      </c>
      <c r="F40" s="254"/>
      <c r="G40" s="292" t="s">
        <v>2106</v>
      </c>
      <c r="H40" s="290">
        <v>0.3</v>
      </c>
      <c r="I40" s="290" t="s">
        <v>373</v>
      </c>
      <c r="J40" s="290" t="s">
        <v>374</v>
      </c>
      <c r="K40" s="290" t="s">
        <v>375</v>
      </c>
      <c r="L40" s="290" t="s">
        <v>376</v>
      </c>
      <c r="M40" s="274" t="s">
        <v>377</v>
      </c>
      <c r="N40" s="286"/>
      <c r="O40" s="286"/>
      <c r="P40" s="275"/>
      <c r="Q40" s="275"/>
      <c r="R40" s="254"/>
      <c r="S40" s="390"/>
      <c r="T40" s="391"/>
      <c r="U40" s="390"/>
      <c r="V40" s="391"/>
      <c r="W40" s="390"/>
      <c r="X40" s="383"/>
      <c r="AB40" s="298"/>
      <c r="AC40" s="298"/>
      <c r="AD40" s="298"/>
      <c r="AE40" s="254"/>
    </row>
    <row r="41" spans="1:31" ht="14.25" customHeight="1">
      <c r="A41" s="254"/>
      <c r="B41" s="330">
        <v>2019</v>
      </c>
      <c r="C41" s="964" t="s">
        <v>2107</v>
      </c>
      <c r="D41" s="959"/>
      <c r="E41" s="330">
        <v>1.97</v>
      </c>
      <c r="F41" s="254"/>
      <c r="G41" s="285" t="s">
        <v>2108</v>
      </c>
      <c r="H41" s="275"/>
      <c r="I41" s="275"/>
      <c r="J41" s="275"/>
      <c r="K41" s="275"/>
      <c r="L41" s="286"/>
      <c r="M41" s="286"/>
      <c r="N41" s="286"/>
      <c r="O41" s="286"/>
      <c r="P41" s="275"/>
      <c r="Q41" s="275"/>
      <c r="R41" s="254"/>
      <c r="S41" s="390"/>
      <c r="T41" s="391"/>
      <c r="U41" s="390"/>
      <c r="V41" s="391"/>
      <c r="W41" s="390"/>
      <c r="X41" s="383"/>
      <c r="AB41" s="298"/>
      <c r="AC41" s="298"/>
      <c r="AD41" s="298"/>
      <c r="AE41" s="254"/>
    </row>
    <row r="42" spans="1:31" ht="14.25" customHeight="1">
      <c r="A42" s="254"/>
      <c r="B42" s="334">
        <v>2020</v>
      </c>
      <c r="C42" s="1035" t="s">
        <v>2109</v>
      </c>
      <c r="D42" s="959"/>
      <c r="E42" s="334">
        <v>1.24</v>
      </c>
      <c r="F42" s="254"/>
      <c r="G42" s="299" t="s">
        <v>2110</v>
      </c>
      <c r="H42" s="275"/>
      <c r="I42" s="275"/>
      <c r="L42" s="286"/>
      <c r="M42" s="286"/>
      <c r="N42" s="286"/>
      <c r="O42" s="286"/>
      <c r="P42" s="275"/>
      <c r="Q42" s="275"/>
      <c r="R42" s="254"/>
      <c r="S42" s="390"/>
      <c r="T42" s="391"/>
      <c r="U42" s="390"/>
      <c r="V42" s="391"/>
      <c r="W42" s="390"/>
      <c r="X42" s="383"/>
      <c r="AB42" s="298"/>
      <c r="AC42" s="298"/>
      <c r="AD42" s="298"/>
      <c r="AE42" s="254"/>
    </row>
    <row r="43" spans="1:31" ht="14.25" customHeight="1">
      <c r="A43" s="254"/>
      <c r="B43" s="640">
        <v>2021</v>
      </c>
      <c r="C43" s="962" t="s">
        <v>2111</v>
      </c>
      <c r="D43" s="959"/>
      <c r="E43" s="640">
        <v>0.83</v>
      </c>
      <c r="F43" s="254"/>
      <c r="G43" s="292" t="s">
        <v>2112</v>
      </c>
      <c r="H43" s="294">
        <v>0.5</v>
      </c>
      <c r="I43" s="278" t="s">
        <v>374</v>
      </c>
      <c r="J43" s="278" t="s">
        <v>375</v>
      </c>
      <c r="K43" s="278" t="s">
        <v>376</v>
      </c>
      <c r="L43" s="419" t="s">
        <v>377</v>
      </c>
      <c r="M43" s="286"/>
      <c r="N43" s="286"/>
      <c r="O43" s="286"/>
      <c r="P43" s="275"/>
      <c r="Q43" s="275"/>
      <c r="R43" s="254"/>
      <c r="S43" s="390"/>
      <c r="T43" s="391"/>
      <c r="U43" s="390"/>
      <c r="V43" s="391"/>
      <c r="W43" s="390"/>
      <c r="X43" s="383"/>
      <c r="AB43" s="298"/>
      <c r="AC43" s="298"/>
      <c r="AD43" s="298"/>
      <c r="AE43" s="254"/>
    </row>
    <row r="44" spans="1:31" ht="14.25" customHeight="1">
      <c r="A44" s="254"/>
      <c r="B44" s="640">
        <v>2022</v>
      </c>
      <c r="C44" s="1027" t="s">
        <v>2113</v>
      </c>
      <c r="D44" s="959"/>
      <c r="E44" s="669">
        <v>0</v>
      </c>
      <c r="F44" s="254"/>
      <c r="G44" s="292" t="s">
        <v>2114</v>
      </c>
      <c r="H44" s="294">
        <v>7.33</v>
      </c>
      <c r="I44" s="294">
        <v>7.33</v>
      </c>
      <c r="J44" s="397">
        <v>7.75</v>
      </c>
      <c r="K44" s="286"/>
      <c r="L44" s="286"/>
      <c r="M44" s="286"/>
      <c r="N44" s="286"/>
      <c r="O44" s="286"/>
      <c r="P44" s="275"/>
      <c r="Q44" s="275"/>
      <c r="R44" s="254"/>
      <c r="S44" s="390"/>
      <c r="T44" s="391"/>
      <c r="U44" s="390"/>
      <c r="V44" s="391"/>
      <c r="W44" s="390"/>
      <c r="X44" s="383"/>
      <c r="Y44" s="324"/>
      <c r="Z44" s="324"/>
      <c r="AA44" s="324"/>
      <c r="AB44" s="298"/>
      <c r="AC44" s="298"/>
      <c r="AD44" s="298"/>
      <c r="AE44" s="254"/>
    </row>
    <row r="45" spans="1:31" ht="14.25" customHeight="1">
      <c r="A45" s="254"/>
      <c r="B45" s="670">
        <v>2023</v>
      </c>
      <c r="C45" s="1027" t="s">
        <v>2115</v>
      </c>
      <c r="D45" s="959"/>
      <c r="E45" s="670">
        <v>6.04</v>
      </c>
      <c r="F45" s="254"/>
      <c r="G45" s="292" t="s">
        <v>2116</v>
      </c>
      <c r="H45" s="286">
        <v>18</v>
      </c>
      <c r="I45" s="286">
        <v>18</v>
      </c>
      <c r="J45" s="286">
        <v>18</v>
      </c>
      <c r="K45" s="418">
        <v>18</v>
      </c>
      <c r="L45" s="286">
        <v>18</v>
      </c>
      <c r="M45" s="286"/>
      <c r="N45" s="286"/>
      <c r="O45" s="286"/>
      <c r="P45" s="275"/>
      <c r="Q45" s="275"/>
      <c r="R45" s="254"/>
      <c r="S45" s="390"/>
      <c r="T45" s="391"/>
      <c r="U45" s="390"/>
      <c r="V45" s="391"/>
      <c r="W45" s="390"/>
      <c r="X45" s="254"/>
      <c r="Y45" s="324"/>
      <c r="Z45" s="324"/>
      <c r="AA45" s="324"/>
      <c r="AB45" s="298"/>
      <c r="AC45" s="298"/>
      <c r="AD45" s="298"/>
      <c r="AE45" s="254"/>
    </row>
    <row r="46" spans="1:31" ht="14.25" customHeight="1">
      <c r="A46" s="254"/>
      <c r="B46" s="622"/>
      <c r="C46" s="1031"/>
      <c r="D46" s="959"/>
      <c r="E46" s="622"/>
      <c r="F46" s="254"/>
      <c r="G46" s="285" t="s">
        <v>2117</v>
      </c>
      <c r="H46" s="275"/>
      <c r="I46" s="275"/>
      <c r="J46" s="275"/>
      <c r="K46" s="286"/>
      <c r="L46" s="286"/>
      <c r="M46" s="286"/>
      <c r="N46" s="286"/>
      <c r="O46" s="286"/>
      <c r="P46" s="275"/>
      <c r="Q46" s="275"/>
      <c r="R46" s="254"/>
      <c r="S46" s="390"/>
      <c r="T46" s="391"/>
      <c r="U46" s="390"/>
      <c r="V46" s="391"/>
      <c r="W46" s="390"/>
      <c r="X46" s="254"/>
      <c r="Y46" s="324"/>
      <c r="Z46" s="324"/>
      <c r="AA46" s="324"/>
      <c r="AB46" s="298"/>
      <c r="AC46" s="298"/>
      <c r="AD46" s="298"/>
      <c r="AE46" s="254"/>
    </row>
    <row r="47" spans="1:31" ht="14.25" customHeight="1">
      <c r="A47" s="254"/>
      <c r="B47" s="622"/>
      <c r="C47" s="1031"/>
      <c r="D47" s="959"/>
      <c r="E47" s="622"/>
      <c r="F47" s="254"/>
      <c r="G47" s="299" t="s">
        <v>2118</v>
      </c>
      <c r="L47" s="286"/>
      <c r="M47" s="286"/>
      <c r="N47" s="286"/>
      <c r="O47" s="286"/>
      <c r="P47" s="275"/>
      <c r="Q47" s="275"/>
      <c r="R47" s="254"/>
      <c r="S47" s="390"/>
      <c r="T47" s="391"/>
      <c r="U47" s="390"/>
      <c r="V47" s="391"/>
      <c r="W47" s="390"/>
      <c r="X47" s="254"/>
      <c r="Y47" s="289"/>
      <c r="Z47" s="289"/>
      <c r="AA47" s="289"/>
      <c r="AB47" s="298"/>
      <c r="AC47" s="298"/>
      <c r="AD47" s="298"/>
      <c r="AE47" s="254"/>
    </row>
    <row r="48" spans="1:31" ht="14.25" customHeight="1">
      <c r="A48" s="254"/>
      <c r="B48" s="622"/>
      <c r="C48" s="1031"/>
      <c r="D48" s="959"/>
      <c r="E48" s="622"/>
      <c r="F48" s="254"/>
      <c r="G48" s="292" t="s">
        <v>2119</v>
      </c>
      <c r="H48" s="278"/>
      <c r="I48" s="278"/>
      <c r="J48" s="278"/>
      <c r="K48" s="278"/>
      <c r="L48" s="278"/>
      <c r="M48" s="286"/>
      <c r="N48" s="286"/>
      <c r="O48" s="286"/>
      <c r="P48" s="275"/>
      <c r="Q48" s="275"/>
      <c r="R48" s="254"/>
      <c r="S48" s="390"/>
      <c r="T48" s="391"/>
      <c r="U48" s="390"/>
      <c r="V48" s="391"/>
      <c r="W48" s="390"/>
      <c r="X48" s="254"/>
      <c r="AB48" s="298"/>
      <c r="AC48" s="298"/>
      <c r="AD48" s="298"/>
      <c r="AE48" s="254"/>
    </row>
    <row r="49" spans="1:31" ht="14.25" customHeight="1">
      <c r="A49" s="254"/>
      <c r="B49" s="622"/>
      <c r="C49" s="1031"/>
      <c r="D49" s="959"/>
      <c r="E49" s="622"/>
      <c r="F49" s="254"/>
      <c r="G49" s="285" t="s">
        <v>2120</v>
      </c>
      <c r="H49" s="278"/>
      <c r="I49" s="278"/>
      <c r="J49" s="278"/>
      <c r="K49" s="278"/>
      <c r="L49" s="286"/>
      <c r="M49" s="286"/>
      <c r="N49" s="286"/>
      <c r="O49" s="286"/>
      <c r="P49" s="275"/>
      <c r="Q49" s="275"/>
      <c r="R49" s="254"/>
      <c r="S49" s="390"/>
      <c r="T49" s="391"/>
      <c r="U49" s="390"/>
      <c r="V49" s="391"/>
      <c r="W49" s="390"/>
      <c r="X49" s="254"/>
      <c r="Y49" s="298"/>
      <c r="Z49" s="298"/>
      <c r="AA49" s="341">
        <f>SUM(AA29:AA48)</f>
        <v>63.61</v>
      </c>
      <c r="AB49" s="322"/>
      <c r="AC49" s="322"/>
      <c r="AD49" s="322"/>
      <c r="AE49" s="254"/>
    </row>
    <row r="50" spans="1:31" ht="14.25" customHeight="1">
      <c r="A50" s="254"/>
      <c r="B50" s="622"/>
      <c r="C50" s="1031"/>
      <c r="D50" s="959"/>
      <c r="E50" s="622"/>
      <c r="F50" s="254"/>
      <c r="G50" s="273" t="s">
        <v>2121</v>
      </c>
      <c r="H50" s="278"/>
      <c r="I50" s="278"/>
      <c r="J50" s="278"/>
      <c r="K50" s="286"/>
      <c r="L50" s="286"/>
      <c r="M50" s="286"/>
      <c r="N50" s="286"/>
      <c r="O50" s="286"/>
      <c r="P50" s="275"/>
      <c r="Q50" s="286"/>
      <c r="R50" s="254"/>
      <c r="S50" s="390"/>
      <c r="T50" s="391"/>
      <c r="U50" s="390"/>
      <c r="V50" s="391"/>
      <c r="W50" s="390"/>
      <c r="X50" s="254"/>
      <c r="Y50" s="254"/>
      <c r="Z50" s="254"/>
      <c r="AA50" s="254"/>
      <c r="AB50" s="254"/>
      <c r="AC50" s="254"/>
      <c r="AD50" s="254"/>
      <c r="AE50" s="254"/>
    </row>
    <row r="51" spans="1:31" ht="14.25" customHeight="1">
      <c r="A51" s="254"/>
      <c r="B51" s="622"/>
      <c r="C51" s="1031"/>
      <c r="D51" s="959"/>
      <c r="E51" s="622"/>
      <c r="F51" s="254"/>
      <c r="G51" s="285" t="s">
        <v>2122</v>
      </c>
      <c r="H51" s="286"/>
      <c r="I51" s="286"/>
      <c r="J51" s="286"/>
      <c r="K51" s="286"/>
      <c r="L51" s="286"/>
      <c r="M51" s="286"/>
      <c r="N51" s="286"/>
      <c r="O51" s="286"/>
      <c r="P51" s="275"/>
      <c r="Q51" s="275"/>
      <c r="R51" s="254"/>
      <c r="S51" s="390"/>
      <c r="T51" s="391"/>
      <c r="U51" s="390"/>
      <c r="V51" s="391"/>
      <c r="W51" s="390"/>
      <c r="X51" s="254"/>
      <c r="Y51" s="957" t="s">
        <v>440</v>
      </c>
      <c r="Z51" s="888"/>
      <c r="AA51" s="888"/>
      <c r="AB51" s="888"/>
      <c r="AC51" s="888"/>
      <c r="AD51" s="892"/>
      <c r="AE51" s="254"/>
    </row>
    <row r="52" spans="1:31" ht="14.25" customHeight="1">
      <c r="A52" s="254"/>
      <c r="B52" s="622"/>
      <c r="C52" s="1031"/>
      <c r="D52" s="959"/>
      <c r="E52" s="622"/>
      <c r="F52" s="254"/>
      <c r="G52" s="299" t="s">
        <v>2123</v>
      </c>
      <c r="H52" s="290">
        <v>15.3</v>
      </c>
      <c r="I52" s="275"/>
      <c r="J52" s="275"/>
      <c r="K52" s="286"/>
      <c r="L52" s="286"/>
      <c r="M52" s="286"/>
      <c r="N52" s="286"/>
      <c r="O52" s="286"/>
      <c r="P52" s="275"/>
      <c r="Q52" s="275"/>
      <c r="R52" s="254"/>
      <c r="S52" s="390"/>
      <c r="T52" s="391"/>
      <c r="U52" s="390"/>
      <c r="V52" s="391"/>
      <c r="W52" s="390"/>
      <c r="X52" s="254"/>
      <c r="Y52" s="269" t="s">
        <v>340</v>
      </c>
      <c r="Z52" s="270" t="s">
        <v>442</v>
      </c>
      <c r="AA52" s="271">
        <v>2024</v>
      </c>
      <c r="AB52" s="271">
        <v>2025</v>
      </c>
      <c r="AC52" s="271">
        <v>2026</v>
      </c>
      <c r="AD52" s="271">
        <v>2027</v>
      </c>
      <c r="AE52" s="254"/>
    </row>
    <row r="53" spans="1:31" ht="14.25" customHeight="1">
      <c r="A53" s="254"/>
      <c r="B53" s="622"/>
      <c r="C53" s="1031"/>
      <c r="D53" s="959"/>
      <c r="E53" s="622"/>
      <c r="F53" s="254"/>
      <c r="G53" s="488" t="s">
        <v>2124</v>
      </c>
      <c r="H53" s="275"/>
      <c r="I53" s="286"/>
      <c r="J53" s="286"/>
      <c r="K53" s="286"/>
      <c r="L53" s="286"/>
      <c r="M53" s="286"/>
      <c r="N53" s="286"/>
      <c r="O53" s="286"/>
      <c r="P53" s="275"/>
      <c r="Q53" s="275"/>
      <c r="R53" s="254"/>
      <c r="S53" s="390"/>
      <c r="T53" s="391"/>
      <c r="U53" s="390"/>
      <c r="V53" s="391"/>
      <c r="W53" s="390"/>
      <c r="X53" s="254"/>
      <c r="Y53" s="324" t="s">
        <v>2125</v>
      </c>
      <c r="Z53" s="324" t="s">
        <v>36</v>
      </c>
      <c r="AA53" s="324">
        <v>-4.2300000000000004</v>
      </c>
      <c r="AB53" s="298"/>
      <c r="AC53" s="298"/>
      <c r="AD53" s="298"/>
      <c r="AE53" s="254"/>
    </row>
    <row r="54" spans="1:31" ht="14.25" customHeight="1">
      <c r="A54" s="254"/>
      <c r="B54" s="622"/>
      <c r="C54" s="1031"/>
      <c r="D54" s="959"/>
      <c r="E54" s="622"/>
      <c r="F54" s="254"/>
      <c r="G54" s="299" t="s">
        <v>2126</v>
      </c>
      <c r="J54" s="275"/>
      <c r="K54" s="290"/>
      <c r="L54" s="274"/>
      <c r="M54" s="286"/>
      <c r="N54" s="286"/>
      <c r="O54" s="286"/>
      <c r="P54" s="275"/>
      <c r="Q54" s="275"/>
      <c r="R54" s="254"/>
      <c r="S54" s="390"/>
      <c r="T54" s="391"/>
      <c r="U54" s="390"/>
      <c r="V54" s="391"/>
      <c r="W54" s="390"/>
      <c r="X54" s="254"/>
      <c r="Y54" s="324" t="s">
        <v>808</v>
      </c>
      <c r="Z54" s="324" t="s">
        <v>18</v>
      </c>
      <c r="AA54" s="324">
        <v>-0.5</v>
      </c>
      <c r="AC54" s="298"/>
      <c r="AD54" s="298"/>
      <c r="AE54" s="254"/>
    </row>
    <row r="55" spans="1:31" ht="14.25" customHeight="1">
      <c r="A55" s="254"/>
      <c r="B55" s="622"/>
      <c r="C55" s="1031"/>
      <c r="D55" s="959"/>
      <c r="E55" s="622"/>
      <c r="F55" s="254"/>
      <c r="G55" s="299" t="s">
        <v>2127</v>
      </c>
      <c r="I55" s="278"/>
      <c r="J55" s="278"/>
      <c r="K55" s="278"/>
      <c r="L55" s="419"/>
      <c r="M55" s="286"/>
      <c r="N55" s="286"/>
      <c r="O55" s="286"/>
      <c r="P55" s="275"/>
      <c r="Q55" s="275"/>
      <c r="R55" s="254"/>
      <c r="S55" s="372"/>
      <c r="T55" s="254"/>
      <c r="U55" s="372"/>
      <c r="V55" s="254"/>
      <c r="W55" s="372"/>
      <c r="X55" s="254"/>
      <c r="Y55" s="324" t="s">
        <v>811</v>
      </c>
      <c r="Z55" s="324" t="s">
        <v>18</v>
      </c>
      <c r="AA55" s="324">
        <v>-0.5</v>
      </c>
      <c r="AB55" s="141"/>
      <c r="AC55" s="298"/>
      <c r="AD55" s="298"/>
      <c r="AE55" s="254"/>
    </row>
    <row r="56" spans="1:31" ht="14.25" customHeight="1">
      <c r="A56" s="254"/>
      <c r="B56" s="408"/>
      <c r="C56" s="990"/>
      <c r="D56" s="959"/>
      <c r="E56" s="408"/>
      <c r="F56" s="254"/>
      <c r="G56" s="299" t="s">
        <v>2128</v>
      </c>
      <c r="H56" s="290">
        <v>2.2000000000000002</v>
      </c>
      <c r="I56" s="290" t="s">
        <v>376</v>
      </c>
      <c r="J56" s="274" t="s">
        <v>377</v>
      </c>
      <c r="K56" s="275"/>
      <c r="L56" s="286"/>
      <c r="M56" s="286"/>
      <c r="N56" s="286"/>
      <c r="O56" s="286"/>
      <c r="P56" s="275"/>
      <c r="Q56" s="275"/>
      <c r="R56" s="254"/>
      <c r="S56" s="372"/>
      <c r="T56" s="254"/>
      <c r="U56" s="372"/>
      <c r="V56" s="254"/>
      <c r="W56" s="372"/>
      <c r="X56" s="254"/>
      <c r="Y56" s="324" t="s">
        <v>2129</v>
      </c>
      <c r="Z56" s="324" t="s">
        <v>35</v>
      </c>
      <c r="AA56" s="324">
        <v>-2.25</v>
      </c>
      <c r="AB56" s="298"/>
      <c r="AC56" s="298"/>
      <c r="AD56" s="298"/>
      <c r="AE56" s="254"/>
    </row>
    <row r="57" spans="1:31" ht="14.25" customHeight="1">
      <c r="A57" s="254"/>
      <c r="B57" s="409"/>
      <c r="C57" s="991"/>
      <c r="D57" s="959"/>
      <c r="E57" s="409"/>
      <c r="F57" s="254"/>
      <c r="G57" s="299" t="s">
        <v>2130</v>
      </c>
      <c r="H57" s="275"/>
      <c r="I57" s="275"/>
      <c r="J57" s="275"/>
      <c r="K57" s="275"/>
      <c r="L57" s="286"/>
      <c r="M57" s="286"/>
      <c r="N57" s="286"/>
      <c r="O57" s="286"/>
      <c r="P57" s="275"/>
      <c r="Q57" s="275"/>
      <c r="R57" s="254"/>
      <c r="S57" s="372"/>
      <c r="T57" s="254"/>
      <c r="U57" s="372"/>
      <c r="V57" s="254"/>
      <c r="W57" s="372"/>
      <c r="X57" s="254"/>
      <c r="Y57" s="324" t="s">
        <v>399</v>
      </c>
      <c r="Z57" s="324" t="s">
        <v>15</v>
      </c>
      <c r="AA57" s="324">
        <v>-2.8</v>
      </c>
      <c r="AC57" s="298"/>
      <c r="AD57" s="298"/>
      <c r="AE57" s="254"/>
    </row>
    <row r="58" spans="1:31" ht="14.25" customHeight="1">
      <c r="A58" s="254"/>
      <c r="B58" s="409"/>
      <c r="C58" s="991"/>
      <c r="D58" s="959"/>
      <c r="E58" s="409"/>
      <c r="F58" s="254"/>
      <c r="G58" s="292" t="s">
        <v>2131</v>
      </c>
      <c r="H58" s="290">
        <v>0.5</v>
      </c>
      <c r="I58" s="290" t="s">
        <v>374</v>
      </c>
      <c r="J58" s="290" t="s">
        <v>375</v>
      </c>
      <c r="K58" s="290" t="s">
        <v>376</v>
      </c>
      <c r="L58" s="274" t="s">
        <v>377</v>
      </c>
      <c r="M58" s="286"/>
      <c r="N58" s="286"/>
      <c r="O58" s="286"/>
      <c r="P58" s="275"/>
      <c r="Q58" s="275"/>
      <c r="R58" s="254"/>
      <c r="S58" s="372"/>
      <c r="T58" s="254"/>
      <c r="U58" s="372"/>
      <c r="V58" s="254"/>
      <c r="W58" s="372"/>
      <c r="X58" s="254"/>
      <c r="Y58" s="324" t="s">
        <v>2132</v>
      </c>
      <c r="Z58" s="324" t="s">
        <v>62</v>
      </c>
      <c r="AA58" s="324">
        <v>-2.04</v>
      </c>
      <c r="AB58" s="298"/>
      <c r="AC58" s="298"/>
      <c r="AD58" s="298"/>
      <c r="AE58" s="254"/>
    </row>
    <row r="59" spans="1:31" ht="14.25" customHeight="1">
      <c r="A59" s="254"/>
      <c r="B59" s="254"/>
      <c r="C59" s="410"/>
      <c r="D59" s="410"/>
      <c r="E59" s="254"/>
      <c r="F59" s="254"/>
      <c r="G59" s="285" t="s">
        <v>2133</v>
      </c>
      <c r="H59" s="290">
        <v>0.5</v>
      </c>
      <c r="I59" s="290" t="s">
        <v>376</v>
      </c>
      <c r="J59" s="274" t="s">
        <v>377</v>
      </c>
      <c r="K59" s="286"/>
      <c r="L59" s="286"/>
      <c r="M59" s="286"/>
      <c r="N59" s="286"/>
      <c r="O59" s="286"/>
      <c r="P59" s="275"/>
      <c r="Q59" s="275"/>
      <c r="R59" s="254"/>
      <c r="S59" s="372"/>
      <c r="T59" s="254"/>
      <c r="U59" s="372"/>
      <c r="V59" s="254"/>
      <c r="W59" s="372"/>
      <c r="X59" s="254"/>
      <c r="Y59" s="324" t="s">
        <v>2134</v>
      </c>
      <c r="Z59" s="324" t="s">
        <v>22</v>
      </c>
      <c r="AA59" s="324">
        <v>-1.7</v>
      </c>
      <c r="AB59" s="298"/>
      <c r="AC59" s="298"/>
      <c r="AD59" s="298"/>
      <c r="AE59" s="254"/>
    </row>
    <row r="60" spans="1:31" ht="14.25" customHeight="1">
      <c r="A60" s="254"/>
      <c r="B60" s="254"/>
      <c r="C60" s="254"/>
      <c r="D60" s="254"/>
      <c r="E60" s="254"/>
      <c r="F60" s="254"/>
      <c r="G60" s="299" t="s">
        <v>2135</v>
      </c>
      <c r="H60" s="290">
        <v>3</v>
      </c>
      <c r="I60" s="290">
        <v>3</v>
      </c>
      <c r="J60" s="290">
        <v>3</v>
      </c>
      <c r="K60" s="275"/>
      <c r="L60" s="286"/>
      <c r="M60" s="286"/>
      <c r="N60" s="286"/>
      <c r="O60" s="286"/>
      <c r="P60" s="275"/>
      <c r="Q60" s="286"/>
      <c r="R60" s="254"/>
      <c r="S60" s="372"/>
      <c r="T60" s="254"/>
      <c r="U60" s="372"/>
      <c r="V60" s="254"/>
      <c r="W60" s="372"/>
      <c r="X60" s="254"/>
      <c r="Y60" s="324" t="s">
        <v>2136</v>
      </c>
      <c r="Z60" s="324" t="s">
        <v>36</v>
      </c>
      <c r="AA60" s="324">
        <v>-1</v>
      </c>
      <c r="AB60" s="298"/>
      <c r="AC60" s="298"/>
      <c r="AD60" s="298"/>
      <c r="AE60" s="254"/>
    </row>
    <row r="61" spans="1:31" ht="14.25" customHeight="1">
      <c r="A61" s="254"/>
      <c r="B61" s="254"/>
      <c r="C61" s="254"/>
      <c r="D61" s="254"/>
      <c r="E61" s="254"/>
      <c r="F61" s="254"/>
      <c r="G61" s="299" t="s">
        <v>2137</v>
      </c>
      <c r="H61" s="290">
        <v>21</v>
      </c>
      <c r="I61" s="290">
        <v>21</v>
      </c>
      <c r="J61" s="290">
        <v>21</v>
      </c>
      <c r="K61" s="290">
        <v>21</v>
      </c>
      <c r="P61" s="275"/>
      <c r="Q61" s="286"/>
      <c r="R61" s="254"/>
      <c r="S61" s="372"/>
      <c r="T61" s="254"/>
      <c r="U61" s="372"/>
      <c r="V61" s="254"/>
      <c r="W61" s="372"/>
      <c r="X61" s="254"/>
      <c r="Y61" s="324" t="s">
        <v>2138</v>
      </c>
      <c r="Z61" s="290" t="s">
        <v>33</v>
      </c>
      <c r="AA61" s="671">
        <v>-9.6</v>
      </c>
      <c r="AB61" s="298"/>
      <c r="AC61" s="298"/>
      <c r="AD61" s="298"/>
      <c r="AE61" s="254"/>
    </row>
    <row r="62" spans="1:31" ht="14.25" customHeight="1">
      <c r="A62" s="254"/>
      <c r="B62" s="254"/>
      <c r="C62" s="254"/>
      <c r="D62" s="254"/>
      <c r="E62" s="254"/>
      <c r="F62" s="254"/>
      <c r="G62" s="292" t="s">
        <v>2139</v>
      </c>
      <c r="H62" s="275"/>
      <c r="I62" s="286"/>
      <c r="J62" s="286"/>
      <c r="K62" s="286"/>
      <c r="L62" s="286"/>
      <c r="M62" s="286"/>
      <c r="N62" s="286"/>
      <c r="O62" s="286"/>
      <c r="P62" s="275"/>
      <c r="Q62" s="275"/>
      <c r="R62" s="254"/>
      <c r="S62" s="372"/>
      <c r="T62" s="254"/>
      <c r="U62" s="372"/>
      <c r="V62" s="254"/>
      <c r="W62" s="372"/>
      <c r="X62" s="254"/>
      <c r="Y62" s="295" t="s">
        <v>2140</v>
      </c>
      <c r="Z62" s="290" t="s">
        <v>33</v>
      </c>
      <c r="AA62" s="671">
        <v>-4</v>
      </c>
      <c r="AB62" s="298"/>
      <c r="AC62" s="298"/>
      <c r="AD62" s="298"/>
      <c r="AE62" s="254"/>
    </row>
    <row r="63" spans="1:31" ht="14.25" customHeight="1">
      <c r="A63" s="254"/>
      <c r="B63" s="254"/>
      <c r="C63" s="254"/>
      <c r="D63" s="254"/>
      <c r="E63" s="254"/>
      <c r="F63" s="254"/>
      <c r="G63" s="285" t="s">
        <v>2141</v>
      </c>
      <c r="H63" s="290">
        <v>2.58</v>
      </c>
      <c r="I63" s="290" t="s">
        <v>375</v>
      </c>
      <c r="J63" s="290" t="s">
        <v>376</v>
      </c>
      <c r="K63" s="274" t="s">
        <v>377</v>
      </c>
      <c r="L63" s="286"/>
      <c r="M63" s="286"/>
      <c r="N63" s="286"/>
      <c r="O63" s="286"/>
      <c r="P63" s="275"/>
      <c r="Q63" s="275"/>
      <c r="R63" s="254"/>
      <c r="S63" s="372"/>
      <c r="T63" s="254"/>
      <c r="U63" s="372"/>
      <c r="V63" s="254"/>
      <c r="W63" s="372"/>
      <c r="X63" s="254"/>
      <c r="Y63" s="324" t="s">
        <v>1797</v>
      </c>
      <c r="Z63" s="324" t="s">
        <v>53</v>
      </c>
      <c r="AA63" s="324">
        <v>-0.5</v>
      </c>
      <c r="AB63" s="298"/>
      <c r="AC63" s="298"/>
      <c r="AD63" s="298"/>
      <c r="AE63" s="254"/>
    </row>
    <row r="64" spans="1:31" ht="14.25" customHeight="1">
      <c r="A64" s="254"/>
      <c r="B64" s="254"/>
      <c r="C64" s="254"/>
      <c r="D64" s="254"/>
      <c r="E64" s="254"/>
      <c r="F64" s="254"/>
      <c r="G64" s="349" t="s">
        <v>2142</v>
      </c>
      <c r="H64" s="290">
        <v>7.35</v>
      </c>
      <c r="I64" s="290">
        <v>7.35</v>
      </c>
      <c r="J64" s="290">
        <v>7.35</v>
      </c>
      <c r="K64" s="290">
        <v>7.35</v>
      </c>
      <c r="L64" s="290">
        <v>7.35</v>
      </c>
      <c r="M64" s="286"/>
      <c r="N64" s="286"/>
      <c r="O64" s="286"/>
      <c r="P64" s="275"/>
      <c r="Q64" s="275"/>
      <c r="R64" s="254"/>
      <c r="S64" s="372"/>
      <c r="T64" s="254"/>
      <c r="U64" s="372"/>
      <c r="V64" s="254"/>
      <c r="W64" s="372"/>
      <c r="X64" s="254"/>
      <c r="Y64" s="324" t="s">
        <v>1403</v>
      </c>
      <c r="Z64" s="324" t="s">
        <v>32</v>
      </c>
      <c r="AA64" s="324">
        <v>-3.25</v>
      </c>
      <c r="AB64" s="298"/>
      <c r="AC64" s="298"/>
      <c r="AD64" s="298"/>
      <c r="AE64" s="254"/>
    </row>
    <row r="65" spans="1:31" ht="14.25" customHeight="1">
      <c r="A65" s="254"/>
      <c r="B65" s="254"/>
      <c r="C65" s="254"/>
      <c r="D65" s="254"/>
      <c r="E65" s="254"/>
      <c r="F65" s="254"/>
      <c r="G65" s="292" t="s">
        <v>2143</v>
      </c>
      <c r="H65" s="275"/>
      <c r="I65" s="275"/>
      <c r="J65" s="275"/>
      <c r="K65" s="275"/>
      <c r="L65" s="286"/>
      <c r="M65" s="286"/>
      <c r="N65" s="286"/>
      <c r="O65" s="286"/>
      <c r="P65" s="275"/>
      <c r="Q65" s="275"/>
      <c r="R65" s="254"/>
      <c r="S65" s="372"/>
      <c r="T65" s="254"/>
      <c r="U65" s="372"/>
      <c r="V65" s="254"/>
      <c r="W65" s="372"/>
      <c r="X65" s="254"/>
      <c r="Y65" s="324" t="s">
        <v>1407</v>
      </c>
      <c r="Z65" s="324" t="s">
        <v>32</v>
      </c>
      <c r="AA65" s="324">
        <v>-1.96</v>
      </c>
      <c r="AB65" s="298"/>
      <c r="AC65" s="298"/>
      <c r="AD65" s="298"/>
      <c r="AE65" s="254"/>
    </row>
    <row r="66" spans="1:31" ht="14.25" customHeight="1">
      <c r="A66" s="254"/>
      <c r="B66" s="254"/>
      <c r="C66" s="254"/>
      <c r="D66" s="254"/>
      <c r="E66" s="254"/>
      <c r="F66" s="254"/>
      <c r="G66" s="285" t="s">
        <v>2144</v>
      </c>
      <c r="H66" s="275"/>
      <c r="I66" s="275"/>
      <c r="J66" s="275"/>
      <c r="K66" s="286"/>
      <c r="L66" s="286"/>
      <c r="M66" s="286"/>
      <c r="N66" s="286"/>
      <c r="O66" s="286"/>
      <c r="P66" s="275"/>
      <c r="Q66" s="275"/>
      <c r="R66" s="254"/>
      <c r="S66" s="372"/>
      <c r="T66" s="254"/>
      <c r="U66" s="372"/>
      <c r="V66" s="254"/>
      <c r="W66" s="372"/>
      <c r="X66" s="254"/>
      <c r="Y66" s="324" t="s">
        <v>2145</v>
      </c>
      <c r="Z66" s="324" t="s">
        <v>33</v>
      </c>
      <c r="AA66" s="324">
        <v>-2.11</v>
      </c>
      <c r="AB66" s="298"/>
      <c r="AC66" s="298"/>
      <c r="AD66" s="298"/>
      <c r="AE66" s="254"/>
    </row>
    <row r="67" spans="1:31" ht="14.25" customHeight="1">
      <c r="A67" s="254"/>
      <c r="B67" s="254"/>
      <c r="C67" s="254"/>
      <c r="D67" s="254"/>
      <c r="E67" s="254"/>
      <c r="F67" s="254"/>
      <c r="G67" s="299" t="s">
        <v>2146</v>
      </c>
      <c r="H67" s="275"/>
      <c r="I67" s="275"/>
      <c r="J67" s="286"/>
      <c r="K67" s="286"/>
      <c r="L67" s="286"/>
      <c r="M67" s="286"/>
      <c r="N67" s="286"/>
      <c r="O67" s="286"/>
      <c r="P67" s="275"/>
      <c r="Q67" s="275"/>
      <c r="R67" s="254"/>
      <c r="S67" s="372"/>
      <c r="T67" s="254"/>
      <c r="U67" s="372"/>
      <c r="V67" s="254"/>
      <c r="W67" s="372"/>
      <c r="X67" s="254"/>
      <c r="Y67" s="298"/>
      <c r="Z67" s="298"/>
      <c r="AA67" s="298"/>
      <c r="AB67" s="298"/>
      <c r="AC67" s="298"/>
      <c r="AD67" s="298"/>
      <c r="AE67" s="254"/>
    </row>
    <row r="68" spans="1:31" ht="14.25" customHeight="1">
      <c r="A68" s="254"/>
      <c r="B68" s="254"/>
      <c r="C68" s="254"/>
      <c r="D68" s="254"/>
      <c r="E68" s="254"/>
      <c r="F68" s="254"/>
      <c r="G68" s="299" t="s">
        <v>2147</v>
      </c>
      <c r="H68" s="278"/>
      <c r="I68" s="278"/>
      <c r="J68" s="278"/>
      <c r="K68" s="278"/>
      <c r="L68" s="278"/>
      <c r="M68" s="286"/>
      <c r="N68" s="286"/>
      <c r="O68" s="286"/>
      <c r="P68" s="275"/>
      <c r="Q68" s="286"/>
      <c r="R68" s="254"/>
      <c r="S68" s="372"/>
      <c r="T68" s="254"/>
      <c r="U68" s="372"/>
      <c r="V68" s="254"/>
      <c r="W68" s="372"/>
      <c r="X68" s="254"/>
      <c r="Y68" s="298"/>
      <c r="Z68" s="298"/>
      <c r="AA68" s="298"/>
      <c r="AB68" s="298"/>
      <c r="AC68" s="298"/>
      <c r="AD68" s="298"/>
      <c r="AE68" s="254"/>
    </row>
    <row r="69" spans="1:31" ht="14.25" customHeight="1">
      <c r="A69" s="254"/>
      <c r="B69" s="254"/>
      <c r="C69" s="254"/>
      <c r="D69" s="254"/>
      <c r="E69" s="254"/>
      <c r="F69" s="254"/>
      <c r="G69" s="285" t="s">
        <v>2148</v>
      </c>
      <c r="H69" s="275"/>
      <c r="I69" s="275"/>
      <c r="J69" s="275"/>
      <c r="K69" s="275"/>
      <c r="L69" s="286"/>
      <c r="M69" s="286"/>
      <c r="N69" s="286"/>
      <c r="O69" s="286"/>
      <c r="P69" s="275"/>
      <c r="Q69" s="275"/>
      <c r="R69" s="254"/>
      <c r="S69" s="372"/>
      <c r="T69" s="254"/>
      <c r="U69" s="372"/>
      <c r="V69" s="254"/>
      <c r="W69" s="372"/>
      <c r="X69" s="254"/>
      <c r="Y69" s="298"/>
      <c r="Z69" s="298"/>
      <c r="AA69" s="298"/>
      <c r="AB69" s="298"/>
      <c r="AC69" s="298"/>
      <c r="AD69" s="298"/>
      <c r="AE69" s="254"/>
    </row>
    <row r="70" spans="1:31" ht="14.25" customHeight="1">
      <c r="A70" s="254"/>
      <c r="B70" s="254"/>
      <c r="C70" s="254"/>
      <c r="D70" s="254"/>
      <c r="E70" s="254"/>
      <c r="F70" s="254"/>
      <c r="G70" s="299" t="s">
        <v>2149</v>
      </c>
      <c r="H70" s="345">
        <v>7.5</v>
      </c>
      <c r="I70" s="345">
        <v>7.5</v>
      </c>
      <c r="J70" s="345">
        <v>7.5</v>
      </c>
      <c r="K70" s="275"/>
      <c r="L70" s="275"/>
      <c r="M70" s="286"/>
      <c r="N70" s="286"/>
      <c r="O70" s="286"/>
      <c r="P70" s="275"/>
      <c r="Q70" s="286"/>
      <c r="R70" s="254"/>
      <c r="S70" s="372"/>
      <c r="T70" s="254"/>
      <c r="U70" s="372"/>
      <c r="V70" s="254"/>
      <c r="W70" s="372"/>
      <c r="X70" s="254"/>
      <c r="Y70" s="298"/>
      <c r="Z70" s="298"/>
      <c r="AA70" s="298"/>
      <c r="AB70" s="298"/>
      <c r="AC70" s="298"/>
      <c r="AD70" s="298"/>
      <c r="AE70" s="254"/>
    </row>
    <row r="71" spans="1:31" ht="14.25" customHeight="1">
      <c r="A71" s="254"/>
      <c r="B71" s="254"/>
      <c r="C71" s="254"/>
      <c r="D71" s="254"/>
      <c r="E71" s="254"/>
      <c r="F71" s="254"/>
      <c r="G71" s="273" t="s">
        <v>2150</v>
      </c>
      <c r="H71" s="286"/>
      <c r="I71" s="286"/>
      <c r="J71" s="286"/>
      <c r="K71" s="286"/>
      <c r="L71" s="286"/>
      <c r="M71" s="286"/>
      <c r="N71" s="286"/>
      <c r="O71" s="286"/>
      <c r="P71" s="275"/>
      <c r="Q71" s="275"/>
      <c r="R71" s="254"/>
      <c r="S71" s="372"/>
      <c r="T71" s="254"/>
      <c r="U71" s="372"/>
      <c r="V71" s="254"/>
      <c r="W71" s="372"/>
      <c r="X71" s="254"/>
      <c r="Y71" s="298"/>
      <c r="Z71" s="298"/>
      <c r="AA71" s="298"/>
      <c r="AB71" s="298"/>
      <c r="AC71" s="298"/>
      <c r="AD71" s="298"/>
      <c r="AE71" s="254"/>
    </row>
    <row r="72" spans="1:31" ht="14.25" customHeight="1">
      <c r="A72" s="254"/>
      <c r="B72" s="254"/>
      <c r="C72" s="254"/>
      <c r="D72" s="254"/>
      <c r="E72" s="254"/>
      <c r="F72" s="254"/>
      <c r="G72" s="292" t="s">
        <v>2151</v>
      </c>
      <c r="H72" s="275"/>
      <c r="I72" s="275"/>
      <c r="J72" s="275"/>
      <c r="K72" s="275"/>
      <c r="L72" s="286"/>
      <c r="M72" s="286"/>
      <c r="N72" s="286"/>
      <c r="O72" s="286"/>
      <c r="P72" s="275"/>
      <c r="Q72" s="275"/>
      <c r="R72" s="254"/>
      <c r="S72" s="372"/>
      <c r="T72" s="254"/>
      <c r="U72" s="372"/>
      <c r="V72" s="254"/>
      <c r="W72" s="372"/>
      <c r="X72" s="254"/>
      <c r="Y72" s="298"/>
      <c r="Z72" s="298"/>
      <c r="AA72" s="298"/>
      <c r="AB72" s="298"/>
      <c r="AC72" s="298"/>
      <c r="AD72" s="298"/>
      <c r="AE72" s="254"/>
    </row>
    <row r="73" spans="1:31" ht="14.25" customHeight="1">
      <c r="A73" s="254"/>
      <c r="B73" s="254"/>
      <c r="C73" s="254"/>
      <c r="D73" s="254"/>
      <c r="E73" s="254"/>
      <c r="F73" s="254"/>
      <c r="G73" s="292" t="s">
        <v>2152</v>
      </c>
      <c r="H73" s="290">
        <v>0.3</v>
      </c>
      <c r="I73" s="290" t="s">
        <v>373</v>
      </c>
      <c r="J73" s="290" t="s">
        <v>374</v>
      </c>
      <c r="K73" s="290" t="s">
        <v>375</v>
      </c>
      <c r="L73" s="290" t="s">
        <v>376</v>
      </c>
      <c r="M73" s="274" t="s">
        <v>377</v>
      </c>
      <c r="N73" s="286"/>
      <c r="O73" s="286"/>
      <c r="P73" s="275"/>
      <c r="Q73" s="275"/>
      <c r="R73" s="254"/>
      <c r="S73" s="372"/>
      <c r="T73" s="254"/>
      <c r="U73" s="372"/>
      <c r="V73" s="254"/>
      <c r="W73" s="372"/>
      <c r="X73" s="254"/>
      <c r="Y73" s="298"/>
      <c r="Z73" s="298"/>
      <c r="AA73" s="341">
        <f t="shared" ref="AA73:AB73" si="1">SUM(AA53:AA72)</f>
        <v>-36.44</v>
      </c>
      <c r="AB73" s="341">
        <f t="shared" si="1"/>
        <v>0</v>
      </c>
      <c r="AC73" s="322"/>
      <c r="AD73" s="322"/>
      <c r="AE73" s="254"/>
    </row>
    <row r="74" spans="1:31" ht="14.25" customHeight="1">
      <c r="A74" s="254"/>
      <c r="B74" s="254"/>
      <c r="C74" s="254"/>
      <c r="D74" s="254"/>
      <c r="E74" s="254"/>
      <c r="F74" s="254"/>
      <c r="G74" s="292" t="s">
        <v>2153</v>
      </c>
      <c r="H74" s="290">
        <v>0.3</v>
      </c>
      <c r="I74" s="290" t="s">
        <v>373</v>
      </c>
      <c r="J74" s="290" t="s">
        <v>374</v>
      </c>
      <c r="K74" s="290" t="s">
        <v>375</v>
      </c>
      <c r="L74" s="290" t="s">
        <v>376</v>
      </c>
      <c r="M74" s="274" t="s">
        <v>377</v>
      </c>
      <c r="N74" s="286"/>
      <c r="O74" s="286"/>
      <c r="P74" s="275"/>
      <c r="Q74" s="275"/>
      <c r="R74" s="254"/>
      <c r="S74" s="372"/>
      <c r="T74" s="254"/>
      <c r="U74" s="372"/>
      <c r="V74" s="254"/>
      <c r="W74" s="372"/>
      <c r="X74" s="254"/>
      <c r="Y74" s="254"/>
      <c r="Z74" s="254"/>
      <c r="AA74" s="254"/>
      <c r="AB74" s="254"/>
      <c r="AC74" s="254"/>
      <c r="AD74" s="254"/>
      <c r="AE74" s="254"/>
    </row>
    <row r="75" spans="1:31" ht="14.25" customHeight="1">
      <c r="A75" s="254"/>
      <c r="B75" s="254"/>
      <c r="C75" s="254"/>
      <c r="D75" s="254"/>
      <c r="E75" s="254"/>
      <c r="F75" s="254"/>
      <c r="G75" s="299" t="s">
        <v>2154</v>
      </c>
      <c r="H75" s="275"/>
      <c r="I75" s="275"/>
      <c r="J75" s="275"/>
      <c r="K75" s="275"/>
      <c r="L75" s="286"/>
      <c r="M75" s="286"/>
      <c r="N75" s="286"/>
      <c r="O75" s="286"/>
      <c r="P75" s="275"/>
      <c r="Q75" s="275"/>
      <c r="R75" s="254"/>
      <c r="S75" s="372"/>
      <c r="T75" s="254"/>
      <c r="U75" s="372"/>
      <c r="V75" s="254"/>
      <c r="W75" s="372"/>
      <c r="X75" s="254"/>
      <c r="Y75" s="957" t="s">
        <v>353</v>
      </c>
      <c r="Z75" s="888"/>
      <c r="AA75" s="888"/>
      <c r="AB75" s="888"/>
      <c r="AC75" s="888"/>
      <c r="AD75" s="892"/>
      <c r="AE75" s="254"/>
    </row>
    <row r="76" spans="1:31" ht="14.25" customHeight="1">
      <c r="A76" s="254"/>
      <c r="B76" s="254"/>
      <c r="C76" s="254"/>
      <c r="D76" s="254"/>
      <c r="E76" s="254"/>
      <c r="F76" s="254"/>
      <c r="G76" s="285" t="s">
        <v>2155</v>
      </c>
      <c r="H76" s="275"/>
      <c r="I76" s="275"/>
      <c r="J76" s="275"/>
      <c r="K76" s="275"/>
      <c r="L76" s="286"/>
      <c r="M76" s="286"/>
      <c r="N76" s="286"/>
      <c r="O76" s="286"/>
      <c r="P76" s="275"/>
      <c r="Q76" s="275"/>
      <c r="R76" s="254"/>
      <c r="S76" s="372"/>
      <c r="T76" s="254"/>
      <c r="U76" s="372"/>
      <c r="V76" s="254"/>
      <c r="W76" s="372"/>
      <c r="X76" s="254"/>
      <c r="Y76" s="993"/>
      <c r="Z76" s="892"/>
      <c r="AA76" s="271">
        <v>2024</v>
      </c>
      <c r="AB76" s="271">
        <v>2025</v>
      </c>
      <c r="AC76" s="271">
        <v>2026</v>
      </c>
      <c r="AD76" s="271">
        <v>2027</v>
      </c>
      <c r="AE76" s="254"/>
    </row>
    <row r="77" spans="1:31" ht="14.25" customHeight="1">
      <c r="A77" s="254"/>
      <c r="B77" s="254"/>
      <c r="C77" s="254"/>
      <c r="D77" s="254"/>
      <c r="E77" s="254"/>
      <c r="F77" s="254"/>
      <c r="G77" s="285" t="s">
        <v>2156</v>
      </c>
      <c r="H77" s="275"/>
      <c r="I77" s="275"/>
      <c r="J77" s="275"/>
      <c r="K77" s="275"/>
      <c r="L77" s="275"/>
      <c r="M77" s="286"/>
      <c r="N77" s="286"/>
      <c r="O77" s="286"/>
      <c r="P77" s="275"/>
      <c r="Q77" s="275"/>
      <c r="R77" s="254"/>
      <c r="S77" s="372"/>
      <c r="T77" s="254"/>
      <c r="U77" s="372"/>
      <c r="V77" s="254"/>
      <c r="W77" s="372"/>
      <c r="X77" s="254"/>
      <c r="Y77" s="993" t="s">
        <v>469</v>
      </c>
      <c r="Z77" s="892"/>
      <c r="AA77" s="298" t="s">
        <v>470</v>
      </c>
      <c r="AB77" s="298" t="s">
        <v>471</v>
      </c>
      <c r="AC77" s="298" t="s">
        <v>472</v>
      </c>
      <c r="AD77" s="298" t="s">
        <v>472</v>
      </c>
      <c r="AE77" s="254"/>
    </row>
    <row r="78" spans="1:31" ht="14.25" customHeight="1">
      <c r="A78" s="254"/>
      <c r="B78" s="254"/>
      <c r="C78" s="254"/>
      <c r="D78" s="254"/>
      <c r="E78" s="254"/>
      <c r="F78" s="254"/>
      <c r="G78" s="292" t="s">
        <v>2157</v>
      </c>
      <c r="H78" s="286"/>
      <c r="I78" s="286"/>
      <c r="J78" s="286"/>
      <c r="K78" s="286"/>
      <c r="L78" s="286"/>
      <c r="M78" s="286"/>
      <c r="N78" s="286"/>
      <c r="O78" s="286"/>
      <c r="P78" s="275"/>
      <c r="Q78" s="275"/>
      <c r="R78" s="254"/>
      <c r="S78" s="372"/>
      <c r="T78" s="254"/>
      <c r="U78" s="372"/>
      <c r="V78" s="254"/>
      <c r="W78" s="372"/>
      <c r="X78" s="254"/>
      <c r="Y78" s="993" t="s">
        <v>474</v>
      </c>
      <c r="Z78" s="892"/>
      <c r="AA78" s="292">
        <f>AA49</f>
        <v>63.61</v>
      </c>
      <c r="AB78" s="292"/>
      <c r="AC78" s="292"/>
      <c r="AD78" s="292"/>
      <c r="AE78" s="254"/>
    </row>
    <row r="79" spans="1:31" ht="14.25" customHeight="1">
      <c r="A79" s="254"/>
      <c r="B79" s="254"/>
      <c r="C79" s="254"/>
      <c r="D79" s="254"/>
      <c r="E79" s="254"/>
      <c r="F79" s="254"/>
      <c r="G79" s="292" t="s">
        <v>2158</v>
      </c>
      <c r="H79" s="278"/>
      <c r="I79" s="278"/>
      <c r="J79" s="278"/>
      <c r="K79" s="278"/>
      <c r="L79" s="286"/>
      <c r="M79" s="286"/>
      <c r="N79" s="286"/>
      <c r="O79" s="286"/>
      <c r="P79" s="275"/>
      <c r="Q79" s="286"/>
      <c r="R79" s="254"/>
      <c r="S79" s="372"/>
      <c r="T79" s="254"/>
      <c r="U79" s="372"/>
      <c r="V79" s="254"/>
      <c r="W79" s="372"/>
      <c r="X79" s="254"/>
      <c r="Y79" s="993" t="s">
        <v>476</v>
      </c>
      <c r="Z79" s="892"/>
      <c r="AA79" s="292">
        <f>AA73</f>
        <v>-36.44</v>
      </c>
      <c r="AB79" s="292"/>
      <c r="AC79" s="292"/>
      <c r="AD79" s="292"/>
      <c r="AE79" s="254"/>
    </row>
    <row r="80" spans="1:31" ht="14.25" customHeight="1">
      <c r="A80" s="254"/>
      <c r="B80" s="254"/>
      <c r="C80" s="254"/>
      <c r="D80" s="254"/>
      <c r="E80" s="254"/>
      <c r="F80" s="254"/>
      <c r="G80" s="299" t="s">
        <v>2159</v>
      </c>
      <c r="H80" s="672">
        <v>1.9</v>
      </c>
      <c r="I80" s="290" t="s">
        <v>373</v>
      </c>
      <c r="J80" s="290" t="s">
        <v>374</v>
      </c>
      <c r="K80" s="290" t="s">
        <v>375</v>
      </c>
      <c r="L80" s="290" t="s">
        <v>376</v>
      </c>
      <c r="M80" s="274" t="s">
        <v>377</v>
      </c>
      <c r="N80" s="286"/>
      <c r="O80" s="286"/>
      <c r="P80" s="275"/>
      <c r="Q80" s="275"/>
      <c r="R80" s="254"/>
      <c r="S80" s="372"/>
      <c r="T80" s="254"/>
      <c r="U80" s="372"/>
      <c r="V80" s="254"/>
      <c r="W80" s="372"/>
      <c r="X80" s="254"/>
      <c r="Y80" s="993" t="s">
        <v>478</v>
      </c>
      <c r="Z80" s="892"/>
      <c r="AA80" s="416">
        <f>SUM(AA78:AA79)</f>
        <v>27.17</v>
      </c>
      <c r="AB80" s="417"/>
      <c r="AC80" s="417"/>
      <c r="AD80" s="417"/>
      <c r="AE80" s="254"/>
    </row>
    <row r="81" spans="1:31" ht="14.25" customHeight="1">
      <c r="A81" s="254"/>
      <c r="B81" s="254"/>
      <c r="C81" s="254"/>
      <c r="D81" s="254"/>
      <c r="E81" s="254"/>
      <c r="F81" s="254"/>
      <c r="G81" s="273" t="s">
        <v>2160</v>
      </c>
      <c r="H81" s="286"/>
      <c r="I81" s="286"/>
      <c r="J81" s="286"/>
      <c r="K81" s="286"/>
      <c r="L81" s="286"/>
      <c r="M81" s="286"/>
      <c r="N81" s="286"/>
      <c r="O81" s="286"/>
      <c r="P81" s="275"/>
      <c r="Q81" s="286"/>
      <c r="R81" s="254"/>
      <c r="S81" s="372"/>
      <c r="T81" s="254"/>
      <c r="U81" s="372"/>
      <c r="V81" s="254"/>
      <c r="W81" s="372"/>
      <c r="X81" s="254"/>
      <c r="Y81" s="254"/>
      <c r="Z81" s="254"/>
      <c r="AA81" s="254"/>
      <c r="AB81" s="254"/>
      <c r="AC81" s="254"/>
      <c r="AD81" s="254"/>
      <c r="AE81" s="254"/>
    </row>
    <row r="82" spans="1:31" ht="14.25" customHeight="1">
      <c r="A82" s="254"/>
      <c r="B82" s="254"/>
      <c r="C82" s="254"/>
      <c r="D82" s="254"/>
      <c r="E82" s="254"/>
      <c r="F82" s="254"/>
      <c r="G82" s="292" t="s">
        <v>2161</v>
      </c>
      <c r="I82" s="278"/>
      <c r="J82" s="278"/>
      <c r="K82" s="278"/>
      <c r="L82" s="286"/>
      <c r="M82" s="286"/>
      <c r="N82" s="286"/>
      <c r="O82" s="286"/>
      <c r="P82" s="275"/>
      <c r="Q82" s="275"/>
      <c r="R82" s="254"/>
      <c r="S82" s="372"/>
      <c r="T82" s="254"/>
      <c r="U82" s="372"/>
      <c r="V82" s="254"/>
      <c r="W82" s="372"/>
      <c r="X82" s="254"/>
      <c r="Y82" s="254"/>
      <c r="Z82" s="254"/>
      <c r="AA82" s="254"/>
      <c r="AB82" s="254"/>
      <c r="AC82" s="254"/>
      <c r="AD82" s="254"/>
      <c r="AE82" s="254"/>
    </row>
    <row r="83" spans="1:31" ht="14.25" customHeight="1">
      <c r="A83" s="254"/>
      <c r="B83" s="254"/>
      <c r="C83" s="254"/>
      <c r="D83" s="254"/>
      <c r="E83" s="254"/>
      <c r="F83" s="254"/>
      <c r="G83" s="285" t="s">
        <v>2162</v>
      </c>
      <c r="H83" s="290">
        <v>0.5</v>
      </c>
      <c r="I83" s="290" t="s">
        <v>376</v>
      </c>
      <c r="J83" s="274" t="s">
        <v>377</v>
      </c>
      <c r="K83" s="278"/>
      <c r="L83" s="286"/>
      <c r="M83" s="286"/>
      <c r="N83" s="286"/>
      <c r="O83" s="286"/>
      <c r="P83" s="275"/>
      <c r="Q83" s="286"/>
      <c r="R83" s="254"/>
      <c r="S83" s="372"/>
      <c r="T83" s="254"/>
      <c r="U83" s="372"/>
      <c r="V83" s="254"/>
      <c r="W83" s="372"/>
      <c r="X83" s="254"/>
      <c r="Y83" s="254"/>
      <c r="Z83" s="254"/>
      <c r="AA83" s="254"/>
      <c r="AB83" s="254"/>
      <c r="AC83" s="254"/>
      <c r="AD83" s="254"/>
      <c r="AE83" s="254"/>
    </row>
    <row r="84" spans="1:31" ht="14.25" customHeight="1">
      <c r="A84" s="254"/>
      <c r="B84" s="254"/>
      <c r="C84" s="254"/>
      <c r="D84" s="254"/>
      <c r="E84" s="254"/>
      <c r="F84" s="254"/>
      <c r="G84" s="292" t="s">
        <v>2163</v>
      </c>
      <c r="H84" s="278"/>
      <c r="I84" s="286"/>
      <c r="J84" s="286"/>
      <c r="K84" s="286"/>
      <c r="L84" s="286"/>
      <c r="M84" s="286"/>
      <c r="N84" s="286"/>
      <c r="O84" s="286"/>
      <c r="P84" s="275"/>
      <c r="Q84" s="275"/>
      <c r="R84" s="254"/>
      <c r="S84" s="372"/>
      <c r="T84" s="254"/>
      <c r="U84" s="372"/>
      <c r="V84" s="254"/>
      <c r="W84" s="372"/>
      <c r="X84" s="254"/>
      <c r="Y84" s="254"/>
      <c r="Z84" s="254"/>
      <c r="AA84" s="254"/>
      <c r="AB84" s="254"/>
      <c r="AC84" s="254"/>
      <c r="AD84" s="254"/>
      <c r="AE84" s="254"/>
    </row>
    <row r="85" spans="1:31" ht="14.25" customHeight="1">
      <c r="A85" s="254"/>
      <c r="B85" s="254"/>
      <c r="C85" s="254"/>
      <c r="D85" s="254"/>
      <c r="E85" s="254"/>
      <c r="F85" s="254"/>
      <c r="G85" s="285" t="s">
        <v>2164</v>
      </c>
      <c r="H85" s="290">
        <v>1.2</v>
      </c>
      <c r="I85" s="290" t="s">
        <v>376</v>
      </c>
      <c r="J85" s="274" t="s">
        <v>377</v>
      </c>
      <c r="K85" s="275"/>
      <c r="L85" s="275"/>
      <c r="M85" s="286"/>
      <c r="N85" s="286"/>
      <c r="O85" s="286"/>
      <c r="P85" s="275"/>
      <c r="Q85" s="275"/>
      <c r="R85" s="254"/>
      <c r="S85" s="372"/>
      <c r="T85" s="254"/>
      <c r="U85" s="372"/>
      <c r="V85" s="254"/>
      <c r="W85" s="372"/>
      <c r="X85" s="254"/>
      <c r="Y85" s="254"/>
      <c r="Z85" s="254"/>
      <c r="AA85" s="254"/>
      <c r="AB85" s="254"/>
      <c r="AC85" s="254"/>
      <c r="AD85" s="254"/>
      <c r="AE85" s="254"/>
    </row>
    <row r="86" spans="1:31" ht="14.25" customHeight="1">
      <c r="A86" s="254"/>
      <c r="B86" s="254"/>
      <c r="C86" s="254"/>
      <c r="D86" s="254"/>
      <c r="E86" s="254"/>
      <c r="F86" s="254"/>
      <c r="G86" s="299" t="s">
        <v>2165</v>
      </c>
      <c r="H86" s="275"/>
      <c r="I86" s="275"/>
      <c r="J86" s="286"/>
      <c r="K86" s="286"/>
      <c r="L86" s="286"/>
      <c r="M86" s="286"/>
      <c r="N86" s="286"/>
      <c r="O86" s="286"/>
      <c r="P86" s="275"/>
      <c r="Q86" s="275"/>
      <c r="R86" s="254"/>
      <c r="S86" s="372"/>
      <c r="T86" s="254"/>
      <c r="U86" s="372"/>
      <c r="V86" s="254"/>
      <c r="W86" s="372"/>
      <c r="X86" s="254"/>
      <c r="Y86" s="254"/>
      <c r="Z86" s="254"/>
      <c r="AA86" s="254"/>
      <c r="AB86" s="254"/>
      <c r="AC86" s="254"/>
      <c r="AD86" s="254"/>
      <c r="AE86" s="254"/>
    </row>
    <row r="87" spans="1:31" ht="14.25" customHeight="1">
      <c r="A87" s="254"/>
      <c r="B87" s="254"/>
      <c r="C87" s="254"/>
      <c r="D87" s="254"/>
      <c r="E87" s="254"/>
      <c r="F87" s="254"/>
      <c r="G87" s="285" t="s">
        <v>2166</v>
      </c>
      <c r="H87" s="278"/>
      <c r="I87" s="286"/>
      <c r="J87" s="286"/>
      <c r="K87" s="286"/>
      <c r="L87" s="286"/>
      <c r="M87" s="286"/>
      <c r="N87" s="286"/>
      <c r="O87" s="286"/>
      <c r="P87" s="275"/>
      <c r="Q87" s="275"/>
      <c r="R87" s="254"/>
      <c r="S87" s="372"/>
      <c r="T87" s="254"/>
      <c r="U87" s="372"/>
      <c r="V87" s="254"/>
      <c r="W87" s="372"/>
      <c r="X87" s="254"/>
      <c r="Y87" s="254"/>
      <c r="Z87" s="254"/>
      <c r="AA87" s="254"/>
      <c r="AB87" s="254"/>
      <c r="AC87" s="254"/>
      <c r="AD87" s="254"/>
      <c r="AE87" s="254"/>
    </row>
    <row r="88" spans="1:31" ht="14.25" customHeight="1">
      <c r="A88" s="254"/>
      <c r="B88" s="254"/>
      <c r="C88" s="254"/>
      <c r="D88" s="254"/>
      <c r="E88" s="254"/>
      <c r="F88" s="254"/>
      <c r="G88" s="273" t="s">
        <v>2167</v>
      </c>
      <c r="H88" s="286"/>
      <c r="I88" s="286"/>
      <c r="J88" s="286"/>
      <c r="K88" s="286"/>
      <c r="L88" s="286"/>
      <c r="M88" s="286"/>
      <c r="N88" s="286"/>
      <c r="O88" s="286"/>
      <c r="P88" s="275"/>
      <c r="Q88" s="275"/>
      <c r="R88" s="254"/>
      <c r="S88" s="372"/>
      <c r="T88" s="254"/>
      <c r="U88" s="372"/>
      <c r="V88" s="254"/>
      <c r="W88" s="372"/>
      <c r="X88" s="254"/>
      <c r="Y88" s="254"/>
      <c r="Z88" s="254"/>
      <c r="AA88" s="254"/>
      <c r="AB88" s="254"/>
      <c r="AC88" s="254"/>
      <c r="AD88" s="254"/>
      <c r="AE88" s="254"/>
    </row>
    <row r="89" spans="1:31" ht="14.25" customHeight="1">
      <c r="A89" s="254"/>
      <c r="B89" s="254"/>
      <c r="C89" s="254"/>
      <c r="D89" s="254"/>
      <c r="E89" s="254"/>
      <c r="F89" s="254"/>
      <c r="G89" s="285" t="s">
        <v>2168</v>
      </c>
      <c r="H89" s="290">
        <v>2.54</v>
      </c>
      <c r="I89" s="290" t="s">
        <v>376</v>
      </c>
      <c r="J89" s="274" t="s">
        <v>377</v>
      </c>
      <c r="K89" s="286"/>
      <c r="L89" s="286"/>
      <c r="M89" s="286"/>
      <c r="N89" s="286"/>
      <c r="O89" s="286"/>
      <c r="P89" s="275"/>
      <c r="Q89" s="275"/>
      <c r="R89" s="254"/>
      <c r="S89" s="372"/>
      <c r="T89" s="254"/>
      <c r="U89" s="372"/>
      <c r="V89" s="254"/>
      <c r="W89" s="372"/>
      <c r="X89" s="254"/>
      <c r="Y89" s="254"/>
      <c r="Z89" s="254"/>
      <c r="AA89" s="254"/>
      <c r="AB89" s="254"/>
      <c r="AC89" s="254"/>
      <c r="AD89" s="254"/>
      <c r="AE89" s="254"/>
    </row>
    <row r="90" spans="1:31" ht="14.25" customHeight="1">
      <c r="A90" s="254"/>
      <c r="B90" s="254"/>
      <c r="C90" s="254"/>
      <c r="D90" s="254"/>
      <c r="E90" s="254"/>
      <c r="F90" s="254"/>
      <c r="G90" s="299" t="s">
        <v>2169</v>
      </c>
      <c r="H90" s="290">
        <v>0.3</v>
      </c>
      <c r="I90" s="290" t="s">
        <v>373</v>
      </c>
      <c r="J90" s="290" t="s">
        <v>374</v>
      </c>
      <c r="K90" s="290" t="s">
        <v>375</v>
      </c>
      <c r="L90" s="290" t="s">
        <v>376</v>
      </c>
      <c r="M90" s="274" t="s">
        <v>377</v>
      </c>
      <c r="N90" s="286"/>
      <c r="O90" s="286"/>
      <c r="P90" s="275"/>
      <c r="Q90" s="275"/>
      <c r="R90" s="254"/>
      <c r="S90" s="372"/>
      <c r="T90" s="254"/>
      <c r="U90" s="372"/>
      <c r="V90" s="254"/>
      <c r="W90" s="372"/>
      <c r="X90" s="254"/>
      <c r="Y90" s="254"/>
      <c r="Z90" s="254"/>
      <c r="AA90" s="254"/>
      <c r="AB90" s="254"/>
      <c r="AC90" s="254"/>
      <c r="AD90" s="254"/>
      <c r="AE90" s="254"/>
    </row>
    <row r="91" spans="1:31" ht="14.25" customHeight="1">
      <c r="A91" s="254"/>
      <c r="B91" s="254"/>
      <c r="C91" s="254"/>
      <c r="D91" s="254"/>
      <c r="E91" s="254"/>
      <c r="F91" s="254"/>
      <c r="G91" s="285" t="s">
        <v>2170</v>
      </c>
      <c r="H91" s="275"/>
      <c r="I91" s="275"/>
      <c r="J91" s="275"/>
      <c r="K91" s="275"/>
      <c r="L91" s="275"/>
      <c r="M91" s="286"/>
      <c r="N91" s="286"/>
      <c r="O91" s="286"/>
      <c r="P91" s="275"/>
      <c r="Q91" s="275"/>
      <c r="R91" s="254"/>
      <c r="S91" s="372"/>
      <c r="T91" s="254"/>
      <c r="U91" s="372"/>
      <c r="V91" s="254"/>
      <c r="W91" s="372"/>
      <c r="X91" s="254"/>
      <c r="Y91" s="254"/>
      <c r="Z91" s="254"/>
      <c r="AA91" s="254"/>
      <c r="AB91" s="254"/>
      <c r="AC91" s="254"/>
      <c r="AD91" s="254"/>
      <c r="AE91" s="254"/>
    </row>
    <row r="92" spans="1:31" ht="14.25" customHeight="1">
      <c r="A92" s="254"/>
      <c r="B92" s="254"/>
      <c r="C92" s="254"/>
      <c r="D92" s="254"/>
      <c r="E92" s="254"/>
      <c r="F92" s="254"/>
      <c r="G92" s="299" t="s">
        <v>2171</v>
      </c>
      <c r="H92" s="275"/>
      <c r="I92" s="275"/>
      <c r="J92" s="275"/>
      <c r="K92" s="275"/>
      <c r="L92" s="275"/>
      <c r="M92" s="286"/>
      <c r="N92" s="286"/>
      <c r="O92" s="286"/>
      <c r="P92" s="275"/>
      <c r="Q92" s="275"/>
      <c r="R92" s="254"/>
      <c r="S92" s="372"/>
      <c r="T92" s="254"/>
      <c r="U92" s="372"/>
      <c r="V92" s="254"/>
      <c r="W92" s="372"/>
      <c r="X92" s="254"/>
      <c r="Y92" s="254"/>
      <c r="Z92" s="254"/>
      <c r="AA92" s="254"/>
      <c r="AB92" s="254"/>
      <c r="AC92" s="254"/>
      <c r="AD92" s="254"/>
      <c r="AE92" s="254"/>
    </row>
    <row r="93" spans="1:31" ht="14.25" customHeight="1">
      <c r="A93" s="254"/>
      <c r="B93" s="254"/>
      <c r="C93" s="254"/>
      <c r="D93" s="254"/>
      <c r="E93" s="254"/>
      <c r="F93" s="254"/>
      <c r="G93" s="292" t="s">
        <v>2172</v>
      </c>
      <c r="H93" s="278"/>
      <c r="I93" s="278"/>
      <c r="J93" s="278"/>
      <c r="K93" s="278"/>
      <c r="L93" s="278"/>
      <c r="M93" s="286"/>
      <c r="N93" s="286"/>
      <c r="O93" s="286"/>
      <c r="P93" s="275"/>
      <c r="Q93" s="275"/>
      <c r="R93" s="254"/>
      <c r="S93" s="372"/>
      <c r="T93" s="254"/>
      <c r="U93" s="372"/>
      <c r="V93" s="254"/>
      <c r="W93" s="372"/>
      <c r="X93" s="254"/>
      <c r="Y93" s="254"/>
      <c r="Z93" s="254"/>
      <c r="AA93" s="254"/>
      <c r="AB93" s="254"/>
      <c r="AC93" s="254"/>
      <c r="AD93" s="254"/>
      <c r="AE93" s="254"/>
    </row>
    <row r="94" spans="1:31" ht="14.25" customHeight="1">
      <c r="A94" s="254"/>
      <c r="B94" s="254"/>
      <c r="C94" s="254"/>
      <c r="D94" s="254"/>
      <c r="E94" s="254"/>
      <c r="F94" s="254"/>
      <c r="G94" s="273" t="s">
        <v>2173</v>
      </c>
      <c r="H94" s="286"/>
      <c r="I94" s="286"/>
      <c r="J94" s="286"/>
      <c r="K94" s="286"/>
      <c r="L94" s="286"/>
      <c r="M94" s="286"/>
      <c r="N94" s="286"/>
      <c r="O94" s="286"/>
      <c r="P94" s="275"/>
      <c r="Q94" s="275"/>
      <c r="R94" s="254"/>
      <c r="S94" s="372"/>
      <c r="T94" s="254"/>
      <c r="U94" s="372"/>
      <c r="V94" s="254"/>
      <c r="W94" s="372"/>
      <c r="X94" s="254"/>
      <c r="Y94" s="254"/>
      <c r="Z94" s="254"/>
      <c r="AA94" s="254"/>
      <c r="AB94" s="254"/>
      <c r="AC94" s="254"/>
      <c r="AD94" s="254"/>
      <c r="AE94" s="254"/>
    </row>
    <row r="95" spans="1:31" ht="14.25" customHeight="1">
      <c r="A95" s="254"/>
      <c r="B95" s="254"/>
      <c r="C95" s="254"/>
      <c r="D95" s="254"/>
      <c r="E95" s="254"/>
      <c r="F95" s="254"/>
      <c r="G95" s="299" t="s">
        <v>2174</v>
      </c>
      <c r="H95" s="290">
        <v>7.62</v>
      </c>
      <c r="I95" s="290">
        <v>7.62</v>
      </c>
      <c r="J95" s="290">
        <v>7.62</v>
      </c>
      <c r="K95" s="290">
        <v>7.62</v>
      </c>
      <c r="L95" s="290">
        <v>7.62</v>
      </c>
      <c r="M95" s="286"/>
      <c r="N95" s="286"/>
      <c r="O95" s="286"/>
      <c r="P95" s="275"/>
      <c r="Q95" s="286"/>
      <c r="R95" s="254"/>
      <c r="S95" s="372"/>
      <c r="T95" s="254"/>
      <c r="U95" s="372"/>
      <c r="V95" s="254"/>
      <c r="W95" s="372"/>
      <c r="X95" s="254"/>
      <c r="Y95" s="254"/>
      <c r="Z95" s="254"/>
      <c r="AA95" s="254"/>
      <c r="AB95" s="254"/>
      <c r="AC95" s="254"/>
      <c r="AD95" s="254"/>
      <c r="AE95" s="254"/>
    </row>
    <row r="96" spans="1:31" ht="14.25" customHeight="1">
      <c r="A96" s="254"/>
      <c r="B96" s="254"/>
      <c r="C96" s="254"/>
      <c r="D96" s="254"/>
      <c r="E96" s="254"/>
      <c r="F96" s="254"/>
      <c r="G96" s="285" t="s">
        <v>2175</v>
      </c>
      <c r="H96" s="278"/>
      <c r="I96" s="286"/>
      <c r="J96" s="278"/>
      <c r="K96" s="278"/>
      <c r="L96" s="286"/>
      <c r="M96" s="286"/>
      <c r="N96" s="286"/>
      <c r="O96" s="286"/>
      <c r="P96" s="275"/>
      <c r="Q96" s="275"/>
      <c r="R96" s="254"/>
      <c r="S96" s="372"/>
      <c r="T96" s="254"/>
      <c r="U96" s="372"/>
      <c r="V96" s="254"/>
      <c r="W96" s="372"/>
      <c r="X96" s="254"/>
      <c r="Y96" s="254"/>
      <c r="Z96" s="254"/>
      <c r="AA96" s="254"/>
      <c r="AB96" s="254"/>
      <c r="AC96" s="254"/>
      <c r="AD96" s="254"/>
      <c r="AE96" s="254"/>
    </row>
    <row r="97" spans="1:31" ht="14.25" customHeight="1">
      <c r="A97" s="254"/>
      <c r="B97" s="254"/>
      <c r="C97" s="254"/>
      <c r="D97" s="387"/>
      <c r="E97" s="387"/>
      <c r="F97" s="387"/>
      <c r="G97" s="299" t="s">
        <v>2176</v>
      </c>
      <c r="H97" s="275"/>
      <c r="I97" s="275"/>
      <c r="J97" s="275"/>
      <c r="K97" s="275"/>
      <c r="L97" s="286"/>
      <c r="M97" s="286"/>
      <c r="N97" s="286"/>
      <c r="O97" s="286"/>
      <c r="P97" s="275"/>
      <c r="Q97" s="275"/>
      <c r="R97" s="254"/>
      <c r="S97" s="372"/>
      <c r="T97" s="254"/>
      <c r="U97" s="372"/>
      <c r="V97" s="254"/>
      <c r="W97" s="372"/>
      <c r="X97" s="254"/>
      <c r="Y97" s="254"/>
      <c r="Z97" s="254"/>
      <c r="AA97" s="254"/>
      <c r="AB97" s="254"/>
      <c r="AC97" s="254"/>
      <c r="AD97" s="254"/>
      <c r="AE97" s="254"/>
    </row>
    <row r="98" spans="1:31" ht="14.25" customHeight="1">
      <c r="A98" s="254"/>
      <c r="B98" s="254"/>
      <c r="C98" s="383"/>
      <c r="D98" s="420"/>
      <c r="E98" s="420"/>
      <c r="F98" s="420"/>
      <c r="G98" s="299" t="s">
        <v>2177</v>
      </c>
      <c r="H98" s="286"/>
      <c r="I98" s="286"/>
      <c r="J98" s="286"/>
      <c r="K98" s="286"/>
      <c r="L98" s="286"/>
      <c r="M98" s="286"/>
      <c r="N98" s="286"/>
      <c r="O98" s="286"/>
      <c r="P98" s="275"/>
      <c r="Q98" s="275"/>
      <c r="R98" s="254"/>
      <c r="S98" s="372"/>
      <c r="T98" s="254"/>
      <c r="U98" s="372"/>
      <c r="V98" s="254"/>
      <c r="W98" s="372"/>
      <c r="X98" s="254"/>
      <c r="Y98" s="254"/>
      <c r="Z98" s="254"/>
      <c r="AA98" s="254"/>
      <c r="AB98" s="254"/>
      <c r="AC98" s="254"/>
      <c r="AD98" s="254"/>
      <c r="AE98" s="254"/>
    </row>
    <row r="99" spans="1:31" ht="14.25" customHeight="1">
      <c r="A99" s="254"/>
      <c r="B99" s="254"/>
      <c r="C99" s="383"/>
      <c r="D99" s="420"/>
      <c r="E99" s="420"/>
      <c r="F99" s="420"/>
      <c r="I99" s="290"/>
      <c r="J99" s="290"/>
      <c r="K99" s="274"/>
      <c r="L99" s="275"/>
      <c r="M99" s="286"/>
      <c r="N99" s="286"/>
      <c r="O99" s="286"/>
      <c r="P99" s="275"/>
      <c r="Q99" s="275"/>
      <c r="R99" s="254"/>
      <c r="S99" s="372"/>
      <c r="T99" s="254"/>
      <c r="U99" s="372"/>
      <c r="V99" s="254"/>
      <c r="W99" s="372"/>
      <c r="X99" s="254"/>
      <c r="Y99" s="254"/>
      <c r="Z99" s="254"/>
      <c r="AA99" s="254"/>
      <c r="AB99" s="254"/>
      <c r="AC99" s="254"/>
      <c r="AD99" s="254"/>
      <c r="AE99" s="254"/>
    </row>
    <row r="100" spans="1:31" ht="14.25" customHeight="1">
      <c r="A100" s="254"/>
      <c r="B100" s="254"/>
      <c r="C100" s="383"/>
      <c r="D100" s="420"/>
      <c r="E100" s="420"/>
      <c r="F100" s="420"/>
      <c r="L100" s="286"/>
      <c r="M100" s="286"/>
      <c r="N100" s="286"/>
      <c r="O100" s="286"/>
      <c r="P100" s="275"/>
      <c r="Q100" s="275"/>
      <c r="R100" s="254"/>
      <c r="S100" s="372"/>
      <c r="T100" s="254"/>
      <c r="U100" s="372"/>
      <c r="V100" s="254"/>
      <c r="W100" s="372"/>
      <c r="X100" s="254"/>
      <c r="Y100" s="254"/>
      <c r="Z100" s="254"/>
      <c r="AA100" s="254"/>
      <c r="AB100" s="254"/>
      <c r="AC100" s="254"/>
      <c r="AD100" s="254"/>
      <c r="AE100" s="254"/>
    </row>
    <row r="101" spans="1:31" ht="14.25" customHeight="1">
      <c r="A101" s="254"/>
      <c r="B101" s="254"/>
      <c r="C101" s="383"/>
      <c r="D101" s="420"/>
      <c r="E101" s="420"/>
      <c r="F101" s="420"/>
      <c r="I101" s="290"/>
      <c r="J101" s="290"/>
      <c r="K101" s="274"/>
      <c r="L101" s="274"/>
      <c r="M101" s="286"/>
      <c r="N101" s="286"/>
      <c r="O101" s="286"/>
      <c r="P101" s="275"/>
      <c r="Q101" s="275"/>
      <c r="R101" s="254"/>
      <c r="S101" s="372"/>
      <c r="T101" s="254"/>
      <c r="U101" s="372"/>
      <c r="V101" s="254"/>
      <c r="W101" s="372"/>
      <c r="X101" s="254"/>
      <c r="Y101" s="254"/>
      <c r="Z101" s="254"/>
      <c r="AA101" s="254"/>
      <c r="AB101" s="254"/>
      <c r="AC101" s="254"/>
      <c r="AD101" s="254"/>
      <c r="AE101" s="254"/>
    </row>
    <row r="102" spans="1:31" ht="14.25" customHeight="1">
      <c r="A102" s="254"/>
      <c r="B102" s="254"/>
      <c r="C102" s="383"/>
      <c r="D102" s="420"/>
      <c r="E102" s="420"/>
      <c r="F102" s="420"/>
      <c r="I102" s="286"/>
      <c r="J102" s="286"/>
      <c r="K102" s="286"/>
      <c r="L102" s="286"/>
      <c r="M102" s="286"/>
      <c r="N102" s="286"/>
      <c r="O102" s="286"/>
      <c r="P102" s="275"/>
      <c r="Q102" s="275"/>
      <c r="R102" s="254"/>
      <c r="S102" s="372"/>
      <c r="T102" s="254"/>
      <c r="U102" s="372"/>
      <c r="V102" s="254"/>
      <c r="W102" s="372"/>
      <c r="X102" s="254"/>
      <c r="Y102" s="254"/>
      <c r="Z102" s="254"/>
      <c r="AA102" s="254"/>
      <c r="AB102" s="254"/>
      <c r="AC102" s="254"/>
      <c r="AD102" s="254"/>
      <c r="AE102" s="254"/>
    </row>
    <row r="103" spans="1:31" ht="14.25" customHeight="1">
      <c r="A103" s="97"/>
      <c r="B103" s="343"/>
      <c r="C103" s="343"/>
      <c r="D103" s="421">
        <f>COUNTA(G5:G160)</f>
        <v>94</v>
      </c>
      <c r="E103" s="422"/>
      <c r="F103" s="423">
        <v>100</v>
      </c>
      <c r="H103" s="290"/>
      <c r="I103" s="275"/>
      <c r="J103" s="275"/>
      <c r="K103" s="275"/>
      <c r="L103" s="275"/>
      <c r="M103" s="286"/>
      <c r="N103" s="286"/>
      <c r="O103" s="286"/>
      <c r="P103" s="275"/>
      <c r="Q103" s="275"/>
      <c r="R103" s="254"/>
      <c r="S103" s="372"/>
      <c r="T103" s="254"/>
      <c r="U103" s="372"/>
      <c r="V103" s="254"/>
      <c r="W103" s="372"/>
      <c r="X103" s="254"/>
      <c r="Y103" s="254"/>
      <c r="Z103" s="254"/>
      <c r="AA103" s="254"/>
      <c r="AB103" s="254"/>
      <c r="AC103" s="254"/>
      <c r="AD103" s="254"/>
      <c r="AE103" s="254"/>
    </row>
    <row r="104" spans="1:31" ht="14.25" customHeight="1">
      <c r="A104" s="315"/>
      <c r="B104" s="315"/>
      <c r="C104" s="315"/>
      <c r="D104" s="323"/>
      <c r="E104" s="323"/>
      <c r="F104" s="315"/>
      <c r="H104" s="278"/>
      <c r="I104" s="286"/>
      <c r="J104" s="286"/>
      <c r="K104" s="286"/>
      <c r="L104" s="286"/>
      <c r="M104" s="286"/>
      <c r="N104" s="286"/>
      <c r="O104" s="286"/>
      <c r="P104" s="275"/>
      <c r="Q104" s="275"/>
      <c r="R104" s="254"/>
      <c r="S104" s="372"/>
      <c r="T104" s="254"/>
      <c r="U104" s="372"/>
      <c r="V104" s="254"/>
      <c r="W104" s="372"/>
      <c r="X104" s="254"/>
      <c r="Y104" s="254"/>
      <c r="Z104" s="254"/>
      <c r="AA104" s="254"/>
      <c r="AB104" s="254"/>
      <c r="AC104" s="254"/>
      <c r="AD104" s="254"/>
      <c r="AE104" s="254"/>
    </row>
    <row r="105" spans="1:31" ht="14.25" customHeight="1">
      <c r="A105" s="98"/>
      <c r="B105" s="98"/>
      <c r="C105" s="98"/>
      <c r="D105" s="98"/>
      <c r="E105" s="98"/>
      <c r="F105" s="98"/>
      <c r="H105" s="275"/>
      <c r="I105" s="275"/>
      <c r="J105" s="275"/>
      <c r="K105" s="275"/>
      <c r="L105" s="275"/>
      <c r="M105" s="275"/>
      <c r="N105" s="275"/>
      <c r="O105" s="286"/>
      <c r="P105" s="275"/>
      <c r="Q105" s="275"/>
      <c r="R105" s="362"/>
      <c r="S105" s="428"/>
      <c r="T105" s="362"/>
      <c r="U105" s="428"/>
      <c r="V105" s="362"/>
      <c r="W105" s="428"/>
      <c r="X105" s="362"/>
      <c r="Y105" s="362"/>
      <c r="Z105" s="362"/>
      <c r="AA105" s="362"/>
      <c r="AB105" s="362"/>
      <c r="AC105" s="362"/>
      <c r="AD105" s="362"/>
      <c r="AE105" s="362"/>
    </row>
    <row r="106" spans="1:31" ht="14.25" customHeight="1">
      <c r="A106" s="98"/>
      <c r="B106" s="98"/>
      <c r="C106" s="98"/>
      <c r="D106" s="98"/>
      <c r="E106" s="98"/>
      <c r="F106" s="98"/>
      <c r="L106" s="286"/>
      <c r="M106" s="286"/>
      <c r="N106" s="286"/>
      <c r="O106" s="286"/>
      <c r="P106" s="275"/>
      <c r="Q106" s="275"/>
      <c r="R106" s="362"/>
      <c r="S106" s="428"/>
      <c r="T106" s="362"/>
      <c r="U106" s="428"/>
      <c r="V106" s="362"/>
      <c r="W106" s="428"/>
      <c r="X106" s="362"/>
      <c r="Y106" s="362"/>
      <c r="Z106" s="362"/>
      <c r="AA106" s="362"/>
      <c r="AB106" s="362"/>
      <c r="AC106" s="362"/>
      <c r="AD106" s="362"/>
      <c r="AE106" s="362"/>
    </row>
    <row r="107" spans="1:31" ht="14.25" customHeight="1">
      <c r="A107" s="98"/>
      <c r="B107" s="98"/>
      <c r="C107" s="98"/>
      <c r="D107" s="98"/>
      <c r="E107" s="98"/>
      <c r="F107" s="98"/>
      <c r="H107" s="275"/>
      <c r="I107" s="275"/>
      <c r="J107" s="275"/>
      <c r="K107" s="286"/>
      <c r="L107" s="286"/>
      <c r="M107" s="286"/>
      <c r="N107" s="286"/>
      <c r="O107" s="286"/>
      <c r="P107" s="275"/>
      <c r="Q107" s="275"/>
      <c r="R107" s="362"/>
      <c r="S107" s="428"/>
      <c r="T107" s="362"/>
      <c r="U107" s="428"/>
      <c r="V107" s="362"/>
      <c r="W107" s="428"/>
      <c r="X107" s="362"/>
      <c r="Y107" s="362"/>
      <c r="Z107" s="362"/>
      <c r="AA107" s="362"/>
      <c r="AB107" s="362"/>
      <c r="AC107" s="362"/>
      <c r="AD107" s="362"/>
      <c r="AE107" s="362"/>
    </row>
    <row r="108" spans="1:31" ht="14.25" customHeight="1">
      <c r="A108" s="98"/>
      <c r="B108" s="98"/>
      <c r="C108" s="98"/>
      <c r="D108" s="98"/>
      <c r="E108" s="98"/>
      <c r="F108" s="98"/>
      <c r="M108" s="286"/>
      <c r="N108" s="286"/>
      <c r="O108" s="286"/>
      <c r="P108" s="275"/>
      <c r="Q108" s="275"/>
      <c r="R108" s="362"/>
      <c r="S108" s="428"/>
      <c r="T108" s="362"/>
      <c r="U108" s="428"/>
      <c r="V108" s="362"/>
      <c r="W108" s="428"/>
      <c r="X108" s="362"/>
      <c r="Y108" s="362"/>
      <c r="Z108" s="362"/>
      <c r="AA108" s="362"/>
      <c r="AB108" s="362"/>
      <c r="AC108" s="362"/>
      <c r="AD108" s="362"/>
      <c r="AE108" s="362"/>
    </row>
    <row r="109" spans="1:31" ht="14.25" customHeight="1">
      <c r="A109" s="98"/>
      <c r="B109" s="98"/>
      <c r="C109" s="98"/>
      <c r="D109" s="98"/>
      <c r="E109" s="98"/>
      <c r="F109" s="98"/>
      <c r="L109" s="275"/>
      <c r="M109" s="286"/>
      <c r="N109" s="286"/>
      <c r="O109" s="286"/>
      <c r="P109" s="275"/>
      <c r="Q109" s="275"/>
      <c r="R109" s="362"/>
      <c r="S109" s="428"/>
      <c r="T109" s="362"/>
      <c r="U109" s="428"/>
      <c r="V109" s="362"/>
      <c r="W109" s="428"/>
      <c r="X109" s="362"/>
      <c r="Y109" s="362"/>
      <c r="Z109" s="362"/>
      <c r="AA109" s="362"/>
      <c r="AB109" s="362"/>
      <c r="AC109" s="362"/>
      <c r="AD109" s="362"/>
      <c r="AE109" s="362"/>
    </row>
    <row r="110" spans="1:31" ht="14.25" customHeight="1">
      <c r="A110" s="98"/>
      <c r="B110" s="98"/>
      <c r="C110" s="98"/>
      <c r="D110" s="98"/>
      <c r="E110" s="98"/>
      <c r="F110" s="98"/>
      <c r="L110" s="275"/>
      <c r="M110" s="286"/>
      <c r="N110" s="286"/>
      <c r="O110" s="286"/>
      <c r="P110" s="275"/>
      <c r="Q110" s="275"/>
      <c r="R110" s="362"/>
      <c r="S110" s="428"/>
      <c r="T110" s="362"/>
      <c r="U110" s="428"/>
      <c r="V110" s="362"/>
      <c r="W110" s="428"/>
      <c r="X110" s="362"/>
      <c r="Y110" s="362"/>
      <c r="Z110" s="362"/>
      <c r="AA110" s="362"/>
      <c r="AB110" s="362"/>
      <c r="AC110" s="362"/>
      <c r="AD110" s="362"/>
      <c r="AE110" s="362"/>
    </row>
    <row r="111" spans="1:31" ht="14.25" customHeight="1">
      <c r="A111" s="98"/>
      <c r="B111" s="98"/>
      <c r="C111" s="98"/>
      <c r="D111" s="98"/>
      <c r="E111" s="98"/>
      <c r="F111" s="98"/>
      <c r="G111" s="353"/>
      <c r="H111" s="275"/>
      <c r="I111" s="275"/>
      <c r="J111" s="275"/>
      <c r="K111" s="275"/>
      <c r="L111" s="275"/>
      <c r="M111" s="286"/>
      <c r="N111" s="286"/>
      <c r="O111" s="286"/>
      <c r="P111" s="275"/>
      <c r="Q111" s="275"/>
      <c r="R111" s="362"/>
      <c r="S111" s="428"/>
      <c r="T111" s="362"/>
      <c r="U111" s="428"/>
      <c r="V111" s="362"/>
      <c r="W111" s="428"/>
      <c r="X111" s="362"/>
      <c r="Y111" s="362"/>
      <c r="Z111" s="362"/>
      <c r="AA111" s="362"/>
      <c r="AB111" s="362"/>
      <c r="AC111" s="362"/>
      <c r="AD111" s="362"/>
      <c r="AE111" s="362"/>
    </row>
    <row r="112" spans="1:31" ht="14.25" customHeight="1">
      <c r="A112" s="98"/>
      <c r="B112" s="98"/>
      <c r="C112" s="98"/>
      <c r="D112" s="98"/>
      <c r="E112" s="98"/>
      <c r="F112" s="98"/>
      <c r="G112" s="353"/>
      <c r="H112" s="286"/>
      <c r="I112" s="286"/>
      <c r="J112" s="286"/>
      <c r="K112" s="286"/>
      <c r="L112" s="286"/>
      <c r="M112" s="286"/>
      <c r="N112" s="286"/>
      <c r="O112" s="286"/>
      <c r="P112" s="275"/>
      <c r="Q112" s="275"/>
      <c r="R112" s="362"/>
      <c r="S112" s="428"/>
      <c r="T112" s="362"/>
      <c r="U112" s="428"/>
      <c r="V112" s="362"/>
      <c r="W112" s="428"/>
      <c r="X112" s="362"/>
      <c r="Y112" s="362"/>
      <c r="Z112" s="362"/>
      <c r="AA112" s="362"/>
      <c r="AB112" s="362"/>
      <c r="AC112" s="362"/>
      <c r="AD112" s="362"/>
      <c r="AE112" s="362"/>
    </row>
    <row r="113" spans="1:31" ht="14.25" customHeight="1">
      <c r="A113" s="98"/>
      <c r="B113" s="98"/>
      <c r="C113" s="98"/>
      <c r="D113" s="98"/>
      <c r="E113" s="98"/>
      <c r="F113" s="98"/>
      <c r="G113" s="353"/>
      <c r="H113" s="286"/>
      <c r="I113" s="286"/>
      <c r="J113" s="286"/>
      <c r="K113" s="286"/>
      <c r="L113" s="286"/>
      <c r="M113" s="286"/>
      <c r="N113" s="286"/>
      <c r="O113" s="286"/>
      <c r="P113" s="275"/>
      <c r="Q113" s="275"/>
      <c r="R113" s="362"/>
      <c r="S113" s="428"/>
      <c r="T113" s="362"/>
      <c r="U113" s="428"/>
      <c r="V113" s="362"/>
      <c r="W113" s="428"/>
      <c r="X113" s="362"/>
      <c r="Y113" s="362"/>
      <c r="Z113" s="362"/>
      <c r="AA113" s="362"/>
      <c r="AB113" s="362"/>
      <c r="AC113" s="362"/>
      <c r="AD113" s="362"/>
      <c r="AE113" s="362"/>
    </row>
    <row r="114" spans="1:31" ht="14.25" customHeight="1">
      <c r="A114" s="98"/>
      <c r="B114" s="98"/>
      <c r="C114" s="98"/>
      <c r="D114" s="98"/>
      <c r="E114" s="98"/>
      <c r="F114" s="98"/>
      <c r="G114" s="353"/>
      <c r="H114" s="286"/>
      <c r="I114" s="286"/>
      <c r="J114" s="286"/>
      <c r="K114" s="286"/>
      <c r="L114" s="286"/>
      <c r="M114" s="286"/>
      <c r="N114" s="286"/>
      <c r="O114" s="286"/>
      <c r="P114" s="275"/>
      <c r="Q114" s="275"/>
      <c r="R114" s="362"/>
      <c r="S114" s="428"/>
      <c r="T114" s="362"/>
      <c r="U114" s="428"/>
      <c r="V114" s="362"/>
      <c r="W114" s="428"/>
      <c r="X114" s="362"/>
      <c r="Y114" s="362"/>
      <c r="Z114" s="362"/>
      <c r="AA114" s="362"/>
      <c r="AB114" s="362"/>
      <c r="AC114" s="362"/>
      <c r="AD114" s="362"/>
      <c r="AE114" s="362"/>
    </row>
    <row r="115" spans="1:31" ht="14.25" customHeight="1">
      <c r="A115" s="98"/>
      <c r="B115" s="98"/>
      <c r="C115" s="98"/>
      <c r="D115" s="98"/>
      <c r="E115" s="98"/>
      <c r="F115" s="98"/>
      <c r="G115" s="353"/>
      <c r="H115" s="286"/>
      <c r="I115" s="286"/>
      <c r="J115" s="286"/>
      <c r="K115" s="286"/>
      <c r="L115" s="286"/>
      <c r="M115" s="286"/>
      <c r="N115" s="286"/>
      <c r="O115" s="286"/>
      <c r="P115" s="275"/>
      <c r="Q115" s="275"/>
      <c r="R115" s="362"/>
      <c r="S115" s="428"/>
      <c r="T115" s="362"/>
      <c r="U115" s="428"/>
      <c r="V115" s="362"/>
      <c r="W115" s="428"/>
      <c r="X115" s="362"/>
      <c r="Y115" s="362"/>
      <c r="Z115" s="362"/>
      <c r="AA115" s="362"/>
      <c r="AB115" s="362"/>
      <c r="AC115" s="362"/>
      <c r="AD115" s="362"/>
      <c r="AE115" s="362"/>
    </row>
    <row r="116" spans="1:31" ht="14.25" customHeight="1">
      <c r="A116" s="98"/>
      <c r="B116" s="98"/>
      <c r="C116" s="98"/>
      <c r="D116" s="98"/>
      <c r="E116" s="98"/>
      <c r="F116" s="98"/>
      <c r="G116" s="353"/>
      <c r="H116" s="286"/>
      <c r="I116" s="286"/>
      <c r="J116" s="286"/>
      <c r="K116" s="286"/>
      <c r="L116" s="286"/>
      <c r="M116" s="286"/>
      <c r="N116" s="286"/>
      <c r="O116" s="286"/>
      <c r="P116" s="275"/>
      <c r="Q116" s="286"/>
      <c r="R116" s="362"/>
      <c r="S116" s="428"/>
      <c r="T116" s="362"/>
      <c r="U116" s="428"/>
      <c r="V116" s="362"/>
      <c r="W116" s="428"/>
      <c r="X116" s="362"/>
      <c r="Y116" s="362"/>
      <c r="Z116" s="362"/>
      <c r="AA116" s="362"/>
      <c r="AB116" s="362"/>
      <c r="AC116" s="362"/>
      <c r="AD116" s="362"/>
      <c r="AE116" s="362"/>
    </row>
    <row r="117" spans="1:31" ht="14.25" customHeight="1">
      <c r="A117" s="98"/>
      <c r="B117" s="98"/>
      <c r="C117" s="98"/>
      <c r="D117" s="98"/>
      <c r="E117" s="98"/>
      <c r="F117" s="98"/>
      <c r="G117" s="353"/>
      <c r="H117" s="278"/>
      <c r="I117" s="278"/>
      <c r="J117" s="278"/>
      <c r="K117" s="278"/>
      <c r="L117" s="286"/>
      <c r="M117" s="286"/>
      <c r="N117" s="286"/>
      <c r="O117" s="286"/>
      <c r="P117" s="275"/>
      <c r="Q117" s="286"/>
      <c r="R117" s="362"/>
      <c r="S117" s="428"/>
      <c r="T117" s="362"/>
      <c r="U117" s="428"/>
      <c r="V117" s="362"/>
      <c r="W117" s="428"/>
      <c r="X117" s="362"/>
      <c r="Y117" s="362"/>
      <c r="Z117" s="362"/>
      <c r="AA117" s="362"/>
      <c r="AB117" s="362"/>
      <c r="AC117" s="362"/>
      <c r="AD117" s="362"/>
      <c r="AE117" s="362"/>
    </row>
    <row r="118" spans="1:31" ht="14.25" customHeight="1">
      <c r="A118" s="98"/>
      <c r="B118" s="98"/>
      <c r="C118" s="98"/>
      <c r="D118" s="98"/>
      <c r="E118" s="98"/>
      <c r="F118" s="98"/>
      <c r="G118" s="353"/>
      <c r="H118" s="278"/>
      <c r="I118" s="278"/>
      <c r="J118" s="278"/>
      <c r="K118" s="278"/>
      <c r="L118" s="278"/>
      <c r="M118" s="286"/>
      <c r="N118" s="286"/>
      <c r="O118" s="286"/>
      <c r="P118" s="286"/>
      <c r="Q118" s="286"/>
      <c r="R118" s="362"/>
      <c r="S118" s="428"/>
      <c r="T118" s="362"/>
      <c r="U118" s="428"/>
      <c r="V118" s="362"/>
      <c r="W118" s="428"/>
      <c r="X118" s="362"/>
      <c r="Y118" s="362"/>
      <c r="Z118" s="362"/>
      <c r="AA118" s="362"/>
      <c r="AB118" s="362"/>
      <c r="AC118" s="362"/>
      <c r="AD118" s="362"/>
      <c r="AE118" s="362"/>
    </row>
    <row r="119" spans="1:31" ht="14.25" customHeight="1">
      <c r="A119" s="98"/>
      <c r="B119" s="98"/>
      <c r="C119" s="98"/>
      <c r="D119" s="98"/>
      <c r="E119" s="98"/>
      <c r="F119" s="98"/>
      <c r="G119" s="353"/>
      <c r="H119" s="278"/>
      <c r="I119" s="278"/>
      <c r="J119" s="278"/>
      <c r="K119" s="278"/>
      <c r="L119" s="278"/>
      <c r="M119" s="286"/>
      <c r="N119" s="286"/>
      <c r="O119" s="286"/>
      <c r="P119" s="286"/>
      <c r="Q119" s="286"/>
      <c r="R119" s="362"/>
      <c r="S119" s="428"/>
      <c r="T119" s="362"/>
      <c r="U119" s="428"/>
      <c r="V119" s="362"/>
      <c r="W119" s="428"/>
      <c r="X119" s="362"/>
      <c r="Y119" s="362"/>
      <c r="Z119" s="362"/>
      <c r="AA119" s="362"/>
      <c r="AB119" s="362"/>
      <c r="AC119" s="362"/>
      <c r="AD119" s="362"/>
      <c r="AE119" s="362"/>
    </row>
    <row r="120" spans="1:31" ht="14.25" customHeight="1">
      <c r="A120" s="98"/>
      <c r="B120" s="98"/>
      <c r="C120" s="98"/>
      <c r="D120" s="98"/>
      <c r="E120" s="98"/>
      <c r="F120" s="98"/>
      <c r="G120" s="353"/>
      <c r="H120" s="278"/>
      <c r="I120" s="278"/>
      <c r="J120" s="278"/>
      <c r="K120" s="278"/>
      <c r="L120" s="278"/>
      <c r="M120" s="286"/>
      <c r="N120" s="286"/>
      <c r="O120" s="286"/>
      <c r="P120" s="286"/>
      <c r="Q120" s="286"/>
      <c r="R120" s="362"/>
      <c r="S120" s="428"/>
      <c r="T120" s="362"/>
      <c r="U120" s="428"/>
      <c r="V120" s="362"/>
      <c r="W120" s="428"/>
      <c r="X120" s="362"/>
      <c r="Y120" s="362"/>
      <c r="Z120" s="362"/>
      <c r="AA120" s="362"/>
      <c r="AB120" s="362"/>
      <c r="AC120" s="362"/>
      <c r="AD120" s="362"/>
      <c r="AE120" s="362"/>
    </row>
    <row r="121" spans="1:31" ht="14.25" customHeight="1">
      <c r="A121" s="98"/>
      <c r="B121" s="98"/>
      <c r="C121" s="98"/>
      <c r="D121" s="98"/>
      <c r="E121" s="98"/>
      <c r="F121" s="98"/>
      <c r="G121" s="353"/>
      <c r="H121" s="278"/>
      <c r="I121" s="278"/>
      <c r="J121" s="278"/>
      <c r="K121" s="278"/>
      <c r="L121" s="278"/>
      <c r="M121" s="286"/>
      <c r="N121" s="286"/>
      <c r="O121" s="286"/>
      <c r="P121" s="286"/>
      <c r="Q121" s="286"/>
      <c r="R121" s="362"/>
      <c r="S121" s="428"/>
      <c r="T121" s="362"/>
      <c r="U121" s="428"/>
      <c r="V121" s="362"/>
      <c r="W121" s="428"/>
      <c r="X121" s="362"/>
      <c r="Y121" s="362"/>
      <c r="Z121" s="362"/>
      <c r="AA121" s="362"/>
      <c r="AB121" s="362"/>
      <c r="AC121" s="362"/>
      <c r="AD121" s="362"/>
      <c r="AE121" s="362"/>
    </row>
    <row r="122" spans="1:31" ht="14.25" customHeight="1">
      <c r="A122" s="98"/>
      <c r="B122" s="98"/>
      <c r="C122" s="98"/>
      <c r="D122" s="98"/>
      <c r="E122" s="98"/>
      <c r="F122" s="98"/>
      <c r="G122" s="353"/>
      <c r="H122" s="278"/>
      <c r="I122" s="278"/>
      <c r="J122" s="278"/>
      <c r="K122" s="278"/>
      <c r="L122" s="278"/>
      <c r="M122" s="286"/>
      <c r="N122" s="286"/>
      <c r="O122" s="286"/>
      <c r="P122" s="286"/>
      <c r="Q122" s="286"/>
      <c r="R122" s="362"/>
      <c r="S122" s="428"/>
      <c r="T122" s="362"/>
      <c r="U122" s="428"/>
      <c r="V122" s="362"/>
      <c r="W122" s="428"/>
      <c r="X122" s="362"/>
      <c r="Y122" s="362"/>
      <c r="Z122" s="362"/>
      <c r="AA122" s="362"/>
      <c r="AB122" s="362"/>
      <c r="AC122" s="362"/>
      <c r="AD122" s="362"/>
      <c r="AE122" s="362"/>
    </row>
    <row r="123" spans="1:31" ht="14.25" customHeight="1">
      <c r="A123" s="98"/>
      <c r="B123" s="98"/>
      <c r="C123" s="98"/>
      <c r="D123" s="98"/>
      <c r="E123" s="98"/>
      <c r="F123" s="98"/>
      <c r="G123" s="353"/>
      <c r="H123" s="278"/>
      <c r="I123" s="278"/>
      <c r="J123" s="278"/>
      <c r="K123" s="278"/>
      <c r="L123" s="278"/>
      <c r="M123" s="286"/>
      <c r="N123" s="286"/>
      <c r="O123" s="286"/>
      <c r="P123" s="286"/>
      <c r="Q123" s="286"/>
      <c r="R123" s="362"/>
      <c r="S123" s="428"/>
      <c r="T123" s="362"/>
      <c r="U123" s="428"/>
      <c r="V123" s="362"/>
      <c r="W123" s="428"/>
      <c r="X123" s="362"/>
      <c r="Y123" s="362"/>
      <c r="Z123" s="362"/>
      <c r="AA123" s="362"/>
      <c r="AB123" s="362"/>
      <c r="AC123" s="362"/>
      <c r="AD123" s="362"/>
      <c r="AE123" s="362"/>
    </row>
    <row r="124" spans="1:31" ht="14.25" customHeight="1">
      <c r="A124" s="98"/>
      <c r="B124" s="98"/>
      <c r="C124" s="98"/>
      <c r="D124" s="98"/>
      <c r="E124" s="98"/>
      <c r="F124" s="98"/>
      <c r="G124" s="353"/>
      <c r="H124" s="278"/>
      <c r="I124" s="278"/>
      <c r="J124" s="278"/>
      <c r="K124" s="278"/>
      <c r="L124" s="278"/>
      <c r="M124" s="286"/>
      <c r="N124" s="286"/>
      <c r="O124" s="286"/>
      <c r="P124" s="286"/>
      <c r="Q124" s="286"/>
      <c r="R124" s="362"/>
      <c r="S124" s="428"/>
      <c r="T124" s="362"/>
      <c r="U124" s="428"/>
      <c r="V124" s="362"/>
      <c r="W124" s="428"/>
      <c r="X124" s="362"/>
      <c r="Y124" s="362"/>
      <c r="Z124" s="362"/>
      <c r="AA124" s="362"/>
      <c r="AB124" s="362"/>
      <c r="AC124" s="362"/>
      <c r="AD124" s="362"/>
      <c r="AE124" s="362"/>
    </row>
    <row r="125" spans="1:31" ht="14.25" customHeight="1">
      <c r="A125" s="98"/>
      <c r="B125" s="98"/>
      <c r="C125" s="98"/>
      <c r="D125" s="98"/>
      <c r="E125" s="98"/>
      <c r="F125" s="98"/>
      <c r="G125" s="353"/>
      <c r="H125" s="278"/>
      <c r="I125" s="278"/>
      <c r="J125" s="278"/>
      <c r="K125" s="278"/>
      <c r="L125" s="278"/>
      <c r="M125" s="286"/>
      <c r="N125" s="286"/>
      <c r="O125" s="286"/>
      <c r="P125" s="286"/>
      <c r="Q125" s="286"/>
      <c r="R125" s="362"/>
      <c r="S125" s="428"/>
      <c r="T125" s="362"/>
      <c r="U125" s="428"/>
      <c r="V125" s="362"/>
      <c r="W125" s="428"/>
      <c r="X125" s="362"/>
      <c r="Y125" s="362"/>
      <c r="Z125" s="362"/>
      <c r="AA125" s="362"/>
      <c r="AB125" s="362"/>
      <c r="AC125" s="362"/>
      <c r="AD125" s="362"/>
      <c r="AE125" s="362"/>
    </row>
    <row r="126" spans="1:31" ht="14.25" customHeight="1">
      <c r="A126" s="98"/>
      <c r="B126" s="98"/>
      <c r="C126" s="98"/>
      <c r="D126" s="98"/>
      <c r="E126" s="98"/>
      <c r="F126" s="98"/>
      <c r="G126" s="353"/>
      <c r="H126" s="278"/>
      <c r="I126" s="278"/>
      <c r="J126" s="278"/>
      <c r="K126" s="278"/>
      <c r="L126" s="278"/>
      <c r="M126" s="286"/>
      <c r="N126" s="286"/>
      <c r="O126" s="286"/>
      <c r="P126" s="286"/>
      <c r="Q126" s="286"/>
      <c r="R126" s="362"/>
      <c r="S126" s="428"/>
      <c r="T126" s="362"/>
      <c r="U126" s="428"/>
      <c r="V126" s="362"/>
      <c r="W126" s="428"/>
      <c r="X126" s="362"/>
      <c r="Y126" s="362"/>
      <c r="Z126" s="362"/>
      <c r="AA126" s="362"/>
      <c r="AB126" s="362"/>
      <c r="AC126" s="362"/>
      <c r="AD126" s="362"/>
      <c r="AE126" s="362"/>
    </row>
    <row r="127" spans="1:31" ht="14.25" customHeight="1">
      <c r="A127" s="98"/>
      <c r="B127" s="98"/>
      <c r="C127" s="98"/>
      <c r="D127" s="98"/>
      <c r="E127" s="98"/>
      <c r="F127" s="98"/>
      <c r="G127" s="292"/>
      <c r="H127" s="278"/>
      <c r="I127" s="278"/>
      <c r="J127" s="278"/>
      <c r="K127" s="278"/>
      <c r="L127" s="278"/>
      <c r="M127" s="286"/>
      <c r="N127" s="286"/>
      <c r="O127" s="286"/>
      <c r="P127" s="286"/>
      <c r="Q127" s="286"/>
      <c r="R127" s="362"/>
      <c r="S127" s="428"/>
      <c r="T127" s="362"/>
      <c r="U127" s="428"/>
      <c r="V127" s="362"/>
      <c r="W127" s="428"/>
      <c r="X127" s="362"/>
      <c r="Y127" s="362"/>
      <c r="Z127" s="362"/>
      <c r="AA127" s="362"/>
      <c r="AB127" s="362"/>
      <c r="AC127" s="362"/>
      <c r="AD127" s="362"/>
      <c r="AE127" s="362"/>
    </row>
    <row r="128" spans="1:31" ht="14.25" customHeight="1">
      <c r="A128" s="98"/>
      <c r="B128" s="98"/>
      <c r="C128" s="98"/>
      <c r="D128" s="361"/>
      <c r="E128" s="362"/>
      <c r="F128" s="363"/>
      <c r="G128" s="292"/>
      <c r="H128" s="278"/>
      <c r="I128" s="278"/>
      <c r="J128" s="278"/>
      <c r="K128" s="278"/>
      <c r="L128" s="278"/>
      <c r="M128" s="286"/>
      <c r="N128" s="286"/>
      <c r="O128" s="286"/>
      <c r="P128" s="286"/>
      <c r="Q128" s="286"/>
      <c r="R128" s="362"/>
      <c r="S128" s="428"/>
      <c r="T128" s="362"/>
      <c r="U128" s="428"/>
      <c r="V128" s="362"/>
      <c r="W128" s="428"/>
      <c r="X128" s="362"/>
      <c r="Y128" s="362"/>
      <c r="Z128" s="362"/>
      <c r="AA128" s="362"/>
      <c r="AB128" s="362"/>
      <c r="AC128" s="362"/>
      <c r="AD128" s="362"/>
      <c r="AE128" s="362"/>
    </row>
    <row r="129" spans="1:31" ht="14.25" customHeight="1">
      <c r="A129" s="98"/>
      <c r="B129" s="98"/>
      <c r="C129" s="98"/>
      <c r="D129" s="98"/>
      <c r="E129" s="98"/>
      <c r="F129" s="98"/>
      <c r="G129" s="292"/>
      <c r="H129" s="278"/>
      <c r="I129" s="278"/>
      <c r="J129" s="278"/>
      <c r="K129" s="278"/>
      <c r="L129" s="278"/>
      <c r="M129" s="286"/>
      <c r="N129" s="286"/>
      <c r="O129" s="286"/>
      <c r="P129" s="286"/>
      <c r="Q129" s="286"/>
      <c r="R129" s="362"/>
      <c r="S129" s="428"/>
      <c r="T129" s="362"/>
      <c r="U129" s="428"/>
      <c r="V129" s="362"/>
      <c r="W129" s="428"/>
      <c r="X129" s="362"/>
      <c r="Y129" s="362"/>
      <c r="Z129" s="362"/>
      <c r="AA129" s="362"/>
      <c r="AB129" s="362"/>
      <c r="AC129" s="362"/>
      <c r="AD129" s="362"/>
      <c r="AE129" s="362"/>
    </row>
    <row r="130" spans="1:31" ht="14.25" customHeight="1">
      <c r="A130" s="98"/>
      <c r="B130" s="98"/>
      <c r="C130" s="98"/>
      <c r="D130" s="98"/>
      <c r="E130" s="98"/>
      <c r="F130" s="98"/>
      <c r="G130" s="292"/>
      <c r="H130" s="278"/>
      <c r="I130" s="278"/>
      <c r="J130" s="278"/>
      <c r="K130" s="278"/>
      <c r="L130" s="278"/>
      <c r="M130" s="286"/>
      <c r="N130" s="286"/>
      <c r="O130" s="286"/>
      <c r="P130" s="286"/>
      <c r="Q130" s="286"/>
      <c r="R130" s="362"/>
      <c r="S130" s="428"/>
      <c r="T130" s="362"/>
      <c r="U130" s="428"/>
      <c r="V130" s="362"/>
      <c r="W130" s="428"/>
      <c r="X130" s="362"/>
      <c r="Y130" s="362"/>
      <c r="Z130" s="362"/>
      <c r="AA130" s="362"/>
      <c r="AB130" s="362"/>
      <c r="AC130" s="362"/>
      <c r="AD130" s="362"/>
      <c r="AE130" s="362"/>
    </row>
    <row r="131" spans="1:31" ht="14.25" customHeight="1">
      <c r="A131" s="98"/>
      <c r="B131" s="98"/>
      <c r="C131" s="98"/>
      <c r="D131" s="98"/>
      <c r="E131" s="98"/>
      <c r="F131" s="98"/>
      <c r="G131" s="292"/>
      <c r="H131" s="278"/>
      <c r="I131" s="278"/>
      <c r="J131" s="278"/>
      <c r="K131" s="278"/>
      <c r="L131" s="278"/>
      <c r="M131" s="286"/>
      <c r="N131" s="286"/>
      <c r="O131" s="286"/>
      <c r="P131" s="286"/>
      <c r="Q131" s="286"/>
      <c r="R131" s="362"/>
      <c r="S131" s="428"/>
      <c r="T131" s="362"/>
      <c r="U131" s="428"/>
      <c r="V131" s="362"/>
      <c r="W131" s="428"/>
      <c r="X131" s="362"/>
      <c r="Y131" s="362"/>
      <c r="Z131" s="362"/>
      <c r="AA131" s="362"/>
      <c r="AB131" s="362"/>
      <c r="AC131" s="362"/>
      <c r="AD131" s="362"/>
      <c r="AE131" s="362"/>
    </row>
    <row r="132" spans="1:31" ht="14.25" customHeight="1">
      <c r="A132" s="98"/>
      <c r="B132" s="98"/>
      <c r="C132" s="98"/>
      <c r="D132" s="98"/>
      <c r="E132" s="98"/>
      <c r="F132" s="98"/>
      <c r="G132" s="292"/>
      <c r="H132" s="278"/>
      <c r="I132" s="278"/>
      <c r="J132" s="278"/>
      <c r="K132" s="278"/>
      <c r="L132" s="278"/>
      <c r="M132" s="286"/>
      <c r="N132" s="286"/>
      <c r="O132" s="286"/>
      <c r="P132" s="286"/>
      <c r="Q132" s="286"/>
      <c r="R132" s="362"/>
      <c r="S132" s="428"/>
      <c r="T132" s="362"/>
      <c r="U132" s="428"/>
      <c r="V132" s="362"/>
      <c r="W132" s="428"/>
      <c r="X132" s="362"/>
      <c r="Y132" s="362"/>
      <c r="Z132" s="362"/>
      <c r="AA132" s="362"/>
      <c r="AB132" s="362"/>
      <c r="AC132" s="362"/>
      <c r="AD132" s="362"/>
      <c r="AE132" s="362"/>
    </row>
    <row r="133" spans="1:31" ht="14.25" customHeight="1">
      <c r="A133" s="98"/>
      <c r="B133" s="98"/>
      <c r="C133" s="98"/>
      <c r="D133" s="98"/>
      <c r="E133" s="98"/>
      <c r="F133" s="98"/>
      <c r="G133" s="292"/>
      <c r="H133" s="278"/>
      <c r="I133" s="278"/>
      <c r="J133" s="278"/>
      <c r="K133" s="278"/>
      <c r="L133" s="278"/>
      <c r="M133" s="286"/>
      <c r="N133" s="286"/>
      <c r="O133" s="286"/>
      <c r="P133" s="286"/>
      <c r="Q133" s="286"/>
      <c r="R133" s="362"/>
      <c r="S133" s="428"/>
      <c r="T133" s="362"/>
      <c r="U133" s="428"/>
      <c r="V133" s="362"/>
      <c r="W133" s="428"/>
      <c r="X133" s="362"/>
      <c r="Y133" s="362"/>
      <c r="Z133" s="362"/>
      <c r="AA133" s="362"/>
      <c r="AB133" s="362"/>
      <c r="AC133" s="362"/>
      <c r="AD133" s="362"/>
      <c r="AE133" s="362"/>
    </row>
    <row r="134" spans="1:31" ht="14.25" customHeight="1">
      <c r="A134" s="98"/>
      <c r="B134" s="98"/>
      <c r="C134" s="98"/>
      <c r="D134" s="98"/>
      <c r="E134" s="98"/>
      <c r="F134" s="98"/>
      <c r="G134" s="292"/>
      <c r="H134" s="278"/>
      <c r="I134" s="278"/>
      <c r="J134" s="278"/>
      <c r="K134" s="278"/>
      <c r="L134" s="278"/>
      <c r="M134" s="286"/>
      <c r="N134" s="286"/>
      <c r="O134" s="286"/>
      <c r="P134" s="286"/>
      <c r="Q134" s="286"/>
      <c r="R134" s="362"/>
      <c r="S134" s="428"/>
      <c r="T134" s="362"/>
      <c r="U134" s="428"/>
      <c r="V134" s="362"/>
      <c r="W134" s="428"/>
      <c r="X134" s="362"/>
      <c r="Y134" s="362"/>
      <c r="Z134" s="362"/>
      <c r="AA134" s="362"/>
      <c r="AB134" s="362"/>
      <c r="AC134" s="362"/>
      <c r="AD134" s="362"/>
      <c r="AE134" s="362"/>
    </row>
    <row r="135" spans="1:31" ht="14.25" customHeight="1">
      <c r="A135" s="98"/>
      <c r="B135" s="98"/>
      <c r="C135" s="98"/>
      <c r="D135" s="98"/>
      <c r="E135" s="98"/>
      <c r="F135" s="98"/>
      <c r="G135" s="292"/>
      <c r="H135" s="278"/>
      <c r="I135" s="278"/>
      <c r="J135" s="278"/>
      <c r="K135" s="278"/>
      <c r="L135" s="278"/>
      <c r="M135" s="286"/>
      <c r="N135" s="286"/>
      <c r="O135" s="286"/>
      <c r="P135" s="286"/>
      <c r="Q135" s="286"/>
      <c r="R135" s="362"/>
      <c r="S135" s="428"/>
      <c r="T135" s="362"/>
      <c r="U135" s="428"/>
      <c r="V135" s="362"/>
      <c r="W135" s="428"/>
      <c r="X135" s="362"/>
      <c r="Y135" s="362"/>
      <c r="Z135" s="362"/>
      <c r="AA135" s="362"/>
      <c r="AB135" s="362"/>
      <c r="AC135" s="362"/>
      <c r="AD135" s="362"/>
      <c r="AE135" s="362"/>
    </row>
    <row r="136" spans="1:31" ht="14.25" customHeight="1">
      <c r="A136" s="98"/>
      <c r="B136" s="98"/>
      <c r="C136" s="98"/>
      <c r="D136" s="98"/>
      <c r="E136" s="98"/>
      <c r="F136" s="98"/>
      <c r="G136" s="292"/>
      <c r="H136" s="278"/>
      <c r="I136" s="278"/>
      <c r="J136" s="278"/>
      <c r="K136" s="278"/>
      <c r="L136" s="278"/>
      <c r="M136" s="286"/>
      <c r="N136" s="286"/>
      <c r="O136" s="286"/>
      <c r="P136" s="286"/>
      <c r="Q136" s="286"/>
      <c r="R136" s="362"/>
      <c r="S136" s="428"/>
      <c r="T136" s="362"/>
      <c r="U136" s="428"/>
      <c r="V136" s="362"/>
      <c r="W136" s="428"/>
      <c r="X136" s="362"/>
      <c r="Y136" s="362"/>
      <c r="Z136" s="362"/>
      <c r="AA136" s="362"/>
      <c r="AB136" s="362"/>
      <c r="AC136" s="362"/>
      <c r="AD136" s="362"/>
      <c r="AE136" s="362"/>
    </row>
    <row r="137" spans="1:31" ht="14.25" customHeight="1">
      <c r="A137" s="98"/>
      <c r="B137" s="98"/>
      <c r="C137" s="98"/>
      <c r="D137" s="98"/>
      <c r="E137" s="98"/>
      <c r="F137" s="98"/>
      <c r="G137" s="292"/>
      <c r="H137" s="278"/>
      <c r="I137" s="278"/>
      <c r="J137" s="278"/>
      <c r="K137" s="278"/>
      <c r="L137" s="278"/>
      <c r="M137" s="286"/>
      <c r="N137" s="286"/>
      <c r="O137" s="286"/>
      <c r="P137" s="286"/>
      <c r="Q137" s="286"/>
      <c r="R137" s="362"/>
      <c r="S137" s="428"/>
      <c r="T137" s="362"/>
      <c r="U137" s="428"/>
      <c r="V137" s="362"/>
      <c r="W137" s="428"/>
      <c r="X137" s="362"/>
      <c r="Y137" s="362"/>
      <c r="Z137" s="362"/>
      <c r="AA137" s="362"/>
      <c r="AB137" s="362"/>
      <c r="AC137" s="362"/>
      <c r="AD137" s="362"/>
      <c r="AE137" s="362"/>
    </row>
    <row r="138" spans="1:31" ht="14.25" customHeight="1">
      <c r="A138" s="98"/>
      <c r="B138" s="98"/>
      <c r="C138" s="98"/>
      <c r="D138" s="98"/>
      <c r="E138" s="98"/>
      <c r="F138" s="98"/>
      <c r="G138" s="292"/>
      <c r="H138" s="278"/>
      <c r="I138" s="278"/>
      <c r="J138" s="278"/>
      <c r="K138" s="278"/>
      <c r="L138" s="278"/>
      <c r="M138" s="286"/>
      <c r="N138" s="286"/>
      <c r="O138" s="286"/>
      <c r="P138" s="286"/>
      <c r="Q138" s="286"/>
      <c r="R138" s="362"/>
      <c r="S138" s="428"/>
      <c r="T138" s="362"/>
      <c r="U138" s="428"/>
      <c r="V138" s="362"/>
      <c r="W138" s="428"/>
      <c r="X138" s="362"/>
      <c r="Y138" s="362"/>
      <c r="Z138" s="362"/>
      <c r="AA138" s="362"/>
      <c r="AB138" s="362"/>
      <c r="AC138" s="362"/>
      <c r="AD138" s="362"/>
      <c r="AE138" s="362"/>
    </row>
    <row r="139" spans="1:31" ht="14.25" customHeight="1">
      <c r="A139" s="98"/>
      <c r="B139" s="98"/>
      <c r="C139" s="98"/>
      <c r="D139" s="98"/>
      <c r="E139" s="98"/>
      <c r="F139" s="98"/>
      <c r="G139" s="292"/>
      <c r="H139" s="278"/>
      <c r="I139" s="278"/>
      <c r="J139" s="278"/>
      <c r="K139" s="278"/>
      <c r="L139" s="278"/>
      <c r="M139" s="286"/>
      <c r="N139" s="286"/>
      <c r="O139" s="286"/>
      <c r="P139" s="286"/>
      <c r="Q139" s="286"/>
      <c r="R139" s="362"/>
      <c r="S139" s="428"/>
      <c r="T139" s="362"/>
      <c r="U139" s="428"/>
      <c r="V139" s="362"/>
      <c r="W139" s="428"/>
      <c r="X139" s="362"/>
      <c r="Y139" s="362"/>
      <c r="Z139" s="362"/>
      <c r="AA139" s="362"/>
      <c r="AB139" s="362"/>
      <c r="AC139" s="362"/>
      <c r="AD139" s="362"/>
      <c r="AE139" s="362"/>
    </row>
    <row r="140" spans="1:31" ht="14.25" customHeight="1">
      <c r="A140" s="98"/>
      <c r="B140" s="98"/>
      <c r="C140" s="98"/>
      <c r="D140" s="98"/>
      <c r="E140" s="98"/>
      <c r="F140" s="98"/>
      <c r="G140" s="292"/>
      <c r="H140" s="278"/>
      <c r="I140" s="278"/>
      <c r="J140" s="278"/>
      <c r="K140" s="278"/>
      <c r="L140" s="278"/>
      <c r="M140" s="286"/>
      <c r="N140" s="286"/>
      <c r="O140" s="286"/>
      <c r="P140" s="286"/>
      <c r="Q140" s="286"/>
      <c r="R140" s="362"/>
      <c r="S140" s="428"/>
      <c r="T140" s="362"/>
      <c r="U140" s="428"/>
      <c r="V140" s="362"/>
      <c r="W140" s="428"/>
      <c r="X140" s="362"/>
      <c r="Y140" s="362"/>
      <c r="Z140" s="362"/>
      <c r="AA140" s="362"/>
      <c r="AB140" s="362"/>
      <c r="AC140" s="362"/>
      <c r="AD140" s="362"/>
      <c r="AE140" s="362"/>
    </row>
    <row r="141" spans="1:31" ht="14.25" customHeight="1">
      <c r="A141" s="98"/>
      <c r="B141" s="98"/>
      <c r="C141" s="98"/>
      <c r="D141" s="98"/>
      <c r="E141" s="98"/>
      <c r="F141" s="98"/>
      <c r="G141" s="292"/>
      <c r="H141" s="278"/>
      <c r="I141" s="278"/>
      <c r="J141" s="278"/>
      <c r="K141" s="278"/>
      <c r="L141" s="278"/>
      <c r="M141" s="286"/>
      <c r="N141" s="286"/>
      <c r="O141" s="286"/>
      <c r="P141" s="286"/>
      <c r="Q141" s="286"/>
      <c r="R141" s="362"/>
      <c r="S141" s="428"/>
      <c r="T141" s="362"/>
      <c r="U141" s="428"/>
      <c r="V141" s="362"/>
      <c r="W141" s="428"/>
      <c r="X141" s="362"/>
      <c r="Y141" s="362"/>
      <c r="Z141" s="362"/>
      <c r="AA141" s="362"/>
      <c r="AB141" s="362"/>
      <c r="AC141" s="362"/>
      <c r="AD141" s="362"/>
      <c r="AE141" s="362"/>
    </row>
    <row r="142" spans="1:31" ht="14.25" customHeight="1">
      <c r="A142" s="98"/>
      <c r="B142" s="98"/>
      <c r="C142" s="98"/>
      <c r="D142" s="98"/>
      <c r="E142" s="98"/>
      <c r="F142" s="98"/>
      <c r="G142" s="292"/>
      <c r="H142" s="278"/>
      <c r="I142" s="278"/>
      <c r="J142" s="278"/>
      <c r="K142" s="278"/>
      <c r="L142" s="278"/>
      <c r="M142" s="286"/>
      <c r="N142" s="286"/>
      <c r="O142" s="286"/>
      <c r="P142" s="286"/>
      <c r="Q142" s="286"/>
      <c r="R142" s="362"/>
      <c r="S142" s="428"/>
      <c r="T142" s="362"/>
      <c r="U142" s="428"/>
      <c r="V142" s="362"/>
      <c r="W142" s="428"/>
      <c r="X142" s="362"/>
      <c r="Y142" s="362"/>
      <c r="Z142" s="362"/>
      <c r="AA142" s="362"/>
      <c r="AB142" s="362"/>
      <c r="AC142" s="362"/>
      <c r="AD142" s="362"/>
      <c r="AE142" s="362"/>
    </row>
    <row r="143" spans="1:31" ht="14.25" customHeight="1">
      <c r="A143" s="98"/>
      <c r="B143" s="98"/>
      <c r="C143" s="98"/>
      <c r="D143" s="98"/>
      <c r="E143" s="98"/>
      <c r="F143" s="98"/>
      <c r="G143" s="292"/>
      <c r="H143" s="278"/>
      <c r="I143" s="278"/>
      <c r="J143" s="278"/>
      <c r="K143" s="278"/>
      <c r="L143" s="278"/>
      <c r="M143" s="286"/>
      <c r="N143" s="286"/>
      <c r="O143" s="286"/>
      <c r="P143" s="286"/>
      <c r="Q143" s="286"/>
      <c r="R143" s="362"/>
      <c r="S143" s="428"/>
      <c r="T143" s="362"/>
      <c r="U143" s="428"/>
      <c r="V143" s="362"/>
      <c r="W143" s="428"/>
      <c r="X143" s="362"/>
      <c r="Y143" s="362"/>
      <c r="Z143" s="362"/>
      <c r="AA143" s="362"/>
      <c r="AB143" s="362"/>
      <c r="AC143" s="362"/>
      <c r="AD143" s="362"/>
      <c r="AE143" s="362"/>
    </row>
    <row r="144" spans="1:31" ht="14.25" customHeight="1">
      <c r="A144" s="98"/>
      <c r="B144" s="98"/>
      <c r="C144" s="98"/>
      <c r="D144" s="98"/>
      <c r="E144" s="98"/>
      <c r="F144" s="98"/>
      <c r="G144" s="292"/>
      <c r="H144" s="278"/>
      <c r="I144" s="278"/>
      <c r="J144" s="278"/>
      <c r="K144" s="278"/>
      <c r="L144" s="278"/>
      <c r="M144" s="286"/>
      <c r="N144" s="286"/>
      <c r="O144" s="286"/>
      <c r="P144" s="286"/>
      <c r="Q144" s="286"/>
      <c r="R144" s="362"/>
      <c r="S144" s="428"/>
      <c r="T144" s="362"/>
      <c r="U144" s="428"/>
      <c r="V144" s="362"/>
      <c r="W144" s="428"/>
      <c r="X144" s="362"/>
      <c r="Y144" s="362"/>
      <c r="Z144" s="362"/>
      <c r="AA144" s="362"/>
      <c r="AB144" s="362"/>
      <c r="AC144" s="362"/>
      <c r="AD144" s="362"/>
      <c r="AE144" s="362"/>
    </row>
    <row r="145" spans="1:31" ht="14.25" customHeight="1">
      <c r="A145" s="98"/>
      <c r="B145" s="98"/>
      <c r="C145" s="98"/>
      <c r="D145" s="98"/>
      <c r="E145" s="98"/>
      <c r="F145" s="98"/>
      <c r="G145" s="292"/>
      <c r="H145" s="278"/>
      <c r="I145" s="278"/>
      <c r="J145" s="278"/>
      <c r="K145" s="278"/>
      <c r="L145" s="278"/>
      <c r="M145" s="286"/>
      <c r="N145" s="286"/>
      <c r="O145" s="286"/>
      <c r="P145" s="286"/>
      <c r="Q145" s="286"/>
      <c r="R145" s="362"/>
      <c r="S145" s="428"/>
      <c r="T145" s="362"/>
      <c r="U145" s="428"/>
      <c r="V145" s="362"/>
      <c r="W145" s="428"/>
      <c r="X145" s="362"/>
      <c r="Y145" s="362"/>
      <c r="Z145" s="362"/>
      <c r="AA145" s="362"/>
      <c r="AB145" s="362"/>
      <c r="AC145" s="362"/>
      <c r="AD145" s="362"/>
      <c r="AE145" s="362"/>
    </row>
    <row r="146" spans="1:31" ht="14.25" customHeight="1">
      <c r="A146" s="98"/>
      <c r="B146" s="98"/>
      <c r="C146" s="98"/>
      <c r="D146" s="98"/>
      <c r="E146" s="98"/>
      <c r="F146" s="98"/>
      <c r="G146" s="292"/>
      <c r="H146" s="278"/>
      <c r="I146" s="278"/>
      <c r="J146" s="278"/>
      <c r="K146" s="278"/>
      <c r="L146" s="278"/>
      <c r="M146" s="286"/>
      <c r="N146" s="286"/>
      <c r="O146" s="286"/>
      <c r="P146" s="286"/>
      <c r="Q146" s="286"/>
      <c r="R146" s="362"/>
      <c r="S146" s="428"/>
      <c r="T146" s="362"/>
      <c r="U146" s="428"/>
      <c r="V146" s="362"/>
      <c r="W146" s="428"/>
      <c r="X146" s="362"/>
      <c r="Y146" s="362"/>
      <c r="Z146" s="362"/>
      <c r="AA146" s="362"/>
      <c r="AB146" s="362"/>
      <c r="AC146" s="362"/>
      <c r="AD146" s="362"/>
      <c r="AE146" s="362"/>
    </row>
    <row r="147" spans="1:31" ht="14.25" customHeight="1">
      <c r="A147" s="98"/>
      <c r="B147" s="98"/>
      <c r="C147" s="98"/>
      <c r="D147" s="98"/>
      <c r="E147" s="98"/>
      <c r="F147" s="98"/>
      <c r="G147" s="292"/>
      <c r="H147" s="278"/>
      <c r="I147" s="278"/>
      <c r="J147" s="278"/>
      <c r="K147" s="278"/>
      <c r="L147" s="278"/>
      <c r="M147" s="286"/>
      <c r="N147" s="286"/>
      <c r="O147" s="286"/>
      <c r="P147" s="286"/>
      <c r="Q147" s="286"/>
      <c r="R147" s="362"/>
      <c r="S147" s="428"/>
      <c r="T147" s="362"/>
      <c r="U147" s="428"/>
      <c r="V147" s="362"/>
      <c r="W147" s="428"/>
      <c r="X147" s="362"/>
      <c r="Y147" s="362"/>
      <c r="Z147" s="362"/>
      <c r="AA147" s="362"/>
      <c r="AB147" s="362"/>
      <c r="AC147" s="362"/>
      <c r="AD147" s="362"/>
      <c r="AE147" s="362"/>
    </row>
    <row r="148" spans="1:31" ht="14.25" customHeight="1">
      <c r="A148" s="98"/>
      <c r="B148" s="98"/>
      <c r="C148" s="98"/>
      <c r="D148" s="98"/>
      <c r="E148" s="98"/>
      <c r="F148" s="98"/>
      <c r="G148" s="292"/>
      <c r="H148" s="278"/>
      <c r="I148" s="278"/>
      <c r="J148" s="278"/>
      <c r="K148" s="278"/>
      <c r="L148" s="278"/>
      <c r="M148" s="286"/>
      <c r="N148" s="286"/>
      <c r="O148" s="286"/>
      <c r="P148" s="286"/>
      <c r="Q148" s="286"/>
      <c r="R148" s="362"/>
      <c r="S148" s="428"/>
      <c r="T148" s="362"/>
      <c r="U148" s="428"/>
      <c r="V148" s="362"/>
      <c r="W148" s="428"/>
      <c r="X148" s="362"/>
      <c r="Y148" s="362"/>
      <c r="Z148" s="362"/>
      <c r="AA148" s="362"/>
      <c r="AB148" s="362"/>
      <c r="AC148" s="362"/>
      <c r="AD148" s="362"/>
      <c r="AE148" s="362"/>
    </row>
    <row r="149" spans="1:31" ht="14.25" customHeight="1">
      <c r="A149" s="98"/>
      <c r="B149" s="98"/>
      <c r="C149" s="98"/>
      <c r="D149" s="98"/>
      <c r="E149" s="98"/>
      <c r="F149" s="98"/>
      <c r="G149" s="292"/>
      <c r="H149" s="278"/>
      <c r="I149" s="278"/>
      <c r="J149" s="278"/>
      <c r="K149" s="278"/>
      <c r="L149" s="278"/>
      <c r="M149" s="286"/>
      <c r="N149" s="286"/>
      <c r="O149" s="286"/>
      <c r="P149" s="286"/>
      <c r="Q149" s="286"/>
      <c r="R149" s="362"/>
      <c r="S149" s="428"/>
      <c r="T149" s="362"/>
      <c r="U149" s="428"/>
      <c r="V149" s="362"/>
      <c r="W149" s="428"/>
      <c r="X149" s="362"/>
      <c r="Y149" s="362"/>
      <c r="Z149" s="362"/>
      <c r="AA149" s="362"/>
      <c r="AB149" s="362"/>
      <c r="AC149" s="362"/>
      <c r="AD149" s="362"/>
      <c r="AE149" s="362"/>
    </row>
    <row r="150" spans="1:31" ht="14.25" customHeight="1">
      <c r="A150" s="98"/>
      <c r="B150" s="98"/>
      <c r="C150" s="98"/>
      <c r="D150" s="98"/>
      <c r="E150" s="98"/>
      <c r="F150" s="98"/>
      <c r="G150" s="292"/>
      <c r="H150" s="278"/>
      <c r="I150" s="278"/>
      <c r="J150" s="278"/>
      <c r="K150" s="278"/>
      <c r="L150" s="278"/>
      <c r="M150" s="286"/>
      <c r="N150" s="286"/>
      <c r="O150" s="286"/>
      <c r="P150" s="286"/>
      <c r="Q150" s="286"/>
      <c r="R150" s="362"/>
      <c r="S150" s="428"/>
      <c r="T150" s="362"/>
      <c r="U150" s="428"/>
      <c r="V150" s="362"/>
      <c r="W150" s="428"/>
      <c r="X150" s="362"/>
      <c r="Y150" s="362"/>
      <c r="Z150" s="362"/>
      <c r="AA150" s="362"/>
      <c r="AB150" s="362"/>
      <c r="AC150" s="362"/>
      <c r="AD150" s="362"/>
      <c r="AE150" s="362"/>
    </row>
    <row r="151" spans="1:31" ht="14.25" customHeight="1">
      <c r="A151" s="98"/>
      <c r="B151" s="98"/>
      <c r="C151" s="98"/>
      <c r="D151" s="98"/>
      <c r="E151" s="98"/>
      <c r="F151" s="98"/>
      <c r="G151" s="292"/>
      <c r="H151" s="278"/>
      <c r="I151" s="278"/>
      <c r="J151" s="278"/>
      <c r="K151" s="278"/>
      <c r="L151" s="278"/>
      <c r="M151" s="286"/>
      <c r="N151" s="286"/>
      <c r="O151" s="286"/>
      <c r="P151" s="286"/>
      <c r="Q151" s="286"/>
      <c r="R151" s="362"/>
      <c r="S151" s="428"/>
      <c r="T151" s="362"/>
      <c r="U151" s="428"/>
      <c r="V151" s="362"/>
      <c r="W151" s="428"/>
      <c r="X151" s="362"/>
      <c r="Y151" s="362"/>
      <c r="Z151" s="362"/>
      <c r="AA151" s="362"/>
      <c r="AB151" s="362"/>
      <c r="AC151" s="362"/>
      <c r="AD151" s="362"/>
      <c r="AE151" s="362"/>
    </row>
    <row r="152" spans="1:31" ht="14.25" customHeight="1">
      <c r="A152" s="98"/>
      <c r="B152" s="98"/>
      <c r="C152" s="98"/>
      <c r="D152" s="98"/>
      <c r="E152" s="98"/>
      <c r="F152" s="98"/>
      <c r="G152" s="292"/>
      <c r="H152" s="278"/>
      <c r="I152" s="278"/>
      <c r="J152" s="278"/>
      <c r="K152" s="278"/>
      <c r="L152" s="278"/>
      <c r="M152" s="286"/>
      <c r="N152" s="286"/>
      <c r="O152" s="286"/>
      <c r="P152" s="286"/>
      <c r="Q152" s="286"/>
      <c r="R152" s="362"/>
      <c r="S152" s="428"/>
      <c r="T152" s="362"/>
      <c r="U152" s="428"/>
      <c r="V152" s="362"/>
      <c r="W152" s="428"/>
      <c r="X152" s="362"/>
      <c r="Y152" s="362"/>
      <c r="Z152" s="362"/>
      <c r="AA152" s="362"/>
      <c r="AB152" s="362"/>
      <c r="AC152" s="362"/>
      <c r="AD152" s="362"/>
      <c r="AE152" s="362"/>
    </row>
    <row r="153" spans="1:31" ht="14.25" customHeight="1">
      <c r="A153" s="144"/>
      <c r="B153" s="144"/>
      <c r="C153" s="144"/>
      <c r="D153" s="366"/>
      <c r="E153" s="367"/>
      <c r="F153" s="363"/>
      <c r="G153" s="292"/>
      <c r="H153" s="278"/>
      <c r="I153" s="278"/>
      <c r="J153" s="278"/>
      <c r="K153" s="278"/>
      <c r="L153" s="278"/>
      <c r="M153" s="286"/>
      <c r="N153" s="286"/>
      <c r="O153" s="286"/>
      <c r="P153" s="286"/>
      <c r="Q153" s="286"/>
      <c r="R153" s="362"/>
      <c r="S153" s="428"/>
      <c r="T153" s="362"/>
      <c r="U153" s="428"/>
      <c r="V153" s="362"/>
      <c r="W153" s="428"/>
      <c r="X153" s="362"/>
      <c r="Y153" s="362"/>
      <c r="Z153" s="362"/>
      <c r="AA153" s="362"/>
      <c r="AB153" s="362"/>
      <c r="AC153" s="362"/>
      <c r="AD153" s="362"/>
      <c r="AE153" s="362"/>
    </row>
    <row r="154" spans="1:31" ht="14.25" customHeight="1">
      <c r="A154" s="144"/>
      <c r="B154" s="144"/>
      <c r="C154" s="144"/>
      <c r="D154" s="144"/>
      <c r="E154" s="144"/>
      <c r="F154" s="144"/>
      <c r="G154" s="292"/>
      <c r="H154" s="278"/>
      <c r="I154" s="278"/>
      <c r="J154" s="278"/>
      <c r="K154" s="278"/>
      <c r="L154" s="278"/>
      <c r="M154" s="286"/>
      <c r="N154" s="286"/>
      <c r="O154" s="286"/>
      <c r="P154" s="286"/>
      <c r="Q154" s="286"/>
      <c r="R154" s="362"/>
      <c r="S154" s="428"/>
      <c r="T154" s="362"/>
      <c r="U154" s="428"/>
      <c r="V154" s="362"/>
      <c r="W154" s="428"/>
      <c r="X154" s="362"/>
      <c r="Y154" s="362"/>
      <c r="Z154" s="362"/>
      <c r="AA154" s="362"/>
      <c r="AB154" s="362"/>
      <c r="AC154" s="362"/>
      <c r="AD154" s="362"/>
      <c r="AE154" s="362"/>
    </row>
    <row r="155" spans="1:31" ht="14.25" customHeight="1">
      <c r="A155" s="144"/>
      <c r="B155" s="144"/>
      <c r="C155" s="144"/>
      <c r="D155" s="144"/>
      <c r="E155" s="144"/>
      <c r="F155" s="144"/>
      <c r="G155" s="292"/>
      <c r="H155" s="278"/>
      <c r="I155" s="278"/>
      <c r="J155" s="278"/>
      <c r="K155" s="278"/>
      <c r="L155" s="278"/>
      <c r="M155" s="286"/>
      <c r="N155" s="286"/>
      <c r="O155" s="286"/>
      <c r="P155" s="286"/>
      <c r="Q155" s="286"/>
      <c r="R155" s="362"/>
      <c r="S155" s="428"/>
      <c r="T155" s="362"/>
      <c r="U155" s="428"/>
      <c r="V155" s="362"/>
      <c r="W155" s="428"/>
      <c r="X155" s="362"/>
      <c r="Y155" s="362"/>
      <c r="Z155" s="362"/>
      <c r="AA155" s="362"/>
      <c r="AB155" s="362"/>
      <c r="AC155" s="362"/>
      <c r="AD155" s="362"/>
      <c r="AE155" s="362"/>
    </row>
    <row r="156" spans="1:31" ht="14.25" customHeight="1">
      <c r="A156" s="144"/>
      <c r="B156" s="144"/>
      <c r="C156" s="144"/>
      <c r="D156" s="248"/>
      <c r="E156" s="248"/>
      <c r="F156" s="144"/>
      <c r="G156" s="292"/>
      <c r="H156" s="278"/>
      <c r="I156" s="278"/>
      <c r="J156" s="278"/>
      <c r="K156" s="278"/>
      <c r="L156" s="278"/>
      <c r="M156" s="286"/>
      <c r="N156" s="286"/>
      <c r="O156" s="286"/>
      <c r="P156" s="286"/>
      <c r="Q156" s="286"/>
      <c r="R156" s="362"/>
      <c r="S156" s="428"/>
      <c r="T156" s="362"/>
      <c r="U156" s="428"/>
      <c r="V156" s="362"/>
      <c r="W156" s="428"/>
      <c r="X156" s="362"/>
      <c r="Y156" s="362"/>
      <c r="Z156" s="362"/>
      <c r="AA156" s="362"/>
      <c r="AB156" s="362"/>
      <c r="AC156" s="362"/>
      <c r="AD156" s="362"/>
      <c r="AE156" s="362"/>
    </row>
    <row r="157" spans="1:31" ht="14.25" customHeight="1">
      <c r="A157" s="144"/>
      <c r="B157" s="144"/>
      <c r="C157" s="144"/>
      <c r="D157" s="248"/>
      <c r="E157" s="248"/>
      <c r="F157" s="144"/>
      <c r="G157" s="292"/>
      <c r="H157" s="278"/>
      <c r="I157" s="278"/>
      <c r="J157" s="278"/>
      <c r="K157" s="278"/>
      <c r="L157" s="278"/>
      <c r="M157" s="286"/>
      <c r="N157" s="286"/>
      <c r="O157" s="286"/>
      <c r="P157" s="286"/>
      <c r="Q157" s="286"/>
      <c r="R157" s="362"/>
      <c r="S157" s="428"/>
      <c r="T157" s="362"/>
      <c r="U157" s="428"/>
      <c r="V157" s="362"/>
      <c r="W157" s="428"/>
      <c r="X157" s="362"/>
      <c r="Y157" s="362"/>
      <c r="Z157" s="362"/>
      <c r="AA157" s="362"/>
      <c r="AB157" s="362"/>
      <c r="AC157" s="362"/>
      <c r="AD157" s="362"/>
      <c r="AE157" s="362"/>
    </row>
    <row r="158" spans="1:31" ht="14.25" customHeight="1">
      <c r="A158" s="144"/>
      <c r="B158" s="248"/>
      <c r="C158" s="248"/>
      <c r="D158" s="248"/>
      <c r="E158" s="248"/>
      <c r="F158" s="248"/>
      <c r="G158" s="292"/>
      <c r="H158" s="278"/>
      <c r="I158" s="278"/>
      <c r="J158" s="278"/>
      <c r="K158" s="278"/>
      <c r="L158" s="278"/>
      <c r="M158" s="286"/>
      <c r="N158" s="286"/>
      <c r="O158" s="286"/>
      <c r="P158" s="286"/>
      <c r="Q158" s="286"/>
      <c r="R158" s="362"/>
      <c r="S158" s="428"/>
      <c r="T158" s="362"/>
      <c r="U158" s="428"/>
      <c r="V158" s="362"/>
      <c r="W158" s="428"/>
      <c r="X158" s="362"/>
      <c r="Y158" s="362"/>
      <c r="Z158" s="362"/>
      <c r="AA158" s="362"/>
      <c r="AB158" s="362"/>
      <c r="AC158" s="362"/>
      <c r="AD158" s="362"/>
      <c r="AE158" s="362"/>
    </row>
    <row r="159" spans="1:31" ht="14.25" customHeight="1">
      <c r="A159" s="144"/>
      <c r="B159" s="248"/>
      <c r="C159" s="248"/>
      <c r="D159" s="248"/>
      <c r="E159" s="248"/>
      <c r="F159" s="248"/>
      <c r="G159" s="292"/>
      <c r="H159" s="278"/>
      <c r="I159" s="278"/>
      <c r="J159" s="278"/>
      <c r="K159" s="278"/>
      <c r="L159" s="278"/>
      <c r="M159" s="286"/>
      <c r="N159" s="286"/>
      <c r="O159" s="286"/>
      <c r="P159" s="286"/>
      <c r="Q159" s="286"/>
      <c r="R159" s="362"/>
      <c r="S159" s="428"/>
      <c r="T159" s="362"/>
      <c r="U159" s="428"/>
      <c r="V159" s="362"/>
      <c r="W159" s="428"/>
      <c r="X159" s="362"/>
      <c r="Y159" s="362"/>
      <c r="Z159" s="362"/>
      <c r="AA159" s="362"/>
      <c r="AB159" s="362"/>
      <c r="AC159" s="362"/>
      <c r="AD159" s="362"/>
      <c r="AE159" s="362"/>
    </row>
    <row r="160" spans="1:31" ht="14.25" customHeight="1">
      <c r="A160" s="144"/>
      <c r="B160" s="248"/>
      <c r="C160" s="248"/>
      <c r="D160" s="248"/>
      <c r="E160" s="248"/>
      <c r="F160" s="248"/>
      <c r="G160" s="292"/>
      <c r="H160" s="278"/>
      <c r="I160" s="278"/>
      <c r="J160" s="278"/>
      <c r="K160" s="278"/>
      <c r="L160" s="278"/>
      <c r="M160" s="286"/>
      <c r="N160" s="286"/>
      <c r="O160" s="286"/>
      <c r="P160" s="286"/>
      <c r="Q160" s="286"/>
      <c r="R160" s="362"/>
      <c r="S160" s="428"/>
      <c r="T160" s="362"/>
      <c r="U160" s="428"/>
      <c r="V160" s="362"/>
      <c r="W160" s="428"/>
      <c r="X160" s="362"/>
      <c r="Y160" s="362"/>
      <c r="Z160" s="362"/>
      <c r="AA160" s="362"/>
      <c r="AB160" s="362"/>
      <c r="AC160" s="362"/>
      <c r="AD160" s="362"/>
      <c r="AE160" s="362"/>
    </row>
  </sheetData>
  <mergeCells count="56">
    <mergeCell ref="W2:W3"/>
    <mergeCell ref="Y2:AD2"/>
    <mergeCell ref="B4:D4"/>
    <mergeCell ref="B5:D5"/>
    <mergeCell ref="B6:D6"/>
    <mergeCell ref="B2:E3"/>
    <mergeCell ref="G2:J2"/>
    <mergeCell ref="R2:R3"/>
    <mergeCell ref="S2:S3"/>
    <mergeCell ref="U2:U3"/>
    <mergeCell ref="B7:D7"/>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45:D45"/>
    <mergeCell ref="C46:D46"/>
    <mergeCell ref="Y51:AD51"/>
    <mergeCell ref="C38:D38"/>
    <mergeCell ref="C39:D39"/>
    <mergeCell ref="C40:D40"/>
    <mergeCell ref="C41:D41"/>
    <mergeCell ref="C42:D42"/>
    <mergeCell ref="C43:D43"/>
    <mergeCell ref="C44:D44"/>
    <mergeCell ref="C47:D47"/>
    <mergeCell ref="C48:D48"/>
    <mergeCell ref="C49:D49"/>
    <mergeCell ref="C50:D50"/>
    <mergeCell ref="C51:D51"/>
    <mergeCell ref="Y80:Z80"/>
    <mergeCell ref="C52:D52"/>
    <mergeCell ref="C53:D53"/>
    <mergeCell ref="C54:D54"/>
    <mergeCell ref="C55:D55"/>
    <mergeCell ref="C56:D56"/>
    <mergeCell ref="C57:D57"/>
    <mergeCell ref="C58:D58"/>
    <mergeCell ref="Y75:AD75"/>
    <mergeCell ref="Y76:Z76"/>
    <mergeCell ref="Y77:Z77"/>
    <mergeCell ref="Y78:Z78"/>
    <mergeCell ref="Y79:Z79"/>
  </mergeCells>
  <conditionalFormatting sqref="E4:E11">
    <cfRule type="cellIs" dxfId="35" priority="1" operator="lessThan">
      <formula>0</formula>
    </cfRule>
  </conditionalFormatting>
  <conditionalFormatting sqref="E11">
    <cfRule type="cellIs" dxfId="34" priority="2" operator="lessThan">
      <formula>0</formula>
    </cfRule>
  </conditionalFormatting>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heetViews>
  <sheetFormatPr defaultColWidth="14.42578125" defaultRowHeight="15" customHeight="1"/>
  <cols>
    <col min="1" max="1" width="2.7109375" customWidth="1"/>
    <col min="2" max="2" width="9.140625" customWidth="1"/>
    <col min="3" max="4" width="11" customWidth="1"/>
    <col min="5" max="5" width="10.7109375" customWidth="1"/>
    <col min="6" max="6" width="4.7109375" customWidth="1"/>
    <col min="7" max="7" width="33.710937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9.140625" customWidth="1"/>
    <col min="31" max="31" width="2.7109375" customWidth="1"/>
  </cols>
  <sheetData>
    <row r="1" spans="1:31" ht="14.25" customHeight="1">
      <c r="A1" s="503"/>
      <c r="B1" s="254"/>
      <c r="C1" s="254"/>
      <c r="D1" s="254"/>
      <c r="E1" s="369"/>
      <c r="F1" s="254"/>
      <c r="G1" s="254"/>
      <c r="H1" s="254"/>
      <c r="I1" s="370"/>
      <c r="J1" s="254"/>
      <c r="K1" s="254"/>
      <c r="L1" s="254"/>
      <c r="M1" s="254"/>
      <c r="N1" s="254"/>
      <c r="O1" s="254"/>
      <c r="P1" s="254"/>
      <c r="Q1" s="254"/>
      <c r="R1" s="254"/>
      <c r="S1" s="387"/>
      <c r="T1" s="254"/>
      <c r="U1" s="254"/>
      <c r="V1" s="254"/>
      <c r="W1" s="254"/>
      <c r="X1" s="254"/>
      <c r="Y1" s="254"/>
      <c r="Z1" s="254"/>
      <c r="AA1" s="254"/>
      <c r="AB1" s="254"/>
      <c r="AC1" s="254"/>
      <c r="AD1" s="254"/>
      <c r="AE1" s="254"/>
    </row>
    <row r="2" spans="1:31" ht="14.25" customHeight="1">
      <c r="A2" s="503"/>
      <c r="B2" s="1041" t="s">
        <v>2178</v>
      </c>
      <c r="C2" s="983"/>
      <c r="D2" s="983"/>
      <c r="E2" s="984"/>
      <c r="F2" s="254"/>
      <c r="G2" s="985" t="s">
        <v>335</v>
      </c>
      <c r="H2" s="968"/>
      <c r="I2" s="968"/>
      <c r="J2" s="968"/>
      <c r="K2" s="968"/>
      <c r="L2" s="968"/>
      <c r="M2" s="968"/>
      <c r="N2" s="968"/>
      <c r="O2" s="968"/>
      <c r="P2" s="981"/>
      <c r="Q2" s="374"/>
      <c r="R2" s="1042"/>
      <c r="S2" s="1020" t="s">
        <v>336</v>
      </c>
      <c r="T2" s="376"/>
      <c r="U2" s="1020" t="s">
        <v>337</v>
      </c>
      <c r="V2" s="254"/>
      <c r="W2" s="1020" t="s">
        <v>338</v>
      </c>
      <c r="X2" s="254"/>
      <c r="Y2" s="985" t="s">
        <v>339</v>
      </c>
      <c r="Z2" s="968"/>
      <c r="AA2" s="968"/>
      <c r="AB2" s="968"/>
      <c r="AC2" s="968"/>
      <c r="AD2" s="969"/>
      <c r="AE2" s="254"/>
    </row>
    <row r="3" spans="1:31" ht="14.25" customHeight="1">
      <c r="A3" s="503"/>
      <c r="B3" s="973"/>
      <c r="C3" s="974"/>
      <c r="D3" s="974"/>
      <c r="E3" s="975"/>
      <c r="F3" s="254"/>
      <c r="G3" s="263" t="s">
        <v>340</v>
      </c>
      <c r="H3" s="377">
        <v>2024</v>
      </c>
      <c r="I3" s="377">
        <v>2025</v>
      </c>
      <c r="J3" s="377">
        <v>2026</v>
      </c>
      <c r="K3" s="377">
        <v>2027</v>
      </c>
      <c r="L3" s="377">
        <v>2028</v>
      </c>
      <c r="M3" s="377">
        <v>2029</v>
      </c>
      <c r="N3" s="377">
        <v>2030</v>
      </c>
      <c r="O3" s="377">
        <v>2031</v>
      </c>
      <c r="P3" s="378">
        <v>2032</v>
      </c>
      <c r="Q3" s="379">
        <v>2033</v>
      </c>
      <c r="R3" s="987"/>
      <c r="S3" s="988"/>
      <c r="T3" s="376"/>
      <c r="U3" s="988"/>
      <c r="V3" s="254"/>
      <c r="W3" s="988"/>
      <c r="X3" s="254"/>
      <c r="Y3" s="641" t="s">
        <v>340</v>
      </c>
      <c r="Z3" s="271">
        <v>2024</v>
      </c>
      <c r="AA3" s="271">
        <v>2025</v>
      </c>
      <c r="AB3" s="271">
        <v>2026</v>
      </c>
      <c r="AC3" s="271">
        <v>2027</v>
      </c>
      <c r="AD3" s="306">
        <v>2028</v>
      </c>
      <c r="AE3" s="376"/>
    </row>
    <row r="4" spans="1:31" ht="14.25" customHeight="1">
      <c r="A4" s="503"/>
      <c r="B4" s="977" t="s">
        <v>1</v>
      </c>
      <c r="C4" s="888"/>
      <c r="D4" s="892"/>
      <c r="E4" s="628">
        <v>134.22</v>
      </c>
      <c r="F4" s="254"/>
      <c r="G4" s="285" t="s">
        <v>2179</v>
      </c>
      <c r="H4" s="290">
        <v>0.5</v>
      </c>
      <c r="I4" s="290" t="s">
        <v>376</v>
      </c>
      <c r="J4" s="274" t="s">
        <v>377</v>
      </c>
      <c r="K4" s="286"/>
      <c r="L4" s="286"/>
      <c r="M4" s="286"/>
      <c r="N4" s="286"/>
      <c r="O4" s="275"/>
      <c r="P4" s="275"/>
      <c r="Q4" s="286"/>
      <c r="R4" s="254"/>
      <c r="S4" s="673" t="s">
        <v>2180</v>
      </c>
      <c r="T4" s="254"/>
      <c r="U4" s="674" t="s">
        <v>2181</v>
      </c>
      <c r="V4" s="254"/>
      <c r="X4" s="254"/>
      <c r="Y4" s="518"/>
      <c r="Z4" s="283">
        <v>1</v>
      </c>
      <c r="AA4" s="283">
        <v>0.75</v>
      </c>
      <c r="AB4" s="283">
        <v>0.5</v>
      </c>
      <c r="AC4" s="283">
        <v>0.25</v>
      </c>
      <c r="AD4" s="644">
        <v>0.25</v>
      </c>
      <c r="AE4" s="254"/>
    </row>
    <row r="5" spans="1:31" ht="14.25" customHeight="1">
      <c r="A5" s="503"/>
      <c r="B5" s="977" t="s">
        <v>2</v>
      </c>
      <c r="C5" s="888"/>
      <c r="D5" s="892"/>
      <c r="E5" s="284">
        <f>SUM(H4:H160)</f>
        <v>79.02</v>
      </c>
      <c r="F5" s="254"/>
      <c r="G5" s="285" t="s">
        <v>2182</v>
      </c>
      <c r="H5" s="286"/>
      <c r="I5" s="286"/>
      <c r="J5" s="286"/>
      <c r="K5" s="286"/>
      <c r="L5" s="286"/>
      <c r="M5" s="286"/>
      <c r="N5" s="286"/>
      <c r="O5" s="275"/>
      <c r="P5" s="275"/>
      <c r="Q5" s="286"/>
      <c r="R5" s="254"/>
      <c r="S5" s="442"/>
      <c r="T5" s="254"/>
      <c r="U5" s="675" t="s">
        <v>2183</v>
      </c>
      <c r="V5" s="254"/>
      <c r="X5" s="383"/>
      <c r="Y5" s="307" t="s">
        <v>2184</v>
      </c>
      <c r="Z5" s="294">
        <v>3.75</v>
      </c>
      <c r="AA5" s="292"/>
      <c r="AB5" s="292"/>
      <c r="AC5" s="292"/>
      <c r="AD5" s="660"/>
      <c r="AE5" s="254"/>
    </row>
    <row r="6" spans="1:31" ht="14.25" customHeight="1">
      <c r="A6" s="503"/>
      <c r="B6" s="977" t="s">
        <v>348</v>
      </c>
      <c r="C6" s="888"/>
      <c r="D6" s="892"/>
      <c r="E6" s="291">
        <f>(COUNTA(G104:G160)*1)</f>
        <v>0</v>
      </c>
      <c r="F6" s="254"/>
      <c r="G6" s="273" t="s">
        <v>2185</v>
      </c>
      <c r="H6" s="275"/>
      <c r="I6" s="286"/>
      <c r="J6" s="286"/>
      <c r="K6" s="286"/>
      <c r="L6" s="286"/>
      <c r="M6" s="286"/>
      <c r="N6" s="286"/>
      <c r="O6" s="275"/>
      <c r="P6" s="275"/>
      <c r="Q6" s="286"/>
      <c r="R6" s="254"/>
      <c r="S6" s="627"/>
      <c r="T6" s="254"/>
      <c r="V6" s="254"/>
      <c r="X6" s="383"/>
      <c r="Y6" s="676" t="s">
        <v>2186</v>
      </c>
      <c r="Z6" s="290">
        <v>0.5</v>
      </c>
      <c r="AA6" s="292"/>
      <c r="AB6" s="292"/>
      <c r="AC6" s="292"/>
      <c r="AD6" s="660"/>
      <c r="AE6" s="254"/>
    </row>
    <row r="7" spans="1:31" ht="14.25" customHeight="1">
      <c r="A7" s="503"/>
      <c r="B7" s="977" t="s">
        <v>353</v>
      </c>
      <c r="C7" s="888"/>
      <c r="D7" s="892"/>
      <c r="E7" s="284">
        <f>AA80</f>
        <v>-24.590000000000003</v>
      </c>
      <c r="F7" s="254"/>
      <c r="G7" s="299" t="s">
        <v>2187</v>
      </c>
      <c r="H7" s="290">
        <v>7</v>
      </c>
      <c r="I7" s="290">
        <v>7</v>
      </c>
      <c r="J7" s="290">
        <v>7</v>
      </c>
      <c r="K7" s="290">
        <v>7</v>
      </c>
      <c r="L7" s="290">
        <v>7</v>
      </c>
      <c r="M7" s="286"/>
      <c r="N7" s="286"/>
      <c r="O7" s="275"/>
      <c r="P7" s="275"/>
      <c r="Q7" s="286"/>
      <c r="R7" s="254"/>
      <c r="S7" s="627"/>
      <c r="T7" s="254"/>
      <c r="V7" s="254"/>
      <c r="X7" s="383"/>
      <c r="Y7" s="676" t="s">
        <v>2188</v>
      </c>
      <c r="Z7" s="286">
        <v>22.5</v>
      </c>
      <c r="AA7" s="290">
        <v>16.88</v>
      </c>
      <c r="AB7" s="292"/>
      <c r="AC7" s="292"/>
      <c r="AD7" s="660"/>
      <c r="AE7" s="254"/>
    </row>
    <row r="8" spans="1:31" ht="14.25" customHeight="1">
      <c r="A8" s="503"/>
      <c r="B8" s="977" t="s">
        <v>339</v>
      </c>
      <c r="C8" s="888"/>
      <c r="D8" s="892"/>
      <c r="E8" s="284">
        <f>Z25</f>
        <v>29.77</v>
      </c>
      <c r="F8" s="254"/>
      <c r="G8" s="285" t="s">
        <v>2189</v>
      </c>
      <c r="H8" s="290">
        <v>0.5</v>
      </c>
      <c r="I8" s="290" t="s">
        <v>374</v>
      </c>
      <c r="J8" s="290" t="s">
        <v>375</v>
      </c>
      <c r="K8" s="290" t="s">
        <v>376</v>
      </c>
      <c r="L8" s="274" t="s">
        <v>377</v>
      </c>
      <c r="M8" s="286"/>
      <c r="N8" s="286"/>
      <c r="O8" s="275"/>
      <c r="P8" s="275"/>
      <c r="Q8" s="286"/>
      <c r="R8" s="254"/>
      <c r="S8" s="627"/>
      <c r="T8" s="254"/>
      <c r="V8" s="254"/>
      <c r="X8" s="383"/>
      <c r="Y8" s="676" t="s">
        <v>2190</v>
      </c>
      <c r="Z8" s="290">
        <v>2.52</v>
      </c>
      <c r="AA8" s="298"/>
      <c r="AB8" s="298"/>
      <c r="AC8" s="298"/>
      <c r="AD8" s="308"/>
      <c r="AE8" s="254"/>
    </row>
    <row r="9" spans="1:31" ht="14.25" customHeight="1">
      <c r="A9" s="503"/>
      <c r="B9" s="977" t="s">
        <v>362</v>
      </c>
      <c r="C9" s="888"/>
      <c r="D9" s="892"/>
      <c r="E9" s="284">
        <f>B17</f>
        <v>0</v>
      </c>
      <c r="F9" s="254"/>
      <c r="G9" s="296" t="s">
        <v>2191</v>
      </c>
      <c r="H9" s="290">
        <v>6.5</v>
      </c>
      <c r="I9" s="290">
        <v>6.5</v>
      </c>
      <c r="J9" s="286"/>
      <c r="K9" s="286"/>
      <c r="L9" s="286"/>
      <c r="M9" s="286"/>
      <c r="N9" s="286"/>
      <c r="O9" s="275"/>
      <c r="P9" s="275"/>
      <c r="Q9" s="286"/>
      <c r="R9" s="254"/>
      <c r="S9" s="627"/>
      <c r="T9" s="254"/>
      <c r="U9" s="627"/>
      <c r="V9" s="254"/>
      <c r="X9" s="383"/>
      <c r="Y9" s="676" t="s">
        <v>2192</v>
      </c>
      <c r="Z9" s="290">
        <v>0.5</v>
      </c>
      <c r="AA9" s="298"/>
      <c r="AB9" s="298"/>
      <c r="AC9" s="298"/>
      <c r="AD9" s="308"/>
      <c r="AE9" s="254"/>
    </row>
    <row r="10" spans="1:31" ht="14.25" customHeight="1">
      <c r="A10" s="503"/>
      <c r="B10" s="977" t="s">
        <v>366</v>
      </c>
      <c r="C10" s="888"/>
      <c r="D10" s="892"/>
      <c r="E10" s="284">
        <f>B23</f>
        <v>0</v>
      </c>
      <c r="F10" s="254"/>
      <c r="G10" s="292" t="s">
        <v>2193</v>
      </c>
      <c r="H10" s="286"/>
      <c r="I10" s="286"/>
      <c r="J10" s="286"/>
      <c r="K10" s="286"/>
      <c r="L10" s="286"/>
      <c r="M10" s="286"/>
      <c r="N10" s="286"/>
      <c r="O10" s="275"/>
      <c r="P10" s="275"/>
      <c r="Q10" s="286"/>
      <c r="R10" s="254"/>
      <c r="T10" s="254"/>
      <c r="V10" s="254"/>
      <c r="W10" s="298"/>
      <c r="X10" s="254"/>
      <c r="Y10" s="317"/>
      <c r="Z10" s="298"/>
      <c r="AA10" s="298"/>
      <c r="AB10" s="298"/>
      <c r="AC10" s="298"/>
      <c r="AD10" s="308"/>
      <c r="AE10" s="254"/>
    </row>
    <row r="11" spans="1:31" ht="14.25" customHeight="1">
      <c r="A11" s="503"/>
      <c r="B11" s="978" t="s">
        <v>369</v>
      </c>
      <c r="C11" s="979"/>
      <c r="D11" s="980"/>
      <c r="E11" s="634">
        <f>(E4+E7+E10)-(E5+E6+E8+E9)</f>
        <v>0.84000000000000341</v>
      </c>
      <c r="F11" s="254"/>
      <c r="G11" s="292" t="s">
        <v>2194</v>
      </c>
      <c r="H11" s="286"/>
      <c r="I11" s="286"/>
      <c r="J11" s="286"/>
      <c r="K11" s="286"/>
      <c r="L11" s="286"/>
      <c r="M11" s="286"/>
      <c r="N11" s="286"/>
      <c r="O11" s="275"/>
      <c r="P11" s="275"/>
      <c r="Q11" s="286"/>
      <c r="R11" s="254"/>
      <c r="T11" s="254"/>
      <c r="U11" s="627"/>
      <c r="V11" s="254"/>
      <c r="W11" s="627"/>
      <c r="X11" s="254"/>
      <c r="Y11" s="317"/>
      <c r="Z11" s="298"/>
      <c r="AA11" s="298"/>
      <c r="AB11" s="298"/>
      <c r="AC11" s="298"/>
      <c r="AD11" s="308"/>
      <c r="AE11" s="254"/>
    </row>
    <row r="12" spans="1:31" ht="14.25" customHeight="1">
      <c r="A12" s="503"/>
      <c r="B12" s="254"/>
      <c r="C12" s="254"/>
      <c r="D12" s="254"/>
      <c r="E12" s="254"/>
      <c r="F12" s="254"/>
      <c r="G12" s="292" t="s">
        <v>2195</v>
      </c>
      <c r="H12" s="290">
        <v>0.5</v>
      </c>
      <c r="I12" s="290" t="s">
        <v>373</v>
      </c>
      <c r="J12" s="290" t="s">
        <v>374</v>
      </c>
      <c r="K12" s="290" t="s">
        <v>375</v>
      </c>
      <c r="L12" s="290" t="s">
        <v>376</v>
      </c>
      <c r="M12" s="274" t="s">
        <v>377</v>
      </c>
      <c r="N12" s="286"/>
      <c r="O12" s="275"/>
      <c r="P12" s="275"/>
      <c r="Q12" s="286"/>
      <c r="R12" s="254"/>
      <c r="T12" s="254"/>
      <c r="V12" s="254"/>
      <c r="W12" s="627"/>
      <c r="X12" s="254"/>
      <c r="Y12" s="317"/>
      <c r="Z12" s="298"/>
      <c r="AA12" s="298"/>
      <c r="AB12" s="298"/>
      <c r="AC12" s="298"/>
      <c r="AD12" s="308"/>
      <c r="AE12" s="254"/>
    </row>
    <row r="13" spans="1:31" ht="14.25" customHeight="1">
      <c r="A13" s="503"/>
      <c r="B13" s="985" t="s">
        <v>362</v>
      </c>
      <c r="C13" s="968"/>
      <c r="D13" s="968"/>
      <c r="E13" s="969"/>
      <c r="F13" s="254"/>
      <c r="G13" s="285" t="s">
        <v>2196</v>
      </c>
      <c r="H13" s="275"/>
      <c r="I13" s="275"/>
      <c r="J13" s="286"/>
      <c r="K13" s="286"/>
      <c r="L13" s="286"/>
      <c r="M13" s="275"/>
      <c r="N13" s="286"/>
      <c r="O13" s="275"/>
      <c r="P13" s="275"/>
      <c r="Q13" s="286"/>
      <c r="R13" s="254"/>
      <c r="T13" s="254"/>
      <c r="V13" s="254"/>
      <c r="W13" s="627"/>
      <c r="X13" s="254"/>
      <c r="Y13" s="317"/>
      <c r="Z13" s="298"/>
      <c r="AA13" s="298"/>
      <c r="AB13" s="298"/>
      <c r="AC13" s="298"/>
      <c r="AD13" s="308"/>
      <c r="AE13" s="254"/>
    </row>
    <row r="14" spans="1:31" ht="14.25" customHeight="1">
      <c r="A14" s="503"/>
      <c r="B14" s="518">
        <v>2023</v>
      </c>
      <c r="C14" s="270">
        <v>2024</v>
      </c>
      <c r="D14" s="270">
        <v>2025</v>
      </c>
      <c r="E14" s="519">
        <v>2026</v>
      </c>
      <c r="F14" s="254"/>
      <c r="G14" s="285" t="s">
        <v>2197</v>
      </c>
      <c r="H14" s="286"/>
      <c r="I14" s="286"/>
      <c r="J14" s="286"/>
      <c r="K14" s="286"/>
      <c r="L14" s="286"/>
      <c r="M14" s="286"/>
      <c r="N14" s="286"/>
      <c r="O14" s="275"/>
      <c r="P14" s="275"/>
      <c r="Q14" s="286"/>
      <c r="R14" s="254"/>
      <c r="T14" s="254"/>
      <c r="U14" s="627"/>
      <c r="V14" s="254"/>
      <c r="W14" s="627"/>
      <c r="X14" s="254"/>
      <c r="Y14" s="317"/>
      <c r="Z14" s="298"/>
      <c r="AA14" s="298"/>
      <c r="AB14" s="298"/>
      <c r="AC14" s="298"/>
      <c r="AD14" s="308"/>
      <c r="AE14" s="254"/>
    </row>
    <row r="15" spans="1:31" ht="14.25" customHeight="1">
      <c r="A15" s="503"/>
      <c r="B15" s="317"/>
      <c r="C15" s="298"/>
      <c r="D15" s="298"/>
      <c r="E15" s="308"/>
      <c r="F15" s="254"/>
      <c r="G15" s="292" t="s">
        <v>2198</v>
      </c>
      <c r="H15" s="274">
        <v>6</v>
      </c>
      <c r="M15" s="286"/>
      <c r="N15" s="286"/>
      <c r="O15" s="275"/>
      <c r="P15" s="275"/>
      <c r="Q15" s="286"/>
      <c r="R15" s="254"/>
      <c r="S15" s="292"/>
      <c r="T15" s="254"/>
      <c r="U15" s="627"/>
      <c r="V15" s="254"/>
      <c r="W15" s="627"/>
      <c r="X15" s="254"/>
      <c r="Y15" s="317"/>
      <c r="Z15" s="298"/>
      <c r="AA15" s="298"/>
      <c r="AB15" s="298"/>
      <c r="AC15" s="298"/>
      <c r="AD15" s="308"/>
      <c r="AE15" s="254"/>
    </row>
    <row r="16" spans="1:31" ht="14.25" customHeight="1">
      <c r="A16" s="503"/>
      <c r="B16" s="317"/>
      <c r="C16" s="298"/>
      <c r="D16" s="298"/>
      <c r="E16" s="308"/>
      <c r="F16" s="254"/>
      <c r="G16" s="292" t="s">
        <v>2199</v>
      </c>
      <c r="H16" s="286"/>
      <c r="I16" s="286"/>
      <c r="J16" s="286"/>
      <c r="K16" s="286"/>
      <c r="L16" s="286"/>
      <c r="M16" s="286"/>
      <c r="N16" s="286"/>
      <c r="O16" s="275"/>
      <c r="P16" s="275"/>
      <c r="Q16" s="286"/>
      <c r="R16" s="254"/>
      <c r="S16" s="292"/>
      <c r="T16" s="254"/>
      <c r="U16" s="627"/>
      <c r="V16" s="254"/>
      <c r="W16" s="627"/>
      <c r="X16" s="254"/>
      <c r="Y16" s="317"/>
      <c r="Z16" s="298"/>
      <c r="AA16" s="298"/>
      <c r="AB16" s="298"/>
      <c r="AC16" s="298"/>
      <c r="AD16" s="308"/>
      <c r="AE16" s="254"/>
    </row>
    <row r="17" spans="1:31" ht="14.25" customHeight="1">
      <c r="A17" s="503"/>
      <c r="B17" s="312">
        <f>SUM(B15:B16)</f>
        <v>0</v>
      </c>
      <c r="C17" s="468"/>
      <c r="D17" s="313"/>
      <c r="E17" s="314"/>
      <c r="F17" s="254"/>
      <c r="G17" s="285" t="s">
        <v>2200</v>
      </c>
      <c r="H17" s="290">
        <v>0.5</v>
      </c>
      <c r="I17" s="290" t="s">
        <v>376</v>
      </c>
      <c r="J17" s="274" t="s">
        <v>377</v>
      </c>
      <c r="K17" s="286"/>
      <c r="L17" s="286"/>
      <c r="M17" s="286"/>
      <c r="N17" s="286"/>
      <c r="O17" s="275"/>
      <c r="P17" s="275"/>
      <c r="Q17" s="286"/>
      <c r="R17" s="254"/>
      <c r="S17" s="292"/>
      <c r="T17" s="254"/>
      <c r="U17" s="292"/>
      <c r="V17" s="254"/>
      <c r="W17" s="292"/>
      <c r="X17" s="254"/>
      <c r="Y17" s="317"/>
      <c r="Z17" s="298"/>
      <c r="AA17" s="298"/>
      <c r="AB17" s="298"/>
      <c r="AC17" s="298"/>
      <c r="AD17" s="308"/>
      <c r="AE17" s="254"/>
    </row>
    <row r="18" spans="1:31" ht="14.25" customHeight="1">
      <c r="A18" s="503"/>
      <c r="B18" s="387"/>
      <c r="C18" s="387"/>
      <c r="D18" s="387"/>
      <c r="E18" s="387"/>
      <c r="F18" s="254"/>
      <c r="G18" s="285" t="s">
        <v>2201</v>
      </c>
      <c r="H18" s="275"/>
      <c r="I18" s="286"/>
      <c r="J18" s="286"/>
      <c r="K18" s="286"/>
      <c r="L18" s="286"/>
      <c r="M18" s="286"/>
      <c r="N18" s="286"/>
      <c r="O18" s="275"/>
      <c r="P18" s="275"/>
      <c r="Q18" s="286"/>
      <c r="R18" s="254"/>
      <c r="S18" s="292"/>
      <c r="T18" s="254"/>
      <c r="U18" s="292"/>
      <c r="V18" s="254"/>
      <c r="W18" s="292"/>
      <c r="X18" s="254"/>
      <c r="Y18" s="317"/>
      <c r="Z18" s="298"/>
      <c r="AA18" s="298"/>
      <c r="AB18" s="298"/>
      <c r="AC18" s="298"/>
      <c r="AD18" s="308"/>
      <c r="AE18" s="254"/>
    </row>
    <row r="19" spans="1:31" ht="14.25" customHeight="1">
      <c r="A19" s="503"/>
      <c r="B19" s="985" t="s">
        <v>383</v>
      </c>
      <c r="C19" s="968"/>
      <c r="D19" s="968"/>
      <c r="E19" s="969"/>
      <c r="F19" s="254"/>
      <c r="G19" s="299" t="s">
        <v>2202</v>
      </c>
      <c r="H19" s="286"/>
      <c r="I19" s="286"/>
      <c r="J19" s="286"/>
      <c r="K19" s="286"/>
      <c r="L19" s="286"/>
      <c r="M19" s="286"/>
      <c r="N19" s="286"/>
      <c r="O19" s="275"/>
      <c r="P19" s="275"/>
      <c r="Q19" s="286"/>
      <c r="R19" s="254"/>
      <c r="S19" s="292"/>
      <c r="T19" s="254"/>
      <c r="U19" s="292"/>
      <c r="V19" s="254"/>
      <c r="W19" s="292"/>
      <c r="X19" s="254"/>
      <c r="Y19" s="317"/>
      <c r="Z19" s="298"/>
      <c r="AA19" s="298"/>
      <c r="AB19" s="298"/>
      <c r="AC19" s="298"/>
      <c r="AD19" s="308"/>
      <c r="AE19" s="254"/>
    </row>
    <row r="20" spans="1:31" ht="14.25" customHeight="1">
      <c r="A20" s="520"/>
      <c r="B20" s="518">
        <v>2023</v>
      </c>
      <c r="C20" s="270">
        <v>2024</v>
      </c>
      <c r="D20" s="270">
        <v>2025</v>
      </c>
      <c r="E20" s="519">
        <v>2026</v>
      </c>
      <c r="F20" s="376"/>
      <c r="G20" s="273" t="s">
        <v>2203</v>
      </c>
      <c r="H20" s="286"/>
      <c r="I20" s="286"/>
      <c r="J20" s="286"/>
      <c r="K20" s="286"/>
      <c r="L20" s="286"/>
      <c r="M20" s="286"/>
      <c r="N20" s="286"/>
      <c r="O20" s="275"/>
      <c r="P20" s="275"/>
      <c r="Q20" s="286"/>
      <c r="R20" s="254"/>
      <c r="S20" s="292"/>
      <c r="T20" s="254"/>
      <c r="U20" s="292"/>
      <c r="V20" s="254"/>
      <c r="W20" s="292"/>
      <c r="X20" s="254"/>
      <c r="Y20" s="317"/>
      <c r="Z20" s="298"/>
      <c r="AA20" s="298"/>
      <c r="AB20" s="298"/>
      <c r="AC20" s="298"/>
      <c r="AD20" s="308"/>
      <c r="AE20" s="254"/>
    </row>
    <row r="21" spans="1:31" ht="14.25" customHeight="1">
      <c r="A21" s="503"/>
      <c r="B21" s="317"/>
      <c r="C21" s="298"/>
      <c r="D21" s="298"/>
      <c r="E21" s="308"/>
      <c r="F21" s="254"/>
      <c r="G21" s="299" t="s">
        <v>2204</v>
      </c>
      <c r="H21" s="290">
        <v>16.22</v>
      </c>
      <c r="I21" s="290">
        <v>16.22</v>
      </c>
      <c r="J21" s="290">
        <v>16.22</v>
      </c>
      <c r="K21" s="290">
        <v>16.22</v>
      </c>
      <c r="L21" s="290">
        <v>16.22</v>
      </c>
      <c r="M21" s="286"/>
      <c r="N21" s="286"/>
      <c r="O21" s="275"/>
      <c r="P21" s="275"/>
      <c r="Q21" s="286"/>
      <c r="R21" s="254"/>
      <c r="S21" s="292"/>
      <c r="T21" s="254"/>
      <c r="U21" s="292"/>
      <c r="V21" s="254"/>
      <c r="W21" s="292"/>
      <c r="X21" s="254"/>
      <c r="Y21" s="317"/>
      <c r="Z21" s="298"/>
      <c r="AA21" s="298"/>
      <c r="AB21" s="298"/>
      <c r="AC21" s="298"/>
      <c r="AD21" s="308"/>
      <c r="AE21" s="254"/>
    </row>
    <row r="22" spans="1:31" ht="14.25" customHeight="1">
      <c r="A22" s="503"/>
      <c r="B22" s="317"/>
      <c r="C22" s="298"/>
      <c r="D22" s="298"/>
      <c r="E22" s="308"/>
      <c r="F22" s="254"/>
      <c r="G22" s="292" t="s">
        <v>2205</v>
      </c>
      <c r="H22" s="286"/>
      <c r="I22" s="286"/>
      <c r="J22" s="286"/>
      <c r="K22" s="286"/>
      <c r="L22" s="286"/>
      <c r="M22" s="286"/>
      <c r="N22" s="286"/>
      <c r="O22" s="275"/>
      <c r="P22" s="275"/>
      <c r="Q22" s="286"/>
      <c r="R22" s="254"/>
      <c r="S22" s="292"/>
      <c r="T22" s="254"/>
      <c r="U22" s="292"/>
      <c r="V22" s="254"/>
      <c r="W22" s="292"/>
      <c r="X22" s="254"/>
      <c r="Y22" s="317"/>
      <c r="Z22" s="292"/>
      <c r="AA22" s="292"/>
      <c r="AB22" s="292"/>
      <c r="AC22" s="292"/>
      <c r="AD22" s="660"/>
      <c r="AE22" s="254"/>
    </row>
    <row r="23" spans="1:31" ht="14.25" customHeight="1">
      <c r="A23" s="503"/>
      <c r="B23" s="312">
        <f>SUM(B21:B22)</f>
        <v>0</v>
      </c>
      <c r="C23" s="313"/>
      <c r="D23" s="313"/>
      <c r="E23" s="314"/>
      <c r="F23" s="254"/>
      <c r="G23" s="292" t="s">
        <v>2206</v>
      </c>
      <c r="H23" s="286"/>
      <c r="I23" s="286"/>
      <c r="J23" s="286"/>
      <c r="K23" s="286"/>
      <c r="L23" s="286"/>
      <c r="M23" s="286"/>
      <c r="N23" s="286"/>
      <c r="O23" s="275"/>
      <c r="P23" s="275"/>
      <c r="Q23" s="286"/>
      <c r="R23" s="254"/>
      <c r="S23" s="292"/>
      <c r="T23" s="254"/>
      <c r="U23" s="292"/>
      <c r="V23" s="254"/>
      <c r="W23" s="292"/>
      <c r="X23" s="254"/>
      <c r="Y23" s="317"/>
      <c r="Z23" s="292"/>
      <c r="AA23" s="292"/>
      <c r="AB23" s="292"/>
      <c r="AC23" s="292"/>
      <c r="AD23" s="660"/>
      <c r="AE23" s="254"/>
    </row>
    <row r="24" spans="1:31" ht="14.25" customHeight="1">
      <c r="A24" s="503"/>
      <c r="B24" s="387"/>
      <c r="C24" s="387"/>
      <c r="D24" s="387"/>
      <c r="E24" s="387"/>
      <c r="F24" s="254"/>
      <c r="G24" s="285" t="s">
        <v>2207</v>
      </c>
      <c r="H24" s="286"/>
      <c r="I24" s="286"/>
      <c r="J24" s="286"/>
      <c r="L24" s="286"/>
      <c r="M24" s="286"/>
      <c r="N24" s="286"/>
      <c r="O24" s="275"/>
      <c r="P24" s="275"/>
      <c r="Q24" s="286"/>
      <c r="R24" s="254"/>
      <c r="S24" s="292"/>
      <c r="T24" s="254"/>
      <c r="U24" s="292"/>
      <c r="V24" s="254"/>
      <c r="W24" s="292"/>
      <c r="X24" s="254"/>
      <c r="Y24" s="317"/>
      <c r="Z24" s="415"/>
      <c r="AA24" s="415"/>
      <c r="AB24" s="415"/>
      <c r="AC24" s="415"/>
      <c r="AD24" s="661"/>
      <c r="AE24" s="254"/>
    </row>
    <row r="25" spans="1:31" ht="14.25" customHeight="1">
      <c r="A25" s="503"/>
      <c r="B25" s="985" t="s">
        <v>189</v>
      </c>
      <c r="C25" s="968"/>
      <c r="D25" s="968"/>
      <c r="E25" s="969"/>
      <c r="F25" s="254"/>
      <c r="G25" s="292" t="s">
        <v>2208</v>
      </c>
      <c r="H25" s="278">
        <v>0.3</v>
      </c>
      <c r="I25" s="278" t="s">
        <v>373</v>
      </c>
      <c r="J25" s="278" t="s">
        <v>374</v>
      </c>
      <c r="K25" s="278" t="s">
        <v>375</v>
      </c>
      <c r="L25" s="278" t="s">
        <v>376</v>
      </c>
      <c r="M25" s="419" t="s">
        <v>377</v>
      </c>
      <c r="N25" s="286"/>
      <c r="O25" s="275"/>
      <c r="P25" s="275"/>
      <c r="Q25" s="286"/>
      <c r="R25" s="254"/>
      <c r="S25" s="292"/>
      <c r="T25" s="254"/>
      <c r="U25" s="292"/>
      <c r="V25" s="254"/>
      <c r="W25" s="292"/>
      <c r="X25" s="254"/>
      <c r="Y25" s="655"/>
      <c r="Z25" s="677">
        <f>SUM(Z5:Z24)</f>
        <v>29.77</v>
      </c>
      <c r="AA25" s="663"/>
      <c r="AB25" s="663"/>
      <c r="AC25" s="663"/>
      <c r="AD25" s="664"/>
      <c r="AE25" s="254"/>
    </row>
    <row r="26" spans="1:31" ht="14.25" customHeight="1">
      <c r="A26" s="520"/>
      <c r="B26" s="999" t="s">
        <v>529</v>
      </c>
      <c r="C26" s="878"/>
      <c r="D26" s="878"/>
      <c r="E26" s="971"/>
      <c r="F26" s="376"/>
      <c r="G26" s="299" t="s">
        <v>2209</v>
      </c>
      <c r="H26" s="294">
        <v>5.5</v>
      </c>
      <c r="I26" s="286"/>
      <c r="J26" s="286"/>
      <c r="K26" s="286"/>
      <c r="L26" s="286"/>
      <c r="M26" s="286"/>
      <c r="N26" s="286"/>
      <c r="O26" s="275"/>
      <c r="P26" s="275"/>
      <c r="Q26" s="286"/>
      <c r="R26" s="254"/>
      <c r="S26" s="367"/>
      <c r="T26" s="391"/>
      <c r="U26" s="367"/>
      <c r="V26" s="391"/>
      <c r="W26" s="367"/>
      <c r="X26" s="254"/>
      <c r="Y26" s="254"/>
      <c r="Z26" s="254"/>
      <c r="AA26" s="254"/>
      <c r="AB26" s="254"/>
      <c r="AC26" s="254"/>
      <c r="AD26" s="254"/>
      <c r="AE26" s="254"/>
    </row>
    <row r="27" spans="1:31" ht="15" customHeight="1">
      <c r="A27" s="520"/>
      <c r="B27" s="972"/>
      <c r="C27" s="878"/>
      <c r="D27" s="878"/>
      <c r="E27" s="971"/>
      <c r="F27" s="376"/>
      <c r="G27" s="488" t="s">
        <v>2210</v>
      </c>
      <c r="H27" s="286"/>
      <c r="I27" s="286"/>
      <c r="J27" s="286"/>
      <c r="K27" s="286"/>
      <c r="L27" s="286"/>
      <c r="M27" s="286"/>
      <c r="N27" s="286"/>
      <c r="O27" s="275"/>
      <c r="P27" s="275"/>
      <c r="Q27" s="286"/>
      <c r="R27" s="254"/>
      <c r="S27" s="367"/>
      <c r="T27" s="391"/>
      <c r="U27" s="367"/>
      <c r="V27" s="391"/>
      <c r="W27" s="367"/>
      <c r="X27" s="254"/>
      <c r="Y27" s="985" t="s">
        <v>394</v>
      </c>
      <c r="Z27" s="968"/>
      <c r="AA27" s="968"/>
      <c r="AB27" s="968"/>
      <c r="AC27" s="968"/>
      <c r="AD27" s="969"/>
      <c r="AE27" s="254"/>
    </row>
    <row r="28" spans="1:31" ht="15" customHeight="1">
      <c r="A28" s="520"/>
      <c r="B28" s="973"/>
      <c r="C28" s="974"/>
      <c r="D28" s="974"/>
      <c r="E28" s="975"/>
      <c r="F28" s="376"/>
      <c r="G28" s="299" t="s">
        <v>2211</v>
      </c>
      <c r="H28" s="275"/>
      <c r="I28" s="275"/>
      <c r="J28" s="275"/>
      <c r="K28" s="275"/>
      <c r="L28" s="286"/>
      <c r="M28" s="286"/>
      <c r="N28" s="286"/>
      <c r="O28" s="275"/>
      <c r="P28" s="275"/>
      <c r="Q28" s="286"/>
      <c r="R28" s="254"/>
      <c r="S28" s="367"/>
      <c r="T28" s="391"/>
      <c r="U28" s="367"/>
      <c r="V28" s="391"/>
      <c r="W28" s="367"/>
      <c r="X28" s="254"/>
      <c r="Y28" s="641" t="s">
        <v>340</v>
      </c>
      <c r="Z28" s="270" t="s">
        <v>396</v>
      </c>
      <c r="AA28" s="271">
        <v>2024</v>
      </c>
      <c r="AB28" s="271">
        <v>2025</v>
      </c>
      <c r="AC28" s="271">
        <v>2026</v>
      </c>
      <c r="AD28" s="306">
        <v>2027</v>
      </c>
      <c r="AE28" s="254"/>
    </row>
    <row r="29" spans="1:31" ht="15" customHeight="1">
      <c r="A29" s="520"/>
      <c r="B29" s="392"/>
      <c r="C29" s="392"/>
      <c r="D29" s="392"/>
      <c r="E29" s="392"/>
      <c r="F29" s="376"/>
      <c r="G29" s="273" t="s">
        <v>2212</v>
      </c>
      <c r="H29" s="286"/>
      <c r="I29" s="286"/>
      <c r="J29" s="286"/>
      <c r="K29" s="286"/>
      <c r="L29" s="286"/>
      <c r="M29" s="286"/>
      <c r="N29" s="286"/>
      <c r="O29" s="275"/>
      <c r="P29" s="275"/>
      <c r="Q29" s="286"/>
      <c r="R29" s="254"/>
      <c r="S29" s="367"/>
      <c r="T29" s="391"/>
      <c r="U29" s="367"/>
      <c r="V29" s="391"/>
      <c r="W29" s="367"/>
      <c r="X29" s="383"/>
      <c r="Y29" s="307" t="s">
        <v>2132</v>
      </c>
      <c r="Z29" s="324" t="s">
        <v>56</v>
      </c>
      <c r="AA29" s="324">
        <v>2.04</v>
      </c>
      <c r="AB29" s="298"/>
      <c r="AC29" s="298"/>
      <c r="AD29" s="308"/>
      <c r="AE29" s="254"/>
    </row>
    <row r="30" spans="1:31" ht="14.25" customHeight="1">
      <c r="A30" s="503"/>
      <c r="B30" s="976" t="s">
        <v>397</v>
      </c>
      <c r="C30" s="968"/>
      <c r="D30" s="968"/>
      <c r="E30" s="969"/>
      <c r="F30" s="254"/>
      <c r="G30" s="292" t="s">
        <v>2213</v>
      </c>
      <c r="H30" s="275"/>
      <c r="I30" s="286"/>
      <c r="J30" s="286"/>
      <c r="K30" s="286"/>
      <c r="L30" s="286"/>
      <c r="M30" s="286"/>
      <c r="N30" s="286"/>
      <c r="O30" s="275"/>
      <c r="P30" s="275"/>
      <c r="Q30" s="286"/>
      <c r="R30" s="254"/>
      <c r="S30" s="367"/>
      <c r="T30" s="391"/>
      <c r="U30" s="367"/>
      <c r="V30" s="391"/>
      <c r="W30" s="367"/>
      <c r="X30" s="383"/>
      <c r="Y30" s="307" t="s">
        <v>2214</v>
      </c>
      <c r="Z30" s="324" t="s">
        <v>22</v>
      </c>
      <c r="AA30" s="324">
        <v>0.3</v>
      </c>
      <c r="AB30" s="298"/>
      <c r="AC30" s="298"/>
      <c r="AD30" s="308"/>
      <c r="AE30" s="254"/>
    </row>
    <row r="31" spans="1:31" ht="14.25" customHeight="1">
      <c r="A31" s="520"/>
      <c r="B31" s="325" t="s">
        <v>400</v>
      </c>
      <c r="C31" s="965" t="s">
        <v>935</v>
      </c>
      <c r="D31" s="966"/>
      <c r="E31" s="325" t="s">
        <v>402</v>
      </c>
      <c r="F31" s="376"/>
      <c r="G31" s="273" t="s">
        <v>2215</v>
      </c>
      <c r="H31" s="290">
        <v>0.5</v>
      </c>
      <c r="I31" s="290" t="s">
        <v>376</v>
      </c>
      <c r="J31" s="274" t="s">
        <v>377</v>
      </c>
      <c r="K31" s="286"/>
      <c r="L31" s="286"/>
      <c r="M31" s="286"/>
      <c r="N31" s="286"/>
      <c r="O31" s="275"/>
      <c r="P31" s="275"/>
      <c r="Q31" s="286"/>
      <c r="R31" s="254"/>
      <c r="S31" s="367"/>
      <c r="T31" s="391"/>
      <c r="U31" s="367"/>
      <c r="V31" s="391"/>
      <c r="W31" s="367"/>
      <c r="X31" s="383"/>
      <c r="Y31" s="648" t="s">
        <v>702</v>
      </c>
      <c r="Z31" s="289" t="s">
        <v>24</v>
      </c>
      <c r="AA31" s="289">
        <v>7.02</v>
      </c>
      <c r="AB31" s="298"/>
      <c r="AC31" s="298"/>
      <c r="AD31" s="308"/>
      <c r="AE31" s="254"/>
    </row>
    <row r="32" spans="1:31" ht="14.25" customHeight="1">
      <c r="A32" s="503"/>
      <c r="B32" s="447">
        <v>2010</v>
      </c>
      <c r="C32" s="1032" t="s">
        <v>2216</v>
      </c>
      <c r="D32" s="959"/>
      <c r="E32" s="447">
        <v>2.16</v>
      </c>
      <c r="F32" s="254"/>
      <c r="G32" s="285" t="s">
        <v>2217</v>
      </c>
      <c r="H32" s="275"/>
      <c r="I32" s="286"/>
      <c r="J32" s="286"/>
      <c r="K32" s="286"/>
      <c r="L32" s="286"/>
      <c r="M32" s="286"/>
      <c r="N32" s="286"/>
      <c r="O32" s="275"/>
      <c r="P32" s="275"/>
      <c r="Q32" s="286"/>
      <c r="R32" s="254"/>
      <c r="S32" s="367"/>
      <c r="T32" s="391"/>
      <c r="U32" s="367"/>
      <c r="V32" s="391"/>
      <c r="W32" s="367"/>
      <c r="X32" s="383"/>
      <c r="Y32" s="307" t="s">
        <v>2218</v>
      </c>
      <c r="Z32" s="324" t="s">
        <v>22</v>
      </c>
      <c r="AA32" s="324">
        <v>6</v>
      </c>
      <c r="AB32" s="298"/>
      <c r="AC32" s="298"/>
      <c r="AD32" s="308"/>
      <c r="AE32" s="254"/>
    </row>
    <row r="33" spans="1:31" ht="14.25" customHeight="1">
      <c r="A33" s="503"/>
      <c r="B33" s="447">
        <v>2011</v>
      </c>
      <c r="C33" s="1032" t="s">
        <v>2219</v>
      </c>
      <c r="D33" s="959"/>
      <c r="E33" s="448">
        <v>2.0299999999999998</v>
      </c>
      <c r="F33" s="254"/>
      <c r="G33" s="292" t="s">
        <v>2220</v>
      </c>
      <c r="H33" s="286"/>
      <c r="I33" s="286"/>
      <c r="J33" s="286"/>
      <c r="K33" s="286"/>
      <c r="L33" s="286"/>
      <c r="M33" s="286"/>
      <c r="N33" s="286"/>
      <c r="O33" s="275"/>
      <c r="P33" s="275"/>
      <c r="Q33" s="286"/>
      <c r="R33" s="254"/>
      <c r="S33" s="367"/>
      <c r="T33" s="391"/>
      <c r="U33" s="367"/>
      <c r="V33" s="391"/>
      <c r="W33" s="367"/>
      <c r="X33" s="254"/>
      <c r="Y33" s="317"/>
      <c r="Z33" s="298"/>
      <c r="AA33" s="298"/>
      <c r="AB33" s="298"/>
      <c r="AC33" s="298"/>
      <c r="AD33" s="308"/>
      <c r="AE33" s="254"/>
    </row>
    <row r="34" spans="1:31" ht="14.25" customHeight="1">
      <c r="A34" s="503"/>
      <c r="B34" s="393">
        <v>2012</v>
      </c>
      <c r="C34" s="1018" t="s">
        <v>2221</v>
      </c>
      <c r="D34" s="959"/>
      <c r="E34" s="394">
        <v>1.1399999999999999</v>
      </c>
      <c r="F34" s="254"/>
      <c r="G34" s="296" t="s">
        <v>2222</v>
      </c>
      <c r="H34" s="294"/>
      <c r="I34" s="286"/>
      <c r="J34" s="286"/>
      <c r="K34" s="286"/>
      <c r="L34" s="286"/>
      <c r="M34" s="286"/>
      <c r="N34" s="286"/>
      <c r="O34" s="275"/>
      <c r="P34" s="275"/>
      <c r="Q34" s="286"/>
      <c r="R34" s="254"/>
      <c r="S34" s="367"/>
      <c r="T34" s="391"/>
      <c r="U34" s="367"/>
      <c r="V34" s="391"/>
      <c r="W34" s="367"/>
      <c r="X34" s="254"/>
      <c r="Y34" s="317"/>
      <c r="Z34" s="298"/>
      <c r="AA34" s="298"/>
      <c r="AB34" s="298"/>
      <c r="AC34" s="298"/>
      <c r="AD34" s="308"/>
      <c r="AE34" s="254"/>
    </row>
    <row r="35" spans="1:31" ht="14.25" customHeight="1">
      <c r="A35" s="503"/>
      <c r="B35" s="447">
        <v>2013</v>
      </c>
      <c r="C35" s="1032" t="s">
        <v>2223</v>
      </c>
      <c r="D35" s="959"/>
      <c r="E35" s="448">
        <v>1.66</v>
      </c>
      <c r="F35" s="254"/>
      <c r="G35" s="299" t="s">
        <v>2224</v>
      </c>
      <c r="H35" s="275"/>
      <c r="I35" s="286"/>
      <c r="J35" s="286"/>
      <c r="K35" s="286"/>
      <c r="L35" s="286"/>
      <c r="M35" s="286"/>
      <c r="N35" s="286"/>
      <c r="O35" s="275"/>
      <c r="P35" s="275"/>
      <c r="Q35" s="286"/>
      <c r="R35" s="254"/>
      <c r="S35" s="367"/>
      <c r="T35" s="391"/>
      <c r="U35" s="367"/>
      <c r="V35" s="391"/>
      <c r="W35" s="367"/>
      <c r="X35" s="254"/>
      <c r="Y35" s="317"/>
      <c r="Z35" s="298"/>
      <c r="AA35" s="298"/>
      <c r="AB35" s="298"/>
      <c r="AC35" s="298"/>
      <c r="AD35" s="308"/>
      <c r="AE35" s="254"/>
    </row>
    <row r="36" spans="1:31" ht="14.25" customHeight="1">
      <c r="A36" s="503"/>
      <c r="B36" s="332">
        <v>2014</v>
      </c>
      <c r="C36" s="964" t="s">
        <v>2225</v>
      </c>
      <c r="D36" s="959"/>
      <c r="E36" s="332">
        <v>1.73</v>
      </c>
      <c r="F36" s="254"/>
      <c r="G36" s="299" t="s">
        <v>2226</v>
      </c>
      <c r="H36" s="286"/>
      <c r="I36" s="286"/>
      <c r="J36" s="286"/>
      <c r="K36" s="286"/>
      <c r="L36" s="286"/>
      <c r="M36" s="286"/>
      <c r="N36" s="286"/>
      <c r="O36" s="275"/>
      <c r="P36" s="275"/>
      <c r="Q36" s="286"/>
      <c r="R36" s="254"/>
      <c r="S36" s="367"/>
      <c r="T36" s="391"/>
      <c r="U36" s="367"/>
      <c r="V36" s="391"/>
      <c r="W36" s="367"/>
      <c r="X36" s="254"/>
      <c r="Y36" s="317"/>
      <c r="Z36" s="298"/>
      <c r="AA36" s="298"/>
      <c r="AB36" s="298"/>
      <c r="AC36" s="298"/>
      <c r="AD36" s="308"/>
      <c r="AE36" s="254"/>
    </row>
    <row r="37" spans="1:31" ht="14.25" customHeight="1">
      <c r="A37" s="503"/>
      <c r="B37" s="393">
        <v>2015</v>
      </c>
      <c r="C37" s="1018" t="s">
        <v>2227</v>
      </c>
      <c r="D37" s="959"/>
      <c r="E37" s="393">
        <v>1.22</v>
      </c>
      <c r="F37" s="254"/>
      <c r="G37" s="273" t="s">
        <v>2228</v>
      </c>
      <c r="H37" s="275"/>
      <c r="I37" s="286"/>
      <c r="J37" s="286"/>
      <c r="K37" s="286"/>
      <c r="L37" s="286"/>
      <c r="M37" s="286"/>
      <c r="N37" s="286"/>
      <c r="O37" s="275"/>
      <c r="P37" s="275"/>
      <c r="Q37" s="286"/>
      <c r="R37" s="254"/>
      <c r="S37" s="367"/>
      <c r="T37" s="391"/>
      <c r="U37" s="367"/>
      <c r="V37" s="391"/>
      <c r="W37" s="367"/>
      <c r="X37" s="254"/>
      <c r="Y37" s="317"/>
      <c r="Z37" s="298"/>
      <c r="AA37" s="298"/>
      <c r="AB37" s="298"/>
      <c r="AC37" s="298"/>
      <c r="AD37" s="308"/>
      <c r="AE37" s="254"/>
    </row>
    <row r="38" spans="1:31" ht="14.25" customHeight="1">
      <c r="A38" s="503"/>
      <c r="B38" s="393">
        <v>2016</v>
      </c>
      <c r="C38" s="1018" t="s">
        <v>2229</v>
      </c>
      <c r="D38" s="959"/>
      <c r="E38" s="394">
        <v>1.41</v>
      </c>
      <c r="F38" s="254"/>
      <c r="G38" s="292" t="s">
        <v>2230</v>
      </c>
      <c r="H38" s="290">
        <v>1.95</v>
      </c>
      <c r="I38" s="290" t="s">
        <v>375</v>
      </c>
      <c r="J38" s="290" t="s">
        <v>376</v>
      </c>
      <c r="K38" s="274" t="s">
        <v>377</v>
      </c>
      <c r="L38" s="286"/>
      <c r="M38" s="286"/>
      <c r="N38" s="286"/>
      <c r="O38" s="275"/>
      <c r="P38" s="275"/>
      <c r="Q38" s="286"/>
      <c r="R38" s="254"/>
      <c r="S38" s="367"/>
      <c r="T38" s="391"/>
      <c r="U38" s="367"/>
      <c r="V38" s="391"/>
      <c r="W38" s="367"/>
      <c r="X38" s="254"/>
      <c r="Y38" s="317"/>
      <c r="Z38" s="298"/>
      <c r="AA38" s="298"/>
      <c r="AB38" s="298"/>
      <c r="AC38" s="298"/>
      <c r="AD38" s="308"/>
      <c r="AE38" s="254"/>
    </row>
    <row r="39" spans="1:31" ht="14.25" customHeight="1">
      <c r="A39" s="503"/>
      <c r="B39" s="327">
        <v>2017</v>
      </c>
      <c r="C39" s="961" t="s">
        <v>831</v>
      </c>
      <c r="D39" s="959"/>
      <c r="E39" s="328">
        <v>0.99</v>
      </c>
      <c r="F39" s="254"/>
      <c r="G39" s="292" t="s">
        <v>2231</v>
      </c>
      <c r="H39" s="302">
        <v>0.5</v>
      </c>
      <c r="I39" s="286"/>
      <c r="J39" s="286"/>
      <c r="K39" s="286"/>
      <c r="L39" s="286"/>
      <c r="M39" s="286"/>
      <c r="N39" s="286"/>
      <c r="O39" s="275"/>
      <c r="P39" s="275"/>
      <c r="Q39" s="286"/>
      <c r="R39" s="254"/>
      <c r="S39" s="367"/>
      <c r="T39" s="391"/>
      <c r="U39" s="367"/>
      <c r="V39" s="391"/>
      <c r="W39" s="367"/>
      <c r="X39" s="254"/>
      <c r="Y39" s="317"/>
      <c r="Z39" s="298"/>
      <c r="AA39" s="298"/>
      <c r="AB39" s="298"/>
      <c r="AC39" s="298"/>
      <c r="AD39" s="308"/>
      <c r="AE39" s="254"/>
    </row>
    <row r="40" spans="1:31" ht="14.25" customHeight="1">
      <c r="A40" s="503"/>
      <c r="B40" s="393">
        <v>2018</v>
      </c>
      <c r="C40" s="1018" t="s">
        <v>2232</v>
      </c>
      <c r="D40" s="959"/>
      <c r="E40" s="394">
        <v>1.23</v>
      </c>
      <c r="F40" s="254"/>
      <c r="G40" s="292" t="s">
        <v>2233</v>
      </c>
      <c r="H40" s="275"/>
      <c r="I40" s="275"/>
      <c r="J40" s="286"/>
      <c r="K40" s="286"/>
      <c r="L40" s="286"/>
      <c r="M40" s="286"/>
      <c r="N40" s="286"/>
      <c r="O40" s="275"/>
      <c r="P40" s="275"/>
      <c r="Q40" s="286"/>
      <c r="R40" s="254"/>
      <c r="S40" s="367"/>
      <c r="T40" s="391"/>
      <c r="U40" s="367"/>
      <c r="V40" s="391"/>
      <c r="W40" s="367"/>
      <c r="X40" s="254"/>
      <c r="Y40" s="317"/>
      <c r="Z40" s="298"/>
      <c r="AA40" s="298"/>
      <c r="AB40" s="298"/>
      <c r="AC40" s="298"/>
      <c r="AD40" s="308"/>
      <c r="AE40" s="254"/>
    </row>
    <row r="41" spans="1:31" ht="14.25" customHeight="1">
      <c r="A41" s="503"/>
      <c r="B41" s="332">
        <v>2019</v>
      </c>
      <c r="C41" s="961" t="s">
        <v>2234</v>
      </c>
      <c r="D41" s="959"/>
      <c r="E41" s="332">
        <v>0.87</v>
      </c>
      <c r="F41" s="254"/>
      <c r="G41" s="299" t="s">
        <v>2235</v>
      </c>
      <c r="H41" s="290"/>
      <c r="I41" s="290"/>
      <c r="J41" s="274"/>
      <c r="K41" s="275"/>
      <c r="L41" s="286"/>
      <c r="M41" s="286"/>
      <c r="N41" s="286"/>
      <c r="O41" s="275"/>
      <c r="P41" s="275"/>
      <c r="Q41" s="286"/>
      <c r="R41" s="254"/>
      <c r="S41" s="367"/>
      <c r="T41" s="391"/>
      <c r="U41" s="367"/>
      <c r="V41" s="391"/>
      <c r="W41" s="367"/>
      <c r="X41" s="254"/>
      <c r="Y41" s="317"/>
      <c r="Z41" s="298"/>
      <c r="AA41" s="298"/>
      <c r="AB41" s="298"/>
      <c r="AC41" s="298"/>
      <c r="AD41" s="308"/>
      <c r="AE41" s="254"/>
    </row>
    <row r="42" spans="1:31" ht="14.25" customHeight="1">
      <c r="A42" s="503"/>
      <c r="B42" s="333">
        <v>2020</v>
      </c>
      <c r="C42" s="962" t="s">
        <v>2236</v>
      </c>
      <c r="D42" s="959"/>
      <c r="E42" s="333">
        <v>0.41</v>
      </c>
      <c r="F42" s="254"/>
      <c r="G42" s="292" t="s">
        <v>2237</v>
      </c>
      <c r="H42" s="286"/>
      <c r="I42" s="286"/>
      <c r="J42" s="286"/>
      <c r="K42" s="286"/>
      <c r="L42" s="286"/>
      <c r="M42" s="286"/>
      <c r="N42" s="286"/>
      <c r="O42" s="275"/>
      <c r="P42" s="275"/>
      <c r="Q42" s="286"/>
      <c r="R42" s="254"/>
      <c r="S42" s="367"/>
      <c r="T42" s="391"/>
      <c r="U42" s="367"/>
      <c r="V42" s="391"/>
      <c r="W42" s="367"/>
      <c r="X42" s="254"/>
      <c r="Y42" s="317"/>
      <c r="Z42" s="298"/>
      <c r="AA42" s="298"/>
      <c r="AB42" s="298"/>
      <c r="AC42" s="298"/>
      <c r="AD42" s="308"/>
      <c r="AE42" s="254"/>
    </row>
    <row r="43" spans="1:31" ht="14.25" customHeight="1">
      <c r="A43" s="503"/>
      <c r="B43" s="333">
        <v>2021</v>
      </c>
      <c r="C43" s="962" t="s">
        <v>2238</v>
      </c>
      <c r="D43" s="959"/>
      <c r="E43" s="333">
        <v>0.87</v>
      </c>
      <c r="F43" s="254"/>
      <c r="G43" s="285" t="s">
        <v>2239</v>
      </c>
      <c r="H43" s="286"/>
      <c r="I43" s="286"/>
      <c r="J43" s="286"/>
      <c r="K43" s="286"/>
      <c r="L43" s="286"/>
      <c r="M43" s="286"/>
      <c r="N43" s="286"/>
      <c r="O43" s="275"/>
      <c r="P43" s="275"/>
      <c r="Q43" s="286"/>
      <c r="R43" s="254"/>
      <c r="S43" s="367"/>
      <c r="T43" s="391"/>
      <c r="U43" s="367"/>
      <c r="V43" s="391"/>
      <c r="W43" s="367"/>
      <c r="X43" s="254"/>
      <c r="Y43" s="317"/>
      <c r="Z43" s="298"/>
      <c r="AA43" s="298"/>
      <c r="AB43" s="298"/>
      <c r="AC43" s="298"/>
      <c r="AD43" s="308"/>
      <c r="AE43" s="254"/>
    </row>
    <row r="44" spans="1:31" ht="14.25" customHeight="1">
      <c r="A44" s="503"/>
      <c r="B44" s="333">
        <v>2022</v>
      </c>
      <c r="C44" s="962" t="s">
        <v>2240</v>
      </c>
      <c r="D44" s="959"/>
      <c r="E44" s="333">
        <v>0.85</v>
      </c>
      <c r="F44" s="254"/>
      <c r="G44" s="285" t="s">
        <v>2241</v>
      </c>
      <c r="H44" s="275"/>
      <c r="I44" s="286"/>
      <c r="J44" s="286"/>
      <c r="K44" s="286"/>
      <c r="L44" s="286"/>
      <c r="M44" s="286"/>
      <c r="N44" s="286"/>
      <c r="O44" s="275"/>
      <c r="P44" s="275"/>
      <c r="Q44" s="286"/>
      <c r="R44" s="254"/>
      <c r="S44" s="367"/>
      <c r="T44" s="391"/>
      <c r="U44" s="367"/>
      <c r="V44" s="391"/>
      <c r="W44" s="367"/>
      <c r="X44" s="254"/>
      <c r="Y44" s="317"/>
      <c r="Z44" s="298"/>
      <c r="AA44" s="298"/>
      <c r="AB44" s="298"/>
      <c r="AC44" s="298"/>
      <c r="AD44" s="308"/>
      <c r="AE44" s="254"/>
    </row>
    <row r="45" spans="1:31" ht="14.25" customHeight="1">
      <c r="A45" s="503"/>
      <c r="B45" s="678">
        <v>2023</v>
      </c>
      <c r="C45" s="962" t="s">
        <v>2242</v>
      </c>
      <c r="D45" s="959"/>
      <c r="E45" s="678" t="s">
        <v>568</v>
      </c>
      <c r="F45" s="254"/>
      <c r="G45" s="292" t="s">
        <v>2243</v>
      </c>
      <c r="H45" s="290">
        <v>1.31</v>
      </c>
      <c r="I45" s="290" t="s">
        <v>375</v>
      </c>
      <c r="J45" s="290" t="s">
        <v>376</v>
      </c>
      <c r="K45" s="274" t="s">
        <v>377</v>
      </c>
      <c r="L45" s="286"/>
      <c r="M45" s="286"/>
      <c r="N45" s="286"/>
      <c r="O45" s="275"/>
      <c r="P45" s="275"/>
      <c r="Q45" s="286"/>
      <c r="R45" s="254"/>
      <c r="S45" s="367"/>
      <c r="T45" s="391"/>
      <c r="U45" s="367"/>
      <c r="V45" s="391"/>
      <c r="W45" s="367"/>
      <c r="X45" s="254"/>
      <c r="Y45" s="317"/>
      <c r="Z45" s="298"/>
      <c r="AA45" s="298"/>
      <c r="AB45" s="298"/>
      <c r="AC45" s="298"/>
      <c r="AD45" s="308"/>
      <c r="AE45" s="254"/>
    </row>
    <row r="46" spans="1:31" ht="14.25" customHeight="1">
      <c r="A46" s="503"/>
      <c r="B46" s="621"/>
      <c r="C46" s="1031"/>
      <c r="D46" s="959"/>
      <c r="E46" s="404" t="s">
        <v>568</v>
      </c>
      <c r="F46" s="254"/>
      <c r="G46" s="285" t="s">
        <v>2244</v>
      </c>
      <c r="H46" s="286">
        <v>6.14</v>
      </c>
      <c r="I46" s="286"/>
      <c r="J46" s="286"/>
      <c r="K46" s="286"/>
      <c r="L46" s="286"/>
      <c r="M46" s="286"/>
      <c r="N46" s="286"/>
      <c r="O46" s="275"/>
      <c r="P46" s="275"/>
      <c r="Q46" s="286"/>
      <c r="R46" s="254"/>
      <c r="S46" s="367"/>
      <c r="T46" s="391"/>
      <c r="U46" s="367"/>
      <c r="V46" s="391"/>
      <c r="W46" s="367"/>
      <c r="X46" s="254"/>
      <c r="Y46" s="317"/>
      <c r="Z46" s="298"/>
      <c r="AA46" s="298"/>
      <c r="AB46" s="298"/>
      <c r="AC46" s="298"/>
      <c r="AD46" s="308"/>
      <c r="AE46" s="254"/>
    </row>
    <row r="47" spans="1:31" ht="14.25" customHeight="1">
      <c r="A47" s="503"/>
      <c r="B47" s="621"/>
      <c r="C47" s="1031"/>
      <c r="D47" s="959"/>
      <c r="E47" s="621"/>
      <c r="F47" s="254"/>
      <c r="G47" s="299" t="s">
        <v>2245</v>
      </c>
      <c r="H47" s="286"/>
      <c r="I47" s="286"/>
      <c r="J47" s="286"/>
      <c r="K47" s="286"/>
      <c r="L47" s="286"/>
      <c r="M47" s="286"/>
      <c r="N47" s="286"/>
      <c r="O47" s="275"/>
      <c r="P47" s="275"/>
      <c r="Q47" s="286"/>
      <c r="R47" s="254"/>
      <c r="S47" s="367"/>
      <c r="T47" s="391"/>
      <c r="U47" s="367"/>
      <c r="V47" s="391"/>
      <c r="W47" s="367"/>
      <c r="X47" s="254"/>
      <c r="Y47" s="317"/>
      <c r="Z47" s="298"/>
      <c r="AA47" s="298"/>
      <c r="AB47" s="298"/>
      <c r="AC47" s="298"/>
      <c r="AD47" s="308"/>
      <c r="AE47" s="254"/>
    </row>
    <row r="48" spans="1:31" ht="14.25" customHeight="1">
      <c r="A48" s="503"/>
      <c r="B48" s="621"/>
      <c r="C48" s="1031"/>
      <c r="D48" s="959"/>
      <c r="E48" s="621"/>
      <c r="F48" s="254"/>
      <c r="G48" s="285" t="s">
        <v>2246</v>
      </c>
      <c r="H48" s="275"/>
      <c r="I48" s="275"/>
      <c r="J48" s="275"/>
      <c r="K48" s="286"/>
      <c r="L48" s="286"/>
      <c r="M48" s="286"/>
      <c r="N48" s="286"/>
      <c r="O48" s="275"/>
      <c r="P48" s="275"/>
      <c r="Q48" s="286"/>
      <c r="R48" s="254"/>
      <c r="S48" s="367"/>
      <c r="T48" s="391"/>
      <c r="U48" s="367"/>
      <c r="V48" s="391"/>
      <c r="W48" s="367"/>
      <c r="X48" s="254"/>
      <c r="Y48" s="317"/>
      <c r="Z48" s="310"/>
      <c r="AA48" s="310"/>
      <c r="AB48" s="310"/>
      <c r="AC48" s="310"/>
      <c r="AD48" s="311"/>
      <c r="AE48" s="254"/>
    </row>
    <row r="49" spans="1:31" ht="14.25" customHeight="1">
      <c r="A49" s="503"/>
      <c r="B49" s="621"/>
      <c r="C49" s="1031"/>
      <c r="D49" s="959"/>
      <c r="E49" s="621"/>
      <c r="F49" s="254"/>
      <c r="G49" s="292" t="s">
        <v>2247</v>
      </c>
      <c r="H49" s="286"/>
      <c r="I49" s="286"/>
      <c r="J49" s="286"/>
      <c r="K49" s="286"/>
      <c r="L49" s="286"/>
      <c r="M49" s="286"/>
      <c r="N49" s="286"/>
      <c r="O49" s="275"/>
      <c r="P49" s="275"/>
      <c r="Q49" s="286"/>
      <c r="R49" s="254"/>
      <c r="S49" s="367"/>
      <c r="T49" s="391"/>
      <c r="U49" s="367"/>
      <c r="V49" s="391"/>
      <c r="W49" s="367"/>
      <c r="X49" s="254"/>
      <c r="Y49" s="655"/>
      <c r="Z49" s="313"/>
      <c r="AA49" s="468">
        <f>SUM(AA29:AA48)</f>
        <v>15.36</v>
      </c>
      <c r="AB49" s="313"/>
      <c r="AC49" s="313"/>
      <c r="AD49" s="314"/>
      <c r="AE49" s="254"/>
    </row>
    <row r="50" spans="1:31" ht="14.25" customHeight="1">
      <c r="A50" s="503"/>
      <c r="B50" s="622"/>
      <c r="C50" s="1031"/>
      <c r="D50" s="959"/>
      <c r="E50" s="622"/>
      <c r="F50" s="254"/>
      <c r="G50" s="292" t="s">
        <v>2248</v>
      </c>
      <c r="H50" s="275"/>
      <c r="I50" s="286"/>
      <c r="J50" s="286"/>
      <c r="K50" s="286"/>
      <c r="L50" s="286"/>
      <c r="M50" s="286"/>
      <c r="N50" s="286"/>
      <c r="O50" s="275"/>
      <c r="P50" s="275"/>
      <c r="Q50" s="286"/>
      <c r="R50" s="254"/>
      <c r="S50" s="367"/>
      <c r="T50" s="391"/>
      <c r="U50" s="367"/>
      <c r="V50" s="391"/>
      <c r="W50" s="367"/>
      <c r="X50" s="254"/>
      <c r="Y50" s="254"/>
      <c r="Z50" s="254"/>
      <c r="AA50" s="254"/>
      <c r="AB50" s="254"/>
      <c r="AC50" s="254"/>
      <c r="AD50" s="254"/>
      <c r="AE50" s="254"/>
    </row>
    <row r="51" spans="1:31" ht="14.25" customHeight="1">
      <c r="A51" s="503"/>
      <c r="B51" s="622"/>
      <c r="C51" s="1031"/>
      <c r="D51" s="959"/>
      <c r="E51" s="622"/>
      <c r="F51" s="254"/>
      <c r="G51" s="296" t="s">
        <v>2249</v>
      </c>
      <c r="H51" s="275"/>
      <c r="I51" s="275"/>
      <c r="J51" s="275"/>
      <c r="K51" s="275"/>
      <c r="L51" s="275"/>
      <c r="M51" s="286"/>
      <c r="N51" s="286"/>
      <c r="O51" s="286"/>
      <c r="P51" s="275"/>
      <c r="Q51" s="286"/>
      <c r="R51" s="254"/>
      <c r="S51" s="367"/>
      <c r="T51" s="391"/>
      <c r="U51" s="367"/>
      <c r="V51" s="391"/>
      <c r="W51" s="367"/>
      <c r="X51" s="254"/>
      <c r="Y51" s="985" t="s">
        <v>440</v>
      </c>
      <c r="Z51" s="968"/>
      <c r="AA51" s="968"/>
      <c r="AB51" s="968"/>
      <c r="AC51" s="968"/>
      <c r="AD51" s="969"/>
      <c r="AE51" s="254"/>
    </row>
    <row r="52" spans="1:31" ht="14.25" customHeight="1">
      <c r="A52" s="503"/>
      <c r="B52" s="622"/>
      <c r="C52" s="1031"/>
      <c r="D52" s="959"/>
      <c r="E52" s="622"/>
      <c r="F52" s="254"/>
      <c r="G52" s="292" t="s">
        <v>2250</v>
      </c>
      <c r="H52" s="286"/>
      <c r="I52" s="286"/>
      <c r="J52" s="286"/>
      <c r="K52" s="286"/>
      <c r="L52" s="286"/>
      <c r="M52" s="286"/>
      <c r="N52" s="286"/>
      <c r="O52" s="275"/>
      <c r="P52" s="275"/>
      <c r="Q52" s="286"/>
      <c r="R52" s="254"/>
      <c r="S52" s="367"/>
      <c r="T52" s="391"/>
      <c r="U52" s="367"/>
      <c r="V52" s="391"/>
      <c r="W52" s="367"/>
      <c r="X52" s="254"/>
      <c r="Y52" s="641" t="s">
        <v>340</v>
      </c>
      <c r="Z52" s="270" t="s">
        <v>442</v>
      </c>
      <c r="AA52" s="271">
        <v>2024</v>
      </c>
      <c r="AB52" s="271">
        <v>2025</v>
      </c>
      <c r="AC52" s="271">
        <v>2026</v>
      </c>
      <c r="AD52" s="306">
        <v>2027</v>
      </c>
      <c r="AE52" s="254"/>
    </row>
    <row r="53" spans="1:31" ht="14.25" customHeight="1">
      <c r="A53" s="503"/>
      <c r="B53" s="622"/>
      <c r="C53" s="1031"/>
      <c r="D53" s="959"/>
      <c r="E53" s="622"/>
      <c r="F53" s="254"/>
      <c r="G53" s="299" t="s">
        <v>2251</v>
      </c>
      <c r="H53" s="342">
        <v>1.5</v>
      </c>
      <c r="I53" s="290" t="s">
        <v>375</v>
      </c>
      <c r="J53" s="290" t="s">
        <v>376</v>
      </c>
      <c r="K53" s="274" t="s">
        <v>377</v>
      </c>
      <c r="L53" s="286"/>
      <c r="M53" s="286"/>
      <c r="N53" s="286"/>
      <c r="O53" s="275"/>
      <c r="P53" s="275"/>
      <c r="Q53" s="286"/>
      <c r="R53" s="254"/>
      <c r="S53" s="367"/>
      <c r="T53" s="391"/>
      <c r="U53" s="367"/>
      <c r="V53" s="391"/>
      <c r="W53" s="367"/>
      <c r="X53" s="254"/>
      <c r="Y53" s="307" t="s">
        <v>2252</v>
      </c>
      <c r="Z53" s="289" t="s">
        <v>46</v>
      </c>
      <c r="AA53" s="324">
        <v>-0.87</v>
      </c>
      <c r="AB53" s="295"/>
      <c r="AC53" s="295"/>
      <c r="AD53" s="647"/>
      <c r="AE53" s="254"/>
    </row>
    <row r="54" spans="1:31" ht="14.25" customHeight="1">
      <c r="A54" s="503"/>
      <c r="B54" s="622"/>
      <c r="C54" s="1031"/>
      <c r="D54" s="959"/>
      <c r="E54" s="622"/>
      <c r="F54" s="254"/>
      <c r="G54" s="292" t="s">
        <v>2253</v>
      </c>
      <c r="H54" s="275"/>
      <c r="I54" s="286"/>
      <c r="J54" s="286"/>
      <c r="K54" s="286"/>
      <c r="L54" s="286"/>
      <c r="M54" s="286"/>
      <c r="N54" s="286"/>
      <c r="O54" s="275"/>
      <c r="P54" s="275"/>
      <c r="Q54" s="286"/>
      <c r="R54" s="254"/>
      <c r="S54" s="367"/>
      <c r="T54" s="391"/>
      <c r="U54" s="367"/>
      <c r="V54" s="391"/>
      <c r="W54" s="367"/>
      <c r="X54" s="254"/>
      <c r="Y54" s="307" t="s">
        <v>2254</v>
      </c>
      <c r="Z54" s="289" t="s">
        <v>19</v>
      </c>
      <c r="AA54" s="289">
        <v>-2</v>
      </c>
      <c r="AB54" s="295"/>
      <c r="AC54" s="295"/>
      <c r="AD54" s="647"/>
      <c r="AE54" s="254"/>
    </row>
    <row r="55" spans="1:31" ht="14.25" customHeight="1">
      <c r="A55" s="503"/>
      <c r="B55" s="622"/>
      <c r="C55" s="1031"/>
      <c r="D55" s="959"/>
      <c r="E55" s="622"/>
      <c r="F55" s="254"/>
      <c r="G55" s="299" t="s">
        <v>2255</v>
      </c>
      <c r="H55" s="290">
        <v>2.04</v>
      </c>
      <c r="I55" s="290">
        <v>2.04</v>
      </c>
      <c r="J55" s="290">
        <v>2.04</v>
      </c>
      <c r="K55" s="290">
        <v>2.04</v>
      </c>
      <c r="L55" s="286"/>
      <c r="M55" s="286"/>
      <c r="N55" s="286"/>
      <c r="O55" s="275"/>
      <c r="P55" s="275"/>
      <c r="Q55" s="286"/>
      <c r="R55" s="254"/>
      <c r="S55" s="254"/>
      <c r="T55" s="254"/>
      <c r="U55" s="254"/>
      <c r="V55" s="254"/>
      <c r="W55" s="254"/>
      <c r="X55" s="254"/>
      <c r="Y55" s="307" t="s">
        <v>2256</v>
      </c>
      <c r="Z55" s="289" t="s">
        <v>33</v>
      </c>
      <c r="AA55" s="289">
        <v>-10</v>
      </c>
      <c r="AB55" s="295"/>
      <c r="AC55" s="295"/>
      <c r="AD55" s="647"/>
      <c r="AE55" s="254"/>
    </row>
    <row r="56" spans="1:31" ht="14.25" customHeight="1">
      <c r="A56" s="503"/>
      <c r="B56" s="408"/>
      <c r="C56" s="990"/>
      <c r="D56" s="959"/>
      <c r="E56" s="408"/>
      <c r="F56" s="254"/>
      <c r="G56" s="292" t="s">
        <v>2257</v>
      </c>
      <c r="H56" s="286"/>
      <c r="I56" s="286"/>
      <c r="J56" s="286"/>
      <c r="K56" s="286"/>
      <c r="L56" s="286"/>
      <c r="M56" s="286"/>
      <c r="N56" s="286"/>
      <c r="O56" s="275"/>
      <c r="P56" s="275"/>
      <c r="Q56" s="286"/>
      <c r="R56" s="254"/>
      <c r="S56" s="254"/>
      <c r="T56" s="254"/>
      <c r="U56" s="254"/>
      <c r="V56" s="254"/>
      <c r="W56" s="254"/>
      <c r="X56" s="254"/>
      <c r="Y56" s="307" t="s">
        <v>2094</v>
      </c>
      <c r="Z56" s="289" t="s">
        <v>56</v>
      </c>
      <c r="AA56" s="289">
        <v>-12.5</v>
      </c>
      <c r="AB56" s="295"/>
      <c r="AC56" s="295"/>
      <c r="AD56" s="647"/>
      <c r="AE56" s="254"/>
    </row>
    <row r="57" spans="1:31" ht="14.25" customHeight="1">
      <c r="A57" s="503"/>
      <c r="B57" s="409"/>
      <c r="C57" s="991"/>
      <c r="D57" s="959"/>
      <c r="E57" s="409"/>
      <c r="F57" s="254"/>
      <c r="G57" s="285" t="s">
        <v>2258</v>
      </c>
      <c r="H57" s="278">
        <v>0.3</v>
      </c>
      <c r="I57" s="523" t="s">
        <v>373</v>
      </c>
      <c r="J57" s="523" t="s">
        <v>374</v>
      </c>
      <c r="K57" s="523" t="s">
        <v>375</v>
      </c>
      <c r="L57" s="523" t="s">
        <v>376</v>
      </c>
      <c r="M57" s="524" t="s">
        <v>377</v>
      </c>
      <c r="N57" s="286"/>
      <c r="O57" s="275"/>
      <c r="P57" s="275"/>
      <c r="Q57" s="286"/>
      <c r="R57" s="254"/>
      <c r="S57" s="254"/>
      <c r="T57" s="254"/>
      <c r="U57" s="254"/>
      <c r="V57" s="254"/>
      <c r="W57" s="254"/>
      <c r="X57" s="254"/>
      <c r="Y57" s="307" t="s">
        <v>2259</v>
      </c>
      <c r="Z57" s="289" t="s">
        <v>56</v>
      </c>
      <c r="AA57" s="289">
        <v>-4</v>
      </c>
      <c r="AB57" s="295"/>
      <c r="AC57" s="295"/>
      <c r="AD57" s="647"/>
      <c r="AE57" s="254"/>
    </row>
    <row r="58" spans="1:31" ht="14.25" customHeight="1">
      <c r="A58" s="503"/>
      <c r="B58" s="409"/>
      <c r="C58" s="991"/>
      <c r="D58" s="959"/>
      <c r="E58" s="409"/>
      <c r="F58" s="254"/>
      <c r="G58" s="292" t="s">
        <v>2260</v>
      </c>
      <c r="H58" s="286"/>
      <c r="I58" s="286"/>
      <c r="J58" s="286"/>
      <c r="K58" s="286"/>
      <c r="L58" s="286"/>
      <c r="M58" s="286"/>
      <c r="N58" s="286"/>
      <c r="O58" s="275"/>
      <c r="P58" s="275"/>
      <c r="Q58" s="286"/>
      <c r="R58" s="254"/>
      <c r="S58" s="254"/>
      <c r="T58" s="254"/>
      <c r="U58" s="254"/>
      <c r="V58" s="254"/>
      <c r="W58" s="254"/>
      <c r="X58" s="254"/>
      <c r="Y58" s="307" t="s">
        <v>1930</v>
      </c>
      <c r="Z58" s="324" t="s">
        <v>59</v>
      </c>
      <c r="AA58" s="324">
        <v>-10.58</v>
      </c>
      <c r="AB58" s="324">
        <v>-3</v>
      </c>
      <c r="AC58" s="295"/>
      <c r="AD58" s="647"/>
      <c r="AE58" s="254"/>
    </row>
    <row r="59" spans="1:31" ht="14.25" customHeight="1">
      <c r="A59" s="503"/>
      <c r="B59" s="254"/>
      <c r="C59" s="410"/>
      <c r="D59" s="410"/>
      <c r="E59" s="254"/>
      <c r="F59" s="254"/>
      <c r="G59" s="299" t="s">
        <v>2261</v>
      </c>
      <c r="H59" s="290">
        <v>5.79</v>
      </c>
      <c r="I59" s="290">
        <v>5.79</v>
      </c>
      <c r="J59" s="290">
        <v>5.79</v>
      </c>
      <c r="K59" s="290">
        <v>5.79</v>
      </c>
      <c r="L59" s="286"/>
      <c r="M59" s="286"/>
      <c r="N59" s="286"/>
      <c r="O59" s="275"/>
      <c r="P59" s="275"/>
      <c r="Q59" s="286"/>
      <c r="R59" s="254"/>
      <c r="S59" s="254"/>
      <c r="T59" s="254"/>
      <c r="U59" s="254"/>
      <c r="V59" s="254"/>
      <c r="W59" s="254"/>
      <c r="X59" s="254"/>
      <c r="Y59" s="317"/>
      <c r="Z59" s="295"/>
      <c r="AA59" s="295"/>
      <c r="AB59" s="295"/>
      <c r="AC59" s="295"/>
      <c r="AD59" s="647"/>
      <c r="AE59" s="254"/>
    </row>
    <row r="60" spans="1:31" ht="14.25" customHeight="1">
      <c r="A60" s="503"/>
      <c r="B60" s="254"/>
      <c r="C60" s="254"/>
      <c r="D60" s="254"/>
      <c r="E60" s="254"/>
      <c r="F60" s="254"/>
      <c r="G60" s="285" t="s">
        <v>2262</v>
      </c>
      <c r="H60" s="286"/>
      <c r="I60" s="286"/>
      <c r="J60" s="286"/>
      <c r="K60" s="286"/>
      <c r="L60" s="286"/>
      <c r="M60" s="286"/>
      <c r="N60" s="286"/>
      <c r="O60" s="275"/>
      <c r="P60" s="275"/>
      <c r="Q60" s="286"/>
      <c r="R60" s="254"/>
      <c r="S60" s="254"/>
      <c r="T60" s="254"/>
      <c r="U60" s="254"/>
      <c r="V60" s="254"/>
      <c r="W60" s="254"/>
      <c r="X60" s="254"/>
      <c r="Y60" s="317"/>
      <c r="Z60" s="295"/>
      <c r="AA60" s="295"/>
      <c r="AB60" s="295"/>
      <c r="AC60" s="295"/>
      <c r="AD60" s="647"/>
      <c r="AE60" s="254"/>
    </row>
    <row r="61" spans="1:31" ht="14.25" customHeight="1">
      <c r="A61" s="503"/>
      <c r="B61" s="254"/>
      <c r="C61" s="254"/>
      <c r="D61" s="254"/>
      <c r="E61" s="254"/>
      <c r="F61" s="254"/>
      <c r="G61" s="285" t="s">
        <v>2263</v>
      </c>
      <c r="H61" s="286"/>
      <c r="I61" s="286"/>
      <c r="J61" s="286"/>
      <c r="K61" s="286"/>
      <c r="L61" s="286"/>
      <c r="M61" s="286"/>
      <c r="N61" s="286"/>
      <c r="O61" s="275"/>
      <c r="P61" s="275"/>
      <c r="Q61" s="286"/>
      <c r="R61" s="254"/>
      <c r="S61" s="254"/>
      <c r="T61" s="254"/>
      <c r="U61" s="254"/>
      <c r="V61" s="254"/>
      <c r="W61" s="254"/>
      <c r="X61" s="254"/>
      <c r="Y61" s="317"/>
      <c r="Z61" s="295"/>
      <c r="AA61" s="295"/>
      <c r="AB61" s="295"/>
      <c r="AC61" s="295"/>
      <c r="AD61" s="647"/>
      <c r="AE61" s="254"/>
    </row>
    <row r="62" spans="1:31" ht="14.25" customHeight="1">
      <c r="A62" s="503"/>
      <c r="B62" s="254"/>
      <c r="C62" s="254"/>
      <c r="D62" s="254"/>
      <c r="E62" s="254"/>
      <c r="F62" s="254"/>
      <c r="G62" s="285" t="s">
        <v>2264</v>
      </c>
      <c r="H62" s="286"/>
      <c r="I62" s="286"/>
      <c r="J62" s="286"/>
      <c r="K62" s="286"/>
      <c r="L62" s="286"/>
      <c r="M62" s="286"/>
      <c r="N62" s="286"/>
      <c r="O62" s="275"/>
      <c r="P62" s="275"/>
      <c r="Q62" s="286"/>
      <c r="R62" s="254"/>
      <c r="S62" s="254"/>
      <c r="T62" s="254"/>
      <c r="U62" s="254"/>
      <c r="V62" s="254"/>
      <c r="W62" s="254"/>
      <c r="X62" s="254"/>
      <c r="Y62" s="317"/>
      <c r="Z62" s="295"/>
      <c r="AA62" s="295"/>
      <c r="AB62" s="295"/>
      <c r="AC62" s="295"/>
      <c r="AD62" s="647"/>
      <c r="AE62" s="254"/>
    </row>
    <row r="63" spans="1:31" ht="14.25" customHeight="1">
      <c r="A63" s="503"/>
      <c r="B63" s="254"/>
      <c r="C63" s="254"/>
      <c r="D63" s="254"/>
      <c r="E63" s="254"/>
      <c r="F63" s="254"/>
      <c r="G63" s="292" t="s">
        <v>2265</v>
      </c>
      <c r="H63" s="286"/>
      <c r="I63" s="286"/>
      <c r="J63" s="286"/>
      <c r="K63" s="286"/>
      <c r="L63" s="286"/>
      <c r="M63" s="286"/>
      <c r="N63" s="286"/>
      <c r="O63" s="275"/>
      <c r="P63" s="275"/>
      <c r="Q63" s="286"/>
      <c r="R63" s="254"/>
      <c r="S63" s="254"/>
      <c r="T63" s="254"/>
      <c r="U63" s="254"/>
      <c r="V63" s="254"/>
      <c r="W63" s="254"/>
      <c r="X63" s="254"/>
      <c r="Y63" s="317"/>
      <c r="Z63" s="295"/>
      <c r="AA63" s="295"/>
      <c r="AB63" s="295"/>
      <c r="AC63" s="295"/>
      <c r="AD63" s="647"/>
      <c r="AE63" s="254"/>
    </row>
    <row r="64" spans="1:31" ht="14.25" customHeight="1">
      <c r="A64" s="503"/>
      <c r="B64" s="254"/>
      <c r="C64" s="254"/>
      <c r="D64" s="254"/>
      <c r="E64" s="254"/>
      <c r="F64" s="254"/>
      <c r="G64" s="292" t="s">
        <v>2266</v>
      </c>
      <c r="H64" s="290">
        <v>0.5</v>
      </c>
      <c r="I64" s="290" t="s">
        <v>375</v>
      </c>
      <c r="J64" s="290" t="s">
        <v>376</v>
      </c>
      <c r="K64" s="274" t="s">
        <v>377</v>
      </c>
      <c r="L64" s="286"/>
      <c r="M64" s="286"/>
      <c r="N64" s="286"/>
      <c r="O64" s="275"/>
      <c r="P64" s="275"/>
      <c r="Q64" s="286"/>
      <c r="R64" s="254"/>
      <c r="S64" s="254"/>
      <c r="T64" s="254"/>
      <c r="U64" s="254"/>
      <c r="V64" s="254"/>
      <c r="W64" s="254"/>
      <c r="X64" s="254"/>
      <c r="Y64" s="317"/>
      <c r="Z64" s="295"/>
      <c r="AA64" s="295"/>
      <c r="AB64" s="295"/>
      <c r="AC64" s="295"/>
      <c r="AD64" s="647"/>
      <c r="AE64" s="254"/>
    </row>
    <row r="65" spans="1:31" ht="14.25" customHeight="1">
      <c r="A65" s="503"/>
      <c r="B65" s="254"/>
      <c r="C65" s="254"/>
      <c r="D65" s="254"/>
      <c r="E65" s="254"/>
      <c r="F65" s="254"/>
      <c r="G65" s="292" t="s">
        <v>2267</v>
      </c>
      <c r="H65" s="286"/>
      <c r="I65" s="286"/>
      <c r="J65" s="286"/>
      <c r="K65" s="286"/>
      <c r="L65" s="286"/>
      <c r="M65" s="286"/>
      <c r="N65" s="286"/>
      <c r="O65" s="275"/>
      <c r="P65" s="275"/>
      <c r="Q65" s="286"/>
      <c r="R65" s="254"/>
      <c r="S65" s="254"/>
      <c r="T65" s="254"/>
      <c r="U65" s="254"/>
      <c r="V65" s="254"/>
      <c r="W65" s="254"/>
      <c r="X65" s="254"/>
      <c r="Y65" s="317"/>
      <c r="Z65" s="295"/>
      <c r="AA65" s="295"/>
      <c r="AB65" s="295"/>
      <c r="AC65" s="295"/>
      <c r="AD65" s="647"/>
      <c r="AE65" s="254"/>
    </row>
    <row r="66" spans="1:31" ht="14.25" customHeight="1">
      <c r="A66" s="503"/>
      <c r="B66" s="254"/>
      <c r="C66" s="254"/>
      <c r="D66" s="254"/>
      <c r="E66" s="254"/>
      <c r="F66" s="254"/>
      <c r="G66" s="273" t="s">
        <v>2268</v>
      </c>
      <c r="H66" s="286"/>
      <c r="I66" s="286"/>
      <c r="J66" s="286"/>
      <c r="K66" s="286"/>
      <c r="L66" s="286"/>
      <c r="M66" s="286"/>
      <c r="N66" s="286"/>
      <c r="O66" s="275"/>
      <c r="P66" s="275"/>
      <c r="Q66" s="286"/>
      <c r="R66" s="254"/>
      <c r="S66" s="254"/>
      <c r="T66" s="254"/>
      <c r="U66" s="254"/>
      <c r="V66" s="254"/>
      <c r="W66" s="254"/>
      <c r="X66" s="254"/>
      <c r="Y66" s="317"/>
      <c r="Z66" s="295"/>
      <c r="AA66" s="295"/>
      <c r="AB66" s="295"/>
      <c r="AC66" s="295"/>
      <c r="AD66" s="647"/>
      <c r="AE66" s="254"/>
    </row>
    <row r="67" spans="1:31" ht="14.25" customHeight="1">
      <c r="A67" s="503"/>
      <c r="B67" s="254"/>
      <c r="C67" s="254"/>
      <c r="D67" s="254"/>
      <c r="E67" s="254"/>
      <c r="F67" s="254"/>
      <c r="G67" s="285" t="s">
        <v>2269</v>
      </c>
      <c r="H67" s="290">
        <v>3.87</v>
      </c>
      <c r="I67" s="290" t="s">
        <v>375</v>
      </c>
      <c r="J67" s="290" t="s">
        <v>376</v>
      </c>
      <c r="K67" s="274" t="s">
        <v>377</v>
      </c>
      <c r="L67" s="286"/>
      <c r="M67" s="286"/>
      <c r="N67" s="286"/>
      <c r="O67" s="275"/>
      <c r="P67" s="275"/>
      <c r="Q67" s="286"/>
      <c r="R67" s="254"/>
      <c r="S67" s="254"/>
      <c r="T67" s="254"/>
      <c r="U67" s="254"/>
      <c r="V67" s="254"/>
      <c r="W67" s="254"/>
      <c r="X67" s="254"/>
      <c r="Y67" s="317"/>
      <c r="Z67" s="295"/>
      <c r="AA67" s="295"/>
      <c r="AB67" s="295"/>
      <c r="AC67" s="295"/>
      <c r="AD67" s="647"/>
      <c r="AE67" s="254"/>
    </row>
    <row r="68" spans="1:31" ht="14.25" customHeight="1">
      <c r="A68" s="503"/>
      <c r="B68" s="254"/>
      <c r="C68" s="254"/>
      <c r="D68" s="254"/>
      <c r="E68" s="254"/>
      <c r="F68" s="254"/>
      <c r="G68" s="292" t="s">
        <v>2270</v>
      </c>
      <c r="H68" s="275"/>
      <c r="I68" s="275"/>
      <c r="J68" s="286"/>
      <c r="K68" s="286"/>
      <c r="L68" s="286"/>
      <c r="M68" s="286"/>
      <c r="N68" s="286"/>
      <c r="O68" s="275"/>
      <c r="P68" s="275"/>
      <c r="Q68" s="286"/>
      <c r="R68" s="254"/>
      <c r="S68" s="254"/>
      <c r="T68" s="254"/>
      <c r="U68" s="254"/>
      <c r="V68" s="254"/>
      <c r="W68" s="254"/>
      <c r="X68" s="254"/>
      <c r="Y68" s="317"/>
      <c r="Z68" s="295"/>
      <c r="AA68" s="295"/>
      <c r="AB68" s="295"/>
      <c r="AC68" s="295"/>
      <c r="AD68" s="647"/>
      <c r="AE68" s="254"/>
    </row>
    <row r="69" spans="1:31" ht="14.25" customHeight="1">
      <c r="A69" s="503"/>
      <c r="B69" s="254"/>
      <c r="C69" s="254"/>
      <c r="D69" s="254"/>
      <c r="E69" s="254"/>
      <c r="F69" s="254"/>
      <c r="G69" s="285" t="s">
        <v>2271</v>
      </c>
      <c r="H69" s="286"/>
      <c r="I69" s="286"/>
      <c r="J69" s="286"/>
      <c r="K69" s="286"/>
      <c r="L69" s="286"/>
      <c r="M69" s="286"/>
      <c r="N69" s="286"/>
      <c r="O69" s="275"/>
      <c r="P69" s="275"/>
      <c r="Q69" s="286"/>
      <c r="R69" s="254"/>
      <c r="S69" s="254"/>
      <c r="T69" s="254"/>
      <c r="U69" s="254"/>
      <c r="V69" s="254"/>
      <c r="W69" s="254"/>
      <c r="X69" s="254"/>
      <c r="Y69" s="317"/>
      <c r="Z69" s="295"/>
      <c r="AA69" s="295"/>
      <c r="AB69" s="295"/>
      <c r="AC69" s="295"/>
      <c r="AD69" s="647"/>
      <c r="AE69" s="254"/>
    </row>
    <row r="70" spans="1:31" ht="14.25" customHeight="1">
      <c r="A70" s="503"/>
      <c r="B70" s="254"/>
      <c r="C70" s="254"/>
      <c r="D70" s="254"/>
      <c r="E70" s="254"/>
      <c r="F70" s="254"/>
      <c r="G70" s="299" t="s">
        <v>2272</v>
      </c>
      <c r="H70" s="275"/>
      <c r="I70" s="275"/>
      <c r="J70" s="286"/>
      <c r="K70" s="286"/>
      <c r="L70" s="286"/>
      <c r="M70" s="286"/>
      <c r="N70" s="286"/>
      <c r="O70" s="275"/>
      <c r="P70" s="275"/>
      <c r="Q70" s="286"/>
      <c r="R70" s="254"/>
      <c r="S70" s="254"/>
      <c r="T70" s="254"/>
      <c r="U70" s="254"/>
      <c r="V70" s="254"/>
      <c r="W70" s="254"/>
      <c r="X70" s="254"/>
      <c r="Y70" s="317"/>
      <c r="Z70" s="295"/>
      <c r="AA70" s="295"/>
      <c r="AB70" s="295"/>
      <c r="AC70" s="295"/>
      <c r="AD70" s="647"/>
      <c r="AE70" s="254"/>
    </row>
    <row r="71" spans="1:31" ht="14.25" customHeight="1">
      <c r="A71" s="503"/>
      <c r="B71" s="254"/>
      <c r="C71" s="254"/>
      <c r="D71" s="254"/>
      <c r="E71" s="254"/>
      <c r="F71" s="254"/>
      <c r="G71" s="296" t="s">
        <v>2273</v>
      </c>
      <c r="H71" s="294">
        <v>2</v>
      </c>
      <c r="I71" s="275"/>
      <c r="J71" s="286"/>
      <c r="K71" s="286"/>
      <c r="L71" s="286"/>
      <c r="M71" s="286"/>
      <c r="N71" s="286"/>
      <c r="O71" s="275"/>
      <c r="P71" s="275"/>
      <c r="Q71" s="286"/>
      <c r="R71" s="254"/>
      <c r="S71" s="254"/>
      <c r="T71" s="254"/>
      <c r="U71" s="254"/>
      <c r="V71" s="254"/>
      <c r="W71" s="254"/>
      <c r="X71" s="254"/>
      <c r="Y71" s="317"/>
      <c r="Z71" s="295"/>
      <c r="AA71" s="295"/>
      <c r="AB71" s="295"/>
      <c r="AC71" s="295"/>
      <c r="AD71" s="647"/>
      <c r="AE71" s="254"/>
    </row>
    <row r="72" spans="1:31" ht="14.25" customHeight="1">
      <c r="A72" s="503"/>
      <c r="B72" s="254"/>
      <c r="C72" s="254"/>
      <c r="D72" s="254"/>
      <c r="E72" s="254"/>
      <c r="F72" s="254"/>
      <c r="G72" s="292" t="s">
        <v>2274</v>
      </c>
      <c r="H72" s="275"/>
      <c r="I72" s="275"/>
      <c r="J72" s="275"/>
      <c r="K72" s="286"/>
      <c r="L72" s="286"/>
      <c r="M72" s="286"/>
      <c r="N72" s="286"/>
      <c r="O72" s="275"/>
      <c r="P72" s="275"/>
      <c r="Q72" s="286"/>
      <c r="R72" s="254"/>
      <c r="S72" s="254"/>
      <c r="T72" s="254"/>
      <c r="U72" s="254"/>
      <c r="V72" s="254"/>
      <c r="W72" s="254"/>
      <c r="X72" s="254"/>
      <c r="Y72" s="317"/>
      <c r="Z72" s="653"/>
      <c r="AA72" s="653"/>
      <c r="AB72" s="653"/>
      <c r="AC72" s="653"/>
      <c r="AD72" s="654"/>
      <c r="AE72" s="254"/>
    </row>
    <row r="73" spans="1:31" ht="14.25" customHeight="1">
      <c r="A73" s="503"/>
      <c r="B73" s="254"/>
      <c r="C73" s="254"/>
      <c r="D73" s="254"/>
      <c r="E73" s="254"/>
      <c r="F73" s="254"/>
      <c r="G73" s="273" t="s">
        <v>2275</v>
      </c>
      <c r="H73" s="275"/>
      <c r="I73" s="275"/>
      <c r="J73" s="275"/>
      <c r="K73" s="275"/>
      <c r="L73" s="286"/>
      <c r="M73" s="286"/>
      <c r="N73" s="286"/>
      <c r="O73" s="286"/>
      <c r="P73" s="275"/>
      <c r="Q73" s="286"/>
      <c r="R73" s="254"/>
      <c r="S73" s="254"/>
      <c r="T73" s="254"/>
      <c r="U73" s="254"/>
      <c r="V73" s="254"/>
      <c r="W73" s="254"/>
      <c r="X73" s="254"/>
      <c r="Y73" s="655"/>
      <c r="Z73" s="657"/>
      <c r="AA73" s="656">
        <f>SUM(AA53:AA72)</f>
        <v>-39.950000000000003</v>
      </c>
      <c r="AB73" s="657"/>
      <c r="AC73" s="657"/>
      <c r="AD73" s="658"/>
      <c r="AE73" s="254"/>
    </row>
    <row r="74" spans="1:31" ht="14.25" customHeight="1">
      <c r="A74" s="503"/>
      <c r="B74" s="254"/>
      <c r="C74" s="254"/>
      <c r="D74" s="254"/>
      <c r="E74" s="254"/>
      <c r="F74" s="254"/>
      <c r="G74" s="296" t="s">
        <v>2276</v>
      </c>
      <c r="H74" s="278">
        <v>0.3</v>
      </c>
      <c r="I74" s="278" t="s">
        <v>373</v>
      </c>
      <c r="J74" s="278" t="s">
        <v>374</v>
      </c>
      <c r="K74" s="278" t="s">
        <v>375</v>
      </c>
      <c r="L74" s="278" t="s">
        <v>376</v>
      </c>
      <c r="M74" s="419" t="s">
        <v>377</v>
      </c>
      <c r="N74" s="286"/>
      <c r="O74" s="275"/>
      <c r="P74" s="275"/>
      <c r="Q74" s="286"/>
      <c r="R74" s="254"/>
      <c r="S74" s="254"/>
      <c r="T74" s="254"/>
      <c r="U74" s="254"/>
      <c r="V74" s="254"/>
      <c r="W74" s="254"/>
      <c r="X74" s="254"/>
      <c r="Y74" s="254"/>
      <c r="Z74" s="370"/>
      <c r="AA74" s="370"/>
      <c r="AB74" s="370"/>
      <c r="AC74" s="370"/>
      <c r="AD74" s="370"/>
      <c r="AE74" s="254"/>
    </row>
    <row r="75" spans="1:31" ht="14.25" customHeight="1">
      <c r="A75" s="503"/>
      <c r="B75" s="254"/>
      <c r="C75" s="254"/>
      <c r="D75" s="254"/>
      <c r="E75" s="254"/>
      <c r="F75" s="254"/>
      <c r="G75" s="285" t="s">
        <v>2277</v>
      </c>
      <c r="H75" s="286"/>
      <c r="I75" s="286"/>
      <c r="J75" s="286"/>
      <c r="K75" s="286"/>
      <c r="L75" s="286"/>
      <c r="M75" s="286"/>
      <c r="N75" s="286"/>
      <c r="O75" s="275"/>
      <c r="P75" s="275"/>
      <c r="Q75" s="286"/>
      <c r="R75" s="254"/>
      <c r="S75" s="254"/>
      <c r="T75" s="254"/>
      <c r="U75" s="254"/>
      <c r="V75" s="254"/>
      <c r="W75" s="254"/>
      <c r="X75" s="254"/>
      <c r="Y75" s="985" t="s">
        <v>353</v>
      </c>
      <c r="Z75" s="968"/>
      <c r="AA75" s="968"/>
      <c r="AB75" s="968"/>
      <c r="AC75" s="968"/>
      <c r="AD75" s="969"/>
      <c r="AE75" s="254"/>
    </row>
    <row r="76" spans="1:31" ht="14.25" customHeight="1">
      <c r="A76" s="503"/>
      <c r="B76" s="254"/>
      <c r="C76" s="254"/>
      <c r="D76" s="254"/>
      <c r="E76" s="254"/>
      <c r="F76" s="254"/>
      <c r="G76" s="285" t="s">
        <v>2278</v>
      </c>
      <c r="H76" s="274">
        <v>0.8</v>
      </c>
      <c r="I76" s="286"/>
      <c r="J76" s="286"/>
      <c r="K76" s="286"/>
      <c r="L76" s="286"/>
      <c r="M76" s="286"/>
      <c r="N76" s="286"/>
      <c r="O76" s="275"/>
      <c r="P76" s="275"/>
      <c r="Q76" s="286"/>
      <c r="R76" s="254"/>
      <c r="S76" s="254"/>
      <c r="T76" s="254"/>
      <c r="U76" s="254"/>
      <c r="V76" s="254"/>
      <c r="W76" s="254"/>
      <c r="X76" s="254"/>
      <c r="Y76" s="1037"/>
      <c r="Z76" s="892"/>
      <c r="AA76" s="271">
        <v>2024</v>
      </c>
      <c r="AB76" s="271">
        <v>2025</v>
      </c>
      <c r="AC76" s="271">
        <v>2026</v>
      </c>
      <c r="AD76" s="306">
        <v>2027</v>
      </c>
      <c r="AE76" s="254"/>
    </row>
    <row r="77" spans="1:31" ht="14.25" customHeight="1">
      <c r="A77" s="503"/>
      <c r="B77" s="254"/>
      <c r="C77" s="254"/>
      <c r="D77" s="254"/>
      <c r="E77" s="254"/>
      <c r="F77" s="254"/>
      <c r="G77" s="292" t="s">
        <v>2279</v>
      </c>
      <c r="H77" s="286"/>
      <c r="I77" s="286"/>
      <c r="J77" s="286"/>
      <c r="K77" s="286"/>
      <c r="L77" s="286"/>
      <c r="M77" s="286"/>
      <c r="N77" s="286"/>
      <c r="O77" s="275"/>
      <c r="P77" s="275"/>
      <c r="Q77" s="286"/>
      <c r="R77" s="254"/>
      <c r="S77" s="254"/>
      <c r="T77" s="254"/>
      <c r="U77" s="254"/>
      <c r="V77" s="254"/>
      <c r="W77" s="254"/>
      <c r="X77" s="254"/>
      <c r="Y77" s="1037" t="s">
        <v>469</v>
      </c>
      <c r="Z77" s="892"/>
      <c r="AA77" s="298" t="s">
        <v>470</v>
      </c>
      <c r="AB77" s="298" t="s">
        <v>471</v>
      </c>
      <c r="AC77" s="298" t="s">
        <v>472</v>
      </c>
      <c r="AD77" s="308" t="s">
        <v>472</v>
      </c>
      <c r="AE77" s="254"/>
    </row>
    <row r="78" spans="1:31" ht="14.25" customHeight="1">
      <c r="A78" s="503"/>
      <c r="B78" s="254"/>
      <c r="C78" s="254"/>
      <c r="D78" s="254"/>
      <c r="E78" s="254"/>
      <c r="F78" s="254"/>
      <c r="G78" s="292" t="s">
        <v>2280</v>
      </c>
      <c r="H78" s="286"/>
      <c r="I78" s="286"/>
      <c r="J78" s="286"/>
      <c r="K78" s="286"/>
      <c r="L78" s="286"/>
      <c r="M78" s="286"/>
      <c r="N78" s="286"/>
      <c r="O78" s="275"/>
      <c r="P78" s="275"/>
      <c r="Q78" s="286"/>
      <c r="R78" s="254"/>
      <c r="S78" s="254"/>
      <c r="T78" s="254"/>
      <c r="U78" s="254"/>
      <c r="V78" s="254"/>
      <c r="W78" s="254"/>
      <c r="X78" s="254"/>
      <c r="Y78" s="1037" t="s">
        <v>474</v>
      </c>
      <c r="Z78" s="892"/>
      <c r="AA78" s="292">
        <f>AA49</f>
        <v>15.36</v>
      </c>
      <c r="AB78" s="292"/>
      <c r="AC78" s="292"/>
      <c r="AD78" s="660"/>
      <c r="AE78" s="254"/>
    </row>
    <row r="79" spans="1:31" ht="14.25" customHeight="1">
      <c r="A79" s="503"/>
      <c r="B79" s="254"/>
      <c r="C79" s="254"/>
      <c r="D79" s="254"/>
      <c r="E79" s="254"/>
      <c r="F79" s="254"/>
      <c r="G79" s="299" t="s">
        <v>2173</v>
      </c>
      <c r="H79" s="290">
        <v>8</v>
      </c>
      <c r="I79" s="290">
        <v>8</v>
      </c>
      <c r="J79" s="290">
        <v>8</v>
      </c>
      <c r="K79" s="286"/>
      <c r="L79" s="286"/>
      <c r="M79" s="286"/>
      <c r="N79" s="286"/>
      <c r="O79" s="275"/>
      <c r="P79" s="275"/>
      <c r="Q79" s="286"/>
      <c r="R79" s="254"/>
      <c r="S79" s="254"/>
      <c r="T79" s="254"/>
      <c r="U79" s="254"/>
      <c r="V79" s="254"/>
      <c r="W79" s="254"/>
      <c r="X79" s="254"/>
      <c r="Y79" s="1037" t="s">
        <v>476</v>
      </c>
      <c r="Z79" s="892"/>
      <c r="AA79" s="415">
        <f>AA73</f>
        <v>-39.950000000000003</v>
      </c>
      <c r="AB79" s="415"/>
      <c r="AC79" s="415"/>
      <c r="AD79" s="661"/>
      <c r="AE79" s="254"/>
    </row>
    <row r="80" spans="1:31" ht="14.25" customHeight="1">
      <c r="A80" s="503"/>
      <c r="B80" s="254"/>
      <c r="C80" s="254"/>
      <c r="D80" s="254"/>
      <c r="E80" s="254"/>
      <c r="F80" s="254"/>
      <c r="G80" s="273" t="s">
        <v>2281</v>
      </c>
      <c r="H80" s="286"/>
      <c r="I80" s="286"/>
      <c r="J80" s="286"/>
      <c r="K80" s="286"/>
      <c r="L80" s="286"/>
      <c r="M80" s="286"/>
      <c r="N80" s="286"/>
      <c r="O80" s="275"/>
      <c r="P80" s="275"/>
      <c r="Q80" s="286"/>
      <c r="R80" s="254"/>
      <c r="S80" s="254"/>
      <c r="T80" s="254"/>
      <c r="U80" s="254"/>
      <c r="V80" s="254"/>
      <c r="W80" s="254"/>
      <c r="X80" s="254"/>
      <c r="Y80" s="965" t="s">
        <v>478</v>
      </c>
      <c r="Z80" s="980"/>
      <c r="AA80" s="662">
        <f>SUM(AA78:AA79)</f>
        <v>-24.590000000000003</v>
      </c>
      <c r="AB80" s="663"/>
      <c r="AC80" s="663"/>
      <c r="AD80" s="664"/>
      <c r="AE80" s="254"/>
    </row>
    <row r="81" spans="1:31" ht="14.25" customHeight="1">
      <c r="A81" s="503"/>
      <c r="B81" s="254"/>
      <c r="C81" s="254"/>
      <c r="D81" s="254"/>
      <c r="E81" s="254"/>
      <c r="F81" s="254"/>
      <c r="G81" s="285" t="s">
        <v>2282</v>
      </c>
      <c r="H81" s="286"/>
      <c r="I81" s="286"/>
      <c r="J81" s="286"/>
      <c r="K81" s="286"/>
      <c r="L81" s="286"/>
      <c r="M81" s="286"/>
      <c r="N81" s="286"/>
      <c r="O81" s="275"/>
      <c r="P81" s="275"/>
      <c r="Q81" s="286"/>
      <c r="R81" s="254"/>
      <c r="S81" s="254"/>
      <c r="T81" s="254"/>
      <c r="U81" s="254"/>
      <c r="V81" s="254"/>
      <c r="W81" s="254"/>
      <c r="X81" s="254"/>
      <c r="Y81" s="254"/>
      <c r="Z81" s="254"/>
      <c r="AA81" s="254"/>
      <c r="AB81" s="254"/>
      <c r="AC81" s="254"/>
      <c r="AD81" s="254"/>
      <c r="AE81" s="254"/>
    </row>
    <row r="82" spans="1:31" ht="14.25" customHeight="1">
      <c r="A82" s="503"/>
      <c r="B82" s="254"/>
      <c r="C82" s="254"/>
      <c r="D82" s="254"/>
      <c r="E82" s="254"/>
      <c r="F82" s="254"/>
      <c r="G82" s="292" t="s">
        <v>2283</v>
      </c>
      <c r="H82" s="286"/>
      <c r="I82" s="286"/>
      <c r="J82" s="286"/>
      <c r="K82" s="286"/>
      <c r="L82" s="286"/>
      <c r="M82" s="286"/>
      <c r="N82" s="286"/>
      <c r="O82" s="275"/>
      <c r="P82" s="275"/>
      <c r="Q82" s="286"/>
      <c r="R82" s="254"/>
      <c r="S82" s="254"/>
      <c r="T82" s="254"/>
      <c r="U82" s="254"/>
      <c r="V82" s="254"/>
      <c r="W82" s="254"/>
      <c r="X82" s="254"/>
      <c r="Y82" s="254"/>
      <c r="Z82" s="254"/>
      <c r="AA82" s="254"/>
      <c r="AB82" s="254"/>
      <c r="AC82" s="254"/>
      <c r="AD82" s="254"/>
      <c r="AE82" s="254"/>
    </row>
    <row r="83" spans="1:31" ht="14.25" customHeight="1">
      <c r="A83" s="503"/>
      <c r="B83" s="254"/>
      <c r="C83" s="254"/>
      <c r="D83" s="254"/>
      <c r="E83" s="254"/>
      <c r="F83" s="254"/>
      <c r="I83" s="290"/>
      <c r="J83" s="274"/>
      <c r="K83" s="286"/>
      <c r="L83" s="286"/>
      <c r="M83" s="286"/>
      <c r="N83" s="286"/>
      <c r="O83" s="275"/>
      <c r="P83" s="275"/>
      <c r="Q83" s="286"/>
      <c r="R83" s="254"/>
      <c r="S83" s="254"/>
      <c r="T83" s="254"/>
      <c r="U83" s="254"/>
      <c r="V83" s="254"/>
      <c r="W83" s="254"/>
      <c r="X83" s="254"/>
      <c r="Y83" s="254"/>
      <c r="Z83" s="254"/>
      <c r="AA83" s="254"/>
      <c r="AB83" s="254"/>
      <c r="AC83" s="254"/>
      <c r="AD83" s="254"/>
      <c r="AE83" s="254"/>
    </row>
    <row r="84" spans="1:31" ht="14.25" customHeight="1">
      <c r="A84" s="503"/>
      <c r="B84" s="254"/>
      <c r="C84" s="254"/>
      <c r="D84" s="254"/>
      <c r="E84" s="254"/>
      <c r="F84" s="254"/>
      <c r="P84" s="275"/>
      <c r="Q84" s="286"/>
      <c r="R84" s="254"/>
      <c r="S84" s="254"/>
      <c r="T84" s="254"/>
      <c r="U84" s="254"/>
      <c r="V84" s="254"/>
      <c r="W84" s="254"/>
      <c r="X84" s="254"/>
      <c r="Y84" s="254"/>
      <c r="Z84" s="254"/>
      <c r="AA84" s="254"/>
      <c r="AB84" s="254"/>
      <c r="AC84" s="254"/>
      <c r="AD84" s="254"/>
      <c r="AE84" s="254"/>
    </row>
    <row r="85" spans="1:31" ht="14.25" customHeight="1">
      <c r="A85" s="503"/>
      <c r="B85" s="254"/>
      <c r="C85" s="254"/>
      <c r="D85" s="254"/>
      <c r="E85" s="254"/>
      <c r="F85" s="254"/>
      <c r="H85" s="286"/>
      <c r="I85" s="286"/>
      <c r="J85" s="286"/>
      <c r="K85" s="286"/>
      <c r="L85" s="286"/>
      <c r="M85" s="286"/>
      <c r="N85" s="286"/>
      <c r="O85" s="275"/>
      <c r="P85" s="275"/>
      <c r="Q85" s="286"/>
      <c r="R85" s="254"/>
      <c r="S85" s="254"/>
      <c r="T85" s="254"/>
      <c r="U85" s="254"/>
      <c r="V85" s="254"/>
      <c r="W85" s="254"/>
      <c r="X85" s="254"/>
      <c r="Y85" s="254"/>
      <c r="Z85" s="254"/>
      <c r="AA85" s="254"/>
      <c r="AB85" s="254"/>
      <c r="AC85" s="254"/>
      <c r="AD85" s="254"/>
      <c r="AE85" s="254"/>
    </row>
    <row r="86" spans="1:31" ht="14.25" customHeight="1">
      <c r="A86" s="503"/>
      <c r="B86" s="254"/>
      <c r="C86" s="254"/>
      <c r="D86" s="254"/>
      <c r="E86" s="254"/>
      <c r="F86" s="254"/>
      <c r="K86" s="286"/>
      <c r="L86" s="286"/>
      <c r="M86" s="286"/>
      <c r="N86" s="286"/>
      <c r="O86" s="275"/>
      <c r="P86" s="275"/>
      <c r="Q86" s="286"/>
      <c r="R86" s="254"/>
      <c r="S86" s="254"/>
      <c r="T86" s="254"/>
      <c r="U86" s="254"/>
      <c r="V86" s="254"/>
      <c r="W86" s="254"/>
      <c r="X86" s="254"/>
      <c r="Y86" s="254"/>
      <c r="Z86" s="254"/>
      <c r="AA86" s="254"/>
      <c r="AB86" s="254"/>
      <c r="AC86" s="254"/>
      <c r="AD86" s="254"/>
      <c r="AE86" s="254"/>
    </row>
    <row r="87" spans="1:31" ht="14.25" customHeight="1">
      <c r="A87" s="503"/>
      <c r="B87" s="254"/>
      <c r="C87" s="254"/>
      <c r="D87" s="254"/>
      <c r="E87" s="254"/>
      <c r="F87" s="254"/>
      <c r="L87" s="286"/>
      <c r="M87" s="286"/>
      <c r="N87" s="286"/>
      <c r="O87" s="275"/>
      <c r="P87" s="275"/>
      <c r="Q87" s="286"/>
      <c r="R87" s="254"/>
      <c r="S87" s="254"/>
      <c r="T87" s="254"/>
      <c r="U87" s="254"/>
      <c r="V87" s="254"/>
      <c r="W87" s="254"/>
      <c r="X87" s="254"/>
      <c r="Y87" s="254"/>
      <c r="Z87" s="254"/>
      <c r="AA87" s="254"/>
      <c r="AB87" s="254"/>
      <c r="AC87" s="254"/>
      <c r="AD87" s="254"/>
      <c r="AE87" s="254"/>
    </row>
    <row r="88" spans="1:31" ht="14.25" customHeight="1">
      <c r="A88" s="503"/>
      <c r="B88" s="254"/>
      <c r="C88" s="254"/>
      <c r="D88" s="254"/>
      <c r="E88" s="254"/>
      <c r="F88" s="254"/>
      <c r="K88" s="286"/>
      <c r="L88" s="286"/>
      <c r="M88" s="286"/>
      <c r="N88" s="286"/>
      <c r="O88" s="275"/>
      <c r="P88" s="275"/>
      <c r="Q88" s="286"/>
      <c r="R88" s="254"/>
      <c r="S88" s="254"/>
      <c r="T88" s="254"/>
      <c r="U88" s="254"/>
      <c r="V88" s="254"/>
      <c r="W88" s="254"/>
      <c r="X88" s="254"/>
      <c r="Y88" s="254"/>
      <c r="Z88" s="254"/>
      <c r="AA88" s="254"/>
      <c r="AB88" s="254"/>
      <c r="AC88" s="254"/>
      <c r="AD88" s="254"/>
      <c r="AE88" s="254"/>
    </row>
    <row r="89" spans="1:31" ht="14.25" customHeight="1">
      <c r="A89" s="503"/>
      <c r="B89" s="254"/>
      <c r="C89" s="254"/>
      <c r="D89" s="254"/>
      <c r="E89" s="254"/>
      <c r="F89" s="254"/>
      <c r="G89" s="353"/>
      <c r="H89" s="275"/>
      <c r="I89" s="275"/>
      <c r="J89" s="275"/>
      <c r="K89" s="286"/>
      <c r="L89" s="286"/>
      <c r="M89" s="286"/>
      <c r="N89" s="286"/>
      <c r="O89" s="275"/>
      <c r="P89" s="275"/>
      <c r="Q89" s="286"/>
      <c r="R89" s="254"/>
      <c r="S89" s="254"/>
      <c r="T89" s="254"/>
      <c r="U89" s="254"/>
      <c r="V89" s="254"/>
      <c r="W89" s="254"/>
      <c r="X89" s="254"/>
      <c r="Y89" s="254"/>
      <c r="Z89" s="254"/>
      <c r="AA89" s="254"/>
      <c r="AB89" s="254"/>
      <c r="AC89" s="254"/>
      <c r="AD89" s="254"/>
      <c r="AE89" s="254"/>
    </row>
    <row r="90" spans="1:31" ht="14.25" customHeight="1">
      <c r="A90" s="503"/>
      <c r="B90" s="254"/>
      <c r="C90" s="254"/>
      <c r="D90" s="254"/>
      <c r="E90" s="254"/>
      <c r="F90" s="254"/>
      <c r="L90" s="286"/>
      <c r="M90" s="286"/>
      <c r="N90" s="286"/>
      <c r="O90" s="275"/>
      <c r="P90" s="275"/>
      <c r="Q90" s="286"/>
      <c r="R90" s="254"/>
      <c r="S90" s="254"/>
      <c r="T90" s="254"/>
      <c r="U90" s="254"/>
      <c r="V90" s="254"/>
      <c r="W90" s="254"/>
      <c r="X90" s="254"/>
      <c r="Y90" s="254"/>
      <c r="Z90" s="254"/>
      <c r="AA90" s="254"/>
      <c r="AB90" s="254"/>
      <c r="AC90" s="254"/>
      <c r="AD90" s="254"/>
      <c r="AE90" s="254"/>
    </row>
    <row r="91" spans="1:31" ht="14.25" customHeight="1">
      <c r="A91" s="503"/>
      <c r="B91" s="254"/>
      <c r="C91" s="254"/>
      <c r="D91" s="254"/>
      <c r="E91" s="254"/>
      <c r="F91" s="254"/>
      <c r="L91" s="286"/>
      <c r="M91" s="286"/>
      <c r="N91" s="286"/>
      <c r="O91" s="275"/>
      <c r="P91" s="275"/>
      <c r="Q91" s="286"/>
      <c r="R91" s="254"/>
      <c r="S91" s="254"/>
      <c r="T91" s="254"/>
      <c r="U91" s="254"/>
      <c r="V91" s="254"/>
      <c r="W91" s="254"/>
      <c r="X91" s="254"/>
      <c r="Y91" s="254"/>
      <c r="Z91" s="254"/>
      <c r="AA91" s="254"/>
      <c r="AB91" s="254"/>
      <c r="AC91" s="254"/>
      <c r="AD91" s="254"/>
      <c r="AE91" s="254"/>
    </row>
    <row r="92" spans="1:31" ht="14.25" customHeight="1">
      <c r="A92" s="503"/>
      <c r="B92" s="254"/>
      <c r="C92" s="254"/>
      <c r="D92" s="254"/>
      <c r="E92" s="254"/>
      <c r="F92" s="254"/>
      <c r="L92" s="286"/>
      <c r="M92" s="286"/>
      <c r="N92" s="286"/>
      <c r="O92" s="275"/>
      <c r="P92" s="275"/>
      <c r="Q92" s="286"/>
      <c r="R92" s="254"/>
      <c r="S92" s="254"/>
      <c r="T92" s="254"/>
      <c r="U92" s="254"/>
      <c r="V92" s="254"/>
      <c r="W92" s="254"/>
      <c r="X92" s="254"/>
      <c r="Y92" s="254"/>
      <c r="Z92" s="254"/>
      <c r="AA92" s="254"/>
      <c r="AB92" s="254"/>
      <c r="AC92" s="254"/>
      <c r="AD92" s="254"/>
      <c r="AE92" s="254"/>
    </row>
    <row r="93" spans="1:31" ht="14.25" customHeight="1">
      <c r="A93" s="503"/>
      <c r="B93" s="254"/>
      <c r="C93" s="254"/>
      <c r="D93" s="254"/>
      <c r="E93" s="254"/>
      <c r="F93" s="254"/>
      <c r="L93" s="286"/>
      <c r="M93" s="286"/>
      <c r="N93" s="286"/>
      <c r="O93" s="275"/>
      <c r="P93" s="275"/>
      <c r="Q93" s="286"/>
      <c r="R93" s="254"/>
      <c r="S93" s="254"/>
      <c r="T93" s="254"/>
      <c r="U93" s="254"/>
      <c r="V93" s="254"/>
      <c r="W93" s="254"/>
      <c r="X93" s="254"/>
      <c r="Y93" s="254"/>
      <c r="Z93" s="254"/>
      <c r="AA93" s="254"/>
      <c r="AB93" s="254"/>
      <c r="AC93" s="254"/>
      <c r="AD93" s="254"/>
      <c r="AE93" s="254"/>
    </row>
    <row r="94" spans="1:31" ht="14.25" customHeight="1">
      <c r="A94" s="503"/>
      <c r="B94" s="254"/>
      <c r="C94" s="254"/>
      <c r="D94" s="254"/>
      <c r="E94" s="254"/>
      <c r="F94" s="254"/>
      <c r="L94" s="286"/>
      <c r="M94" s="286"/>
      <c r="N94" s="286"/>
      <c r="O94" s="275"/>
      <c r="P94" s="275"/>
      <c r="Q94" s="286"/>
      <c r="R94" s="254"/>
      <c r="S94" s="254"/>
      <c r="T94" s="254"/>
      <c r="U94" s="254"/>
      <c r="V94" s="254"/>
      <c r="W94" s="254"/>
      <c r="X94" s="254"/>
      <c r="Y94" s="254"/>
      <c r="Z94" s="254"/>
      <c r="AA94" s="254"/>
      <c r="AB94" s="254"/>
      <c r="AC94" s="254"/>
      <c r="AD94" s="254"/>
      <c r="AE94" s="254"/>
    </row>
    <row r="95" spans="1:31" ht="14.25" customHeight="1">
      <c r="A95" s="503"/>
      <c r="B95" s="254"/>
      <c r="C95" s="254"/>
      <c r="D95" s="387"/>
      <c r="E95" s="387"/>
      <c r="F95" s="387"/>
      <c r="G95" s="285"/>
      <c r="H95" s="286"/>
      <c r="I95" s="286"/>
      <c r="J95" s="286"/>
      <c r="K95" s="286"/>
      <c r="L95" s="286"/>
      <c r="M95" s="286"/>
      <c r="N95" s="286"/>
      <c r="O95" s="275"/>
      <c r="P95" s="275"/>
      <c r="Q95" s="286"/>
      <c r="R95" s="254"/>
      <c r="S95" s="254"/>
      <c r="T95" s="254"/>
      <c r="U95" s="254"/>
      <c r="V95" s="254"/>
      <c r="W95" s="254"/>
      <c r="X95" s="254"/>
      <c r="Y95" s="254"/>
      <c r="Z95" s="254"/>
      <c r="AA95" s="254"/>
      <c r="AB95" s="254"/>
      <c r="AC95" s="254"/>
      <c r="AD95" s="254"/>
      <c r="AE95" s="254"/>
    </row>
    <row r="96" spans="1:31" ht="14.25" customHeight="1">
      <c r="A96" s="503"/>
      <c r="B96" s="254"/>
      <c r="C96" s="383"/>
      <c r="D96" s="420"/>
      <c r="E96" s="420"/>
      <c r="F96" s="420"/>
      <c r="G96" s="292"/>
      <c r="H96" s="286"/>
      <c r="I96" s="286"/>
      <c r="J96" s="286"/>
      <c r="K96" s="286"/>
      <c r="L96" s="286"/>
      <c r="M96" s="286"/>
      <c r="N96" s="286"/>
      <c r="O96" s="275"/>
      <c r="P96" s="275"/>
      <c r="Q96" s="286"/>
      <c r="R96" s="254"/>
      <c r="S96" s="254"/>
      <c r="T96" s="254"/>
      <c r="U96" s="254"/>
      <c r="V96" s="254"/>
      <c r="W96" s="254"/>
      <c r="X96" s="254"/>
      <c r="Y96" s="254"/>
      <c r="Z96" s="254"/>
      <c r="AA96" s="254"/>
      <c r="AB96" s="254"/>
      <c r="AC96" s="254"/>
      <c r="AD96" s="254"/>
      <c r="AE96" s="254"/>
    </row>
    <row r="97" spans="1:31" ht="14.25" customHeight="1">
      <c r="A97" s="503"/>
      <c r="B97" s="254"/>
      <c r="C97" s="383"/>
      <c r="D97" s="420"/>
      <c r="E97" s="420"/>
      <c r="F97" s="420"/>
      <c r="G97" s="285"/>
      <c r="H97" s="286"/>
      <c r="I97" s="286"/>
      <c r="J97" s="286"/>
      <c r="K97" s="286"/>
      <c r="L97" s="286"/>
      <c r="M97" s="286"/>
      <c r="N97" s="286"/>
      <c r="O97" s="275"/>
      <c r="P97" s="275"/>
      <c r="Q97" s="286"/>
      <c r="R97" s="254"/>
      <c r="S97" s="254"/>
      <c r="T97" s="254"/>
      <c r="U97" s="254"/>
      <c r="V97" s="254"/>
      <c r="W97" s="254"/>
      <c r="X97" s="254"/>
      <c r="Y97" s="254"/>
      <c r="Z97" s="254"/>
      <c r="AA97" s="254"/>
      <c r="AB97" s="254"/>
      <c r="AC97" s="254"/>
      <c r="AD97" s="254"/>
      <c r="AE97" s="254"/>
    </row>
    <row r="98" spans="1:31" ht="14.25" customHeight="1">
      <c r="A98" s="503"/>
      <c r="B98" s="254"/>
      <c r="C98" s="383"/>
      <c r="D98" s="420"/>
      <c r="E98" s="420"/>
      <c r="F98" s="420"/>
      <c r="G98" s="285"/>
      <c r="H98" s="286"/>
      <c r="I98" s="286"/>
      <c r="J98" s="286"/>
      <c r="K98" s="286"/>
      <c r="L98" s="286"/>
      <c r="M98" s="286"/>
      <c r="N98" s="286"/>
      <c r="O98" s="275"/>
      <c r="P98" s="275"/>
      <c r="Q98" s="286"/>
      <c r="R98" s="254"/>
      <c r="S98" s="254"/>
      <c r="T98" s="254"/>
      <c r="U98" s="254"/>
      <c r="V98" s="254"/>
      <c r="W98" s="254"/>
      <c r="X98" s="254"/>
      <c r="Y98" s="254"/>
      <c r="Z98" s="254"/>
      <c r="AA98" s="254"/>
      <c r="AB98" s="254"/>
      <c r="AC98" s="254"/>
      <c r="AD98" s="254"/>
      <c r="AE98" s="254"/>
    </row>
    <row r="99" spans="1:31" ht="14.25" customHeight="1">
      <c r="A99" s="503"/>
      <c r="B99" s="254"/>
      <c r="C99" s="383"/>
      <c r="D99" s="420"/>
      <c r="E99" s="420"/>
      <c r="F99" s="420"/>
      <c r="G99" s="285"/>
      <c r="H99" s="286"/>
      <c r="I99" s="286"/>
      <c r="J99" s="286"/>
      <c r="K99" s="286"/>
      <c r="L99" s="286"/>
      <c r="M99" s="286"/>
      <c r="N99" s="286"/>
      <c r="O99" s="275"/>
      <c r="P99" s="275"/>
      <c r="Q99" s="286"/>
      <c r="R99" s="254"/>
      <c r="S99" s="254"/>
      <c r="T99" s="254"/>
      <c r="U99" s="254"/>
      <c r="V99" s="254"/>
      <c r="W99" s="254"/>
      <c r="X99" s="254"/>
      <c r="Y99" s="254"/>
      <c r="Z99" s="254"/>
      <c r="AA99" s="254"/>
      <c r="AB99" s="254"/>
      <c r="AC99" s="254"/>
      <c r="AD99" s="254"/>
      <c r="AE99" s="254"/>
    </row>
    <row r="100" spans="1:31" ht="14.25" customHeight="1">
      <c r="A100" s="503"/>
      <c r="B100" s="254"/>
      <c r="C100" s="383"/>
      <c r="D100" s="420"/>
      <c r="E100" s="420"/>
      <c r="F100" s="420"/>
      <c r="G100" s="285"/>
      <c r="H100" s="286"/>
      <c r="I100" s="286"/>
      <c r="J100" s="286"/>
      <c r="K100" s="286"/>
      <c r="L100" s="286"/>
      <c r="M100" s="286"/>
      <c r="N100" s="286"/>
      <c r="O100" s="286"/>
      <c r="P100" s="275"/>
      <c r="Q100" s="286"/>
      <c r="R100" s="254"/>
      <c r="S100" s="254"/>
      <c r="T100" s="254"/>
      <c r="U100" s="254"/>
      <c r="V100" s="254"/>
      <c r="W100" s="254"/>
      <c r="X100" s="254"/>
      <c r="Y100" s="254"/>
      <c r="Z100" s="254"/>
      <c r="AA100" s="254"/>
      <c r="AB100" s="254"/>
      <c r="AC100" s="254"/>
      <c r="AD100" s="254"/>
      <c r="AE100" s="254"/>
    </row>
    <row r="101" spans="1:31" ht="14.25" customHeight="1">
      <c r="A101" s="503"/>
      <c r="B101" s="254"/>
      <c r="C101" s="383"/>
      <c r="D101" s="420"/>
      <c r="E101" s="420"/>
      <c r="F101" s="420"/>
      <c r="G101" s="285"/>
      <c r="H101" s="286"/>
      <c r="I101" s="286"/>
      <c r="J101" s="286"/>
      <c r="K101" s="286"/>
      <c r="L101" s="286"/>
      <c r="M101" s="286"/>
      <c r="N101" s="286"/>
      <c r="O101" s="286"/>
      <c r="P101" s="275"/>
      <c r="Q101" s="286"/>
      <c r="R101" s="254"/>
      <c r="S101" s="254"/>
      <c r="T101" s="254"/>
      <c r="U101" s="254"/>
      <c r="V101" s="254"/>
      <c r="W101" s="254"/>
      <c r="X101" s="254"/>
      <c r="Y101" s="254"/>
      <c r="Z101" s="254"/>
      <c r="AA101" s="254"/>
      <c r="AB101" s="254"/>
      <c r="AC101" s="254"/>
      <c r="AD101" s="254"/>
      <c r="AE101" s="254"/>
    </row>
    <row r="102" spans="1:31" ht="14.25" customHeight="1">
      <c r="A102" s="503"/>
      <c r="B102" s="254"/>
      <c r="C102" s="383"/>
      <c r="D102" s="420"/>
      <c r="E102" s="420"/>
      <c r="F102" s="420"/>
      <c r="G102" s="285"/>
      <c r="H102" s="286"/>
      <c r="I102" s="286"/>
      <c r="J102" s="286"/>
      <c r="K102" s="286"/>
      <c r="L102" s="286"/>
      <c r="M102" s="286"/>
      <c r="N102" s="286"/>
      <c r="O102" s="286"/>
      <c r="P102" s="275"/>
      <c r="Q102" s="286"/>
      <c r="R102" s="254"/>
      <c r="S102" s="254"/>
      <c r="T102" s="254"/>
      <c r="U102" s="254"/>
      <c r="V102" s="254"/>
      <c r="W102" s="254"/>
      <c r="X102" s="254"/>
      <c r="Y102" s="254"/>
      <c r="Z102" s="254"/>
      <c r="AA102" s="254"/>
      <c r="AB102" s="254"/>
      <c r="AC102" s="254"/>
      <c r="AD102" s="254"/>
      <c r="AE102" s="254"/>
    </row>
    <row r="103" spans="1:31" ht="14.25" customHeight="1">
      <c r="A103" s="97"/>
      <c r="B103" s="343"/>
      <c r="C103" s="343"/>
      <c r="D103" s="421">
        <f>COUNTA(G4:G160)</f>
        <v>79</v>
      </c>
      <c r="E103" s="422"/>
      <c r="F103" s="423">
        <v>100</v>
      </c>
      <c r="G103" s="285"/>
      <c r="H103" s="286"/>
      <c r="I103" s="286"/>
      <c r="J103" s="286"/>
      <c r="K103" s="286"/>
      <c r="L103" s="286"/>
      <c r="M103" s="286"/>
      <c r="N103" s="286"/>
      <c r="O103" s="286"/>
      <c r="P103" s="275"/>
      <c r="Q103" s="286"/>
      <c r="R103" s="254"/>
      <c r="S103" s="254"/>
      <c r="T103" s="254"/>
      <c r="U103" s="254"/>
      <c r="V103" s="254"/>
      <c r="W103" s="254"/>
      <c r="X103" s="254"/>
      <c r="Y103" s="254"/>
      <c r="Z103" s="254"/>
      <c r="AA103" s="254"/>
      <c r="AB103" s="254"/>
      <c r="AC103" s="254"/>
      <c r="AD103" s="254"/>
      <c r="AE103" s="254"/>
    </row>
    <row r="104" spans="1:31" ht="14.25" customHeight="1">
      <c r="A104" s="315"/>
      <c r="B104" s="315"/>
      <c r="C104" s="315"/>
      <c r="D104" s="323"/>
      <c r="E104" s="323"/>
      <c r="F104" s="315"/>
      <c r="G104" s="285"/>
      <c r="H104" s="286"/>
      <c r="I104" s="286"/>
      <c r="J104" s="286"/>
      <c r="K104" s="286"/>
      <c r="L104" s="286"/>
      <c r="M104" s="286"/>
      <c r="N104" s="286"/>
      <c r="O104" s="286"/>
      <c r="P104" s="275"/>
      <c r="Q104" s="286"/>
      <c r="R104" s="387"/>
      <c r="S104" s="387"/>
      <c r="T104" s="387"/>
      <c r="U104" s="387"/>
      <c r="V104" s="387"/>
      <c r="W104" s="387"/>
      <c r="X104" s="387"/>
      <c r="Y104" s="387"/>
      <c r="Z104" s="387"/>
      <c r="AA104" s="387"/>
      <c r="AB104" s="387"/>
      <c r="AC104" s="387"/>
      <c r="AD104" s="387"/>
      <c r="AE104" s="387"/>
    </row>
    <row r="105" spans="1:31" ht="14.25" customHeight="1">
      <c r="A105" s="98"/>
      <c r="B105" s="98"/>
      <c r="C105" s="98"/>
      <c r="D105" s="98"/>
      <c r="E105" s="98"/>
      <c r="F105" s="98"/>
      <c r="G105" s="285"/>
      <c r="H105" s="286"/>
      <c r="I105" s="286"/>
      <c r="J105" s="286"/>
      <c r="K105" s="286"/>
      <c r="L105" s="286"/>
      <c r="M105" s="286"/>
      <c r="N105" s="286"/>
      <c r="O105" s="286"/>
      <c r="P105" s="275"/>
      <c r="Q105" s="286"/>
      <c r="R105" s="362"/>
      <c r="S105" s="362"/>
      <c r="T105" s="362"/>
      <c r="U105" s="362"/>
      <c r="V105" s="362"/>
      <c r="W105" s="362"/>
      <c r="X105" s="362"/>
      <c r="Y105" s="362"/>
      <c r="Z105" s="362"/>
      <c r="AA105" s="362"/>
      <c r="AB105" s="362"/>
      <c r="AC105" s="362"/>
      <c r="AD105" s="362"/>
      <c r="AE105" s="362"/>
    </row>
    <row r="106" spans="1:31" ht="14.25" customHeight="1">
      <c r="A106" s="98"/>
      <c r="B106" s="98"/>
      <c r="C106" s="98"/>
      <c r="D106" s="98"/>
      <c r="E106" s="98"/>
      <c r="F106" s="98"/>
      <c r="G106" s="285"/>
      <c r="H106" s="286"/>
      <c r="I106" s="286"/>
      <c r="J106" s="286"/>
      <c r="K106" s="286"/>
      <c r="L106" s="286"/>
      <c r="M106" s="286"/>
      <c r="N106" s="286"/>
      <c r="O106" s="286"/>
      <c r="P106" s="275"/>
      <c r="Q106" s="286"/>
      <c r="R106" s="362"/>
      <c r="S106" s="362"/>
      <c r="T106" s="362"/>
      <c r="U106" s="362"/>
      <c r="V106" s="362"/>
      <c r="W106" s="362"/>
      <c r="X106" s="362"/>
      <c r="Y106" s="362"/>
      <c r="Z106" s="362"/>
      <c r="AA106" s="362"/>
      <c r="AB106" s="362"/>
      <c r="AC106" s="362"/>
      <c r="AD106" s="362"/>
      <c r="AE106" s="362"/>
    </row>
    <row r="107" spans="1:31" ht="14.25" customHeight="1">
      <c r="A107" s="98"/>
      <c r="B107" s="98"/>
      <c r="C107" s="98"/>
      <c r="D107" s="98"/>
      <c r="E107" s="98"/>
      <c r="F107" s="98"/>
      <c r="G107" s="285"/>
      <c r="H107" s="286"/>
      <c r="I107" s="286"/>
      <c r="J107" s="286"/>
      <c r="K107" s="286"/>
      <c r="L107" s="286"/>
      <c r="M107" s="286"/>
      <c r="N107" s="286"/>
      <c r="O107" s="286"/>
      <c r="P107" s="275"/>
      <c r="Q107" s="286"/>
      <c r="R107" s="362"/>
      <c r="S107" s="362"/>
      <c r="T107" s="362"/>
      <c r="U107" s="362"/>
      <c r="V107" s="362"/>
      <c r="W107" s="362"/>
      <c r="X107" s="362"/>
      <c r="Y107" s="362"/>
      <c r="Z107" s="362"/>
      <c r="AA107" s="362"/>
      <c r="AB107" s="362"/>
      <c r="AC107" s="362"/>
      <c r="AD107" s="362"/>
      <c r="AE107" s="362"/>
    </row>
    <row r="108" spans="1:31" ht="14.25" customHeight="1">
      <c r="A108" s="98"/>
      <c r="B108" s="98"/>
      <c r="C108" s="98"/>
      <c r="D108" s="98"/>
      <c r="E108" s="98"/>
      <c r="F108" s="98"/>
      <c r="G108" s="285"/>
      <c r="H108" s="286"/>
      <c r="I108" s="286"/>
      <c r="J108" s="286"/>
      <c r="K108" s="286"/>
      <c r="L108" s="286"/>
      <c r="M108" s="286"/>
      <c r="N108" s="286"/>
      <c r="O108" s="286"/>
      <c r="P108" s="275"/>
      <c r="Q108" s="286"/>
      <c r="R108" s="362"/>
      <c r="S108" s="362"/>
      <c r="T108" s="362"/>
      <c r="U108" s="362"/>
      <c r="V108" s="362"/>
      <c r="W108" s="362"/>
      <c r="X108" s="362"/>
      <c r="Y108" s="362"/>
      <c r="Z108" s="362"/>
      <c r="AA108" s="362"/>
      <c r="AB108" s="362"/>
      <c r="AC108" s="362"/>
      <c r="AD108" s="362"/>
      <c r="AE108" s="362"/>
    </row>
    <row r="109" spans="1:31" ht="14.25" customHeight="1">
      <c r="A109" s="98"/>
      <c r="B109" s="98"/>
      <c r="C109" s="98"/>
      <c r="D109" s="98"/>
      <c r="E109" s="98"/>
      <c r="F109" s="98"/>
      <c r="G109" s="285"/>
      <c r="H109" s="286"/>
      <c r="I109" s="286"/>
      <c r="J109" s="286"/>
      <c r="K109" s="286"/>
      <c r="L109" s="286"/>
      <c r="M109" s="286"/>
      <c r="N109" s="286"/>
      <c r="O109" s="286"/>
      <c r="P109" s="275"/>
      <c r="Q109" s="286"/>
      <c r="R109" s="362"/>
      <c r="S109" s="362"/>
      <c r="T109" s="362"/>
      <c r="U109" s="362"/>
      <c r="V109" s="362"/>
      <c r="W109" s="362"/>
      <c r="X109" s="362"/>
      <c r="Y109" s="362"/>
      <c r="Z109" s="362"/>
      <c r="AA109" s="362"/>
      <c r="AB109" s="362"/>
      <c r="AC109" s="362"/>
      <c r="AD109" s="362"/>
      <c r="AE109" s="362"/>
    </row>
    <row r="110" spans="1:31" ht="14.25" customHeight="1">
      <c r="A110" s="98"/>
      <c r="B110" s="98"/>
      <c r="C110" s="98"/>
      <c r="D110" s="98"/>
      <c r="E110" s="98"/>
      <c r="F110" s="98"/>
      <c r="G110" s="285"/>
      <c r="H110" s="286"/>
      <c r="I110" s="286"/>
      <c r="J110" s="286"/>
      <c r="K110" s="286"/>
      <c r="L110" s="286"/>
      <c r="M110" s="286"/>
      <c r="N110" s="286"/>
      <c r="O110" s="286"/>
      <c r="P110" s="275"/>
      <c r="Q110" s="286"/>
      <c r="R110" s="362"/>
      <c r="S110" s="362"/>
      <c r="T110" s="362"/>
      <c r="U110" s="362"/>
      <c r="V110" s="362"/>
      <c r="W110" s="362"/>
      <c r="X110" s="362"/>
      <c r="Y110" s="362"/>
      <c r="Z110" s="362"/>
      <c r="AA110" s="362"/>
      <c r="AB110" s="362"/>
      <c r="AC110" s="362"/>
      <c r="AD110" s="362"/>
      <c r="AE110" s="362"/>
    </row>
    <row r="111" spans="1:31" ht="14.25" customHeight="1">
      <c r="A111" s="98"/>
      <c r="B111" s="98"/>
      <c r="C111" s="98"/>
      <c r="D111" s="98"/>
      <c r="E111" s="98"/>
      <c r="F111" s="98"/>
      <c r="G111" s="285"/>
      <c r="H111" s="286"/>
      <c r="I111" s="286"/>
      <c r="J111" s="286"/>
      <c r="K111" s="286"/>
      <c r="L111" s="286"/>
      <c r="M111" s="286"/>
      <c r="N111" s="286"/>
      <c r="O111" s="286"/>
      <c r="P111" s="286"/>
      <c r="Q111" s="286"/>
      <c r="R111" s="362"/>
      <c r="S111" s="362"/>
      <c r="T111" s="362"/>
      <c r="U111" s="362"/>
      <c r="V111" s="362"/>
      <c r="W111" s="362"/>
      <c r="X111" s="362"/>
      <c r="Y111" s="362"/>
      <c r="Z111" s="362"/>
      <c r="AA111" s="362"/>
      <c r="AB111" s="362"/>
      <c r="AC111" s="362"/>
      <c r="AD111" s="362"/>
      <c r="AE111" s="362"/>
    </row>
    <row r="112" spans="1:31" ht="14.25" customHeight="1">
      <c r="A112" s="98"/>
      <c r="B112" s="98"/>
      <c r="C112" s="98"/>
      <c r="D112" s="98"/>
      <c r="E112" s="98"/>
      <c r="F112" s="98"/>
      <c r="G112" s="285"/>
      <c r="H112" s="286"/>
      <c r="I112" s="286"/>
      <c r="J112" s="286"/>
      <c r="K112" s="286"/>
      <c r="L112" s="286"/>
      <c r="M112" s="286"/>
      <c r="N112" s="286"/>
      <c r="O112" s="286"/>
      <c r="P112" s="286"/>
      <c r="Q112" s="286"/>
      <c r="R112" s="362"/>
      <c r="S112" s="362"/>
      <c r="T112" s="362"/>
      <c r="U112" s="362"/>
      <c r="V112" s="362"/>
      <c r="W112" s="362"/>
      <c r="X112" s="362"/>
      <c r="Y112" s="362"/>
      <c r="Z112" s="362"/>
      <c r="AA112" s="362"/>
      <c r="AB112" s="362"/>
      <c r="AC112" s="362"/>
      <c r="AD112" s="362"/>
      <c r="AE112" s="362"/>
    </row>
    <row r="113" spans="1:31" ht="14.25" customHeight="1">
      <c r="A113" s="98"/>
      <c r="B113" s="98"/>
      <c r="C113" s="98"/>
      <c r="D113" s="98"/>
      <c r="E113" s="98"/>
      <c r="F113" s="98"/>
      <c r="G113" s="285"/>
      <c r="H113" s="286"/>
      <c r="I113" s="286"/>
      <c r="J113" s="286"/>
      <c r="K113" s="286"/>
      <c r="L113" s="286"/>
      <c r="M113" s="286"/>
      <c r="N113" s="286"/>
      <c r="O113" s="286"/>
      <c r="P113" s="286"/>
      <c r="Q113" s="286"/>
      <c r="R113" s="362"/>
      <c r="S113" s="362"/>
      <c r="T113" s="362"/>
      <c r="U113" s="362"/>
      <c r="V113" s="362"/>
      <c r="W113" s="362"/>
      <c r="X113" s="362"/>
      <c r="Y113" s="362"/>
      <c r="Z113" s="362"/>
      <c r="AA113" s="362"/>
      <c r="AB113" s="362"/>
      <c r="AC113" s="362"/>
      <c r="AD113" s="362"/>
      <c r="AE113" s="362"/>
    </row>
    <row r="114" spans="1:31" ht="14.25" customHeight="1">
      <c r="A114" s="98"/>
      <c r="B114" s="98"/>
      <c r="C114" s="98"/>
      <c r="D114" s="98"/>
      <c r="E114" s="98"/>
      <c r="F114" s="98"/>
      <c r="G114" s="285"/>
      <c r="H114" s="286"/>
      <c r="I114" s="286"/>
      <c r="J114" s="286"/>
      <c r="K114" s="286"/>
      <c r="L114" s="286"/>
      <c r="M114" s="286"/>
      <c r="N114" s="286"/>
      <c r="O114" s="286"/>
      <c r="P114" s="286"/>
      <c r="Q114" s="286"/>
      <c r="R114" s="362"/>
      <c r="S114" s="362"/>
      <c r="T114" s="362"/>
      <c r="U114" s="362"/>
      <c r="V114" s="362"/>
      <c r="W114" s="362"/>
      <c r="X114" s="362"/>
      <c r="Y114" s="362"/>
      <c r="Z114" s="362"/>
      <c r="AA114" s="362"/>
      <c r="AB114" s="362"/>
      <c r="AC114" s="362"/>
      <c r="AD114" s="362"/>
      <c r="AE114" s="362"/>
    </row>
    <row r="115" spans="1:31" ht="14.25" customHeight="1">
      <c r="A115" s="98"/>
      <c r="B115" s="98"/>
      <c r="C115" s="98"/>
      <c r="D115" s="98"/>
      <c r="E115" s="98"/>
      <c r="F115" s="98"/>
      <c r="G115" s="285"/>
      <c r="H115" s="286"/>
      <c r="I115" s="286"/>
      <c r="J115" s="286"/>
      <c r="K115" s="286"/>
      <c r="L115" s="286"/>
      <c r="M115" s="286"/>
      <c r="N115" s="286"/>
      <c r="O115" s="286"/>
      <c r="P115" s="286"/>
      <c r="Q115" s="286"/>
      <c r="R115" s="362"/>
      <c r="S115" s="362"/>
      <c r="T115" s="362"/>
      <c r="U115" s="362"/>
      <c r="V115" s="362"/>
      <c r="W115" s="362"/>
      <c r="X115" s="362"/>
      <c r="Y115" s="362"/>
      <c r="Z115" s="362"/>
      <c r="AA115" s="362"/>
      <c r="AB115" s="362"/>
      <c r="AC115" s="362"/>
      <c r="AD115" s="362"/>
      <c r="AE115" s="362"/>
    </row>
    <row r="116" spans="1:31" ht="14.25" customHeight="1">
      <c r="A116" s="98"/>
      <c r="B116" s="98"/>
      <c r="C116" s="98"/>
      <c r="D116" s="98"/>
      <c r="E116" s="98"/>
      <c r="F116" s="98"/>
      <c r="G116" s="285"/>
      <c r="H116" s="286"/>
      <c r="I116" s="286"/>
      <c r="J116" s="286"/>
      <c r="K116" s="286"/>
      <c r="L116" s="286"/>
      <c r="M116" s="286"/>
      <c r="N116" s="286"/>
      <c r="O116" s="286"/>
      <c r="P116" s="286"/>
      <c r="Q116" s="286"/>
      <c r="R116" s="362"/>
      <c r="S116" s="362"/>
      <c r="T116" s="362"/>
      <c r="U116" s="362"/>
      <c r="V116" s="362"/>
      <c r="W116" s="362"/>
      <c r="X116" s="362"/>
      <c r="Y116" s="362"/>
      <c r="Z116" s="362"/>
      <c r="AA116" s="362"/>
      <c r="AB116" s="362"/>
      <c r="AC116" s="362"/>
      <c r="AD116" s="362"/>
      <c r="AE116" s="362"/>
    </row>
    <row r="117" spans="1:31" ht="14.25" customHeight="1">
      <c r="A117" s="98"/>
      <c r="B117" s="98"/>
      <c r="C117" s="98"/>
      <c r="D117" s="98"/>
      <c r="E117" s="98"/>
      <c r="F117" s="98"/>
      <c r="G117" s="285"/>
      <c r="H117" s="286"/>
      <c r="I117" s="286"/>
      <c r="J117" s="286"/>
      <c r="K117" s="286"/>
      <c r="L117" s="286"/>
      <c r="M117" s="286"/>
      <c r="N117" s="286"/>
      <c r="O117" s="286"/>
      <c r="P117" s="286"/>
      <c r="Q117" s="286"/>
      <c r="R117" s="362"/>
      <c r="S117" s="362"/>
      <c r="T117" s="362"/>
      <c r="U117" s="362"/>
      <c r="V117" s="362"/>
      <c r="W117" s="362"/>
      <c r="X117" s="362"/>
      <c r="Y117" s="362"/>
      <c r="Z117" s="362"/>
      <c r="AA117" s="362"/>
      <c r="AB117" s="362"/>
      <c r="AC117" s="362"/>
      <c r="AD117" s="362"/>
      <c r="AE117" s="362"/>
    </row>
    <row r="118" spans="1:31" ht="14.25" customHeight="1">
      <c r="A118" s="98"/>
      <c r="B118" s="98"/>
      <c r="C118" s="98"/>
      <c r="D118" s="98"/>
      <c r="E118" s="98"/>
      <c r="F118" s="98"/>
      <c r="G118" s="285"/>
      <c r="H118" s="286"/>
      <c r="I118" s="286"/>
      <c r="J118" s="286"/>
      <c r="K118" s="286"/>
      <c r="L118" s="286"/>
      <c r="M118" s="286"/>
      <c r="N118" s="286"/>
      <c r="O118" s="286"/>
      <c r="P118" s="286"/>
      <c r="Q118" s="286"/>
      <c r="R118" s="362"/>
      <c r="S118" s="362"/>
      <c r="T118" s="362"/>
      <c r="U118" s="362"/>
      <c r="V118" s="362"/>
      <c r="W118" s="362"/>
      <c r="X118" s="362"/>
      <c r="Y118" s="362"/>
      <c r="Z118" s="362"/>
      <c r="AA118" s="362"/>
      <c r="AB118" s="362"/>
      <c r="AC118" s="362"/>
      <c r="AD118" s="362"/>
      <c r="AE118" s="362"/>
    </row>
    <row r="119" spans="1:31" ht="14.25" customHeight="1">
      <c r="A119" s="98"/>
      <c r="B119" s="98"/>
      <c r="C119" s="98"/>
      <c r="D119" s="98"/>
      <c r="E119" s="98"/>
      <c r="F119" s="98"/>
      <c r="G119" s="285"/>
      <c r="H119" s="286"/>
      <c r="I119" s="286"/>
      <c r="J119" s="286"/>
      <c r="K119" s="286"/>
      <c r="L119" s="286"/>
      <c r="M119" s="286"/>
      <c r="N119" s="286"/>
      <c r="O119" s="286"/>
      <c r="P119" s="286"/>
      <c r="Q119" s="286"/>
      <c r="R119" s="362"/>
      <c r="S119" s="362"/>
      <c r="T119" s="362"/>
      <c r="U119" s="362"/>
      <c r="V119" s="362"/>
      <c r="W119" s="362"/>
      <c r="X119" s="362"/>
      <c r="Y119" s="362"/>
      <c r="Z119" s="362"/>
      <c r="AA119" s="362"/>
      <c r="AB119" s="362"/>
      <c r="AC119" s="362"/>
      <c r="AD119" s="362"/>
      <c r="AE119" s="362"/>
    </row>
    <row r="120" spans="1:31" ht="14.25" customHeight="1">
      <c r="A120" s="98"/>
      <c r="B120" s="98"/>
      <c r="C120" s="98"/>
      <c r="D120" s="98"/>
      <c r="E120" s="98"/>
      <c r="F120" s="98"/>
      <c r="G120" s="285"/>
      <c r="H120" s="286"/>
      <c r="I120" s="286"/>
      <c r="J120" s="286"/>
      <c r="K120" s="286"/>
      <c r="L120" s="286"/>
      <c r="M120" s="286"/>
      <c r="N120" s="286"/>
      <c r="O120" s="286"/>
      <c r="P120" s="286"/>
      <c r="Q120" s="286"/>
      <c r="R120" s="362"/>
      <c r="S120" s="362"/>
      <c r="T120" s="362"/>
      <c r="U120" s="362"/>
      <c r="V120" s="362"/>
      <c r="W120" s="362"/>
      <c r="X120" s="362"/>
      <c r="Y120" s="362"/>
      <c r="Z120" s="362"/>
      <c r="AA120" s="362"/>
      <c r="AB120" s="362"/>
      <c r="AC120" s="362"/>
      <c r="AD120" s="362"/>
      <c r="AE120" s="362"/>
    </row>
    <row r="121" spans="1:31" ht="14.25" customHeight="1">
      <c r="A121" s="98"/>
      <c r="B121" s="98"/>
      <c r="C121" s="98"/>
      <c r="D121" s="98"/>
      <c r="E121" s="98"/>
      <c r="F121" s="98"/>
      <c r="G121" s="285"/>
      <c r="H121" s="286"/>
      <c r="I121" s="286"/>
      <c r="J121" s="286"/>
      <c r="K121" s="286"/>
      <c r="L121" s="286"/>
      <c r="M121" s="286"/>
      <c r="N121" s="286"/>
      <c r="O121" s="286"/>
      <c r="P121" s="286"/>
      <c r="Q121" s="286"/>
      <c r="R121" s="362"/>
      <c r="S121" s="362"/>
      <c r="T121" s="362"/>
      <c r="U121" s="362"/>
      <c r="V121" s="362"/>
      <c r="W121" s="362"/>
      <c r="X121" s="362"/>
      <c r="Y121" s="362"/>
      <c r="Z121" s="362"/>
      <c r="AA121" s="362"/>
      <c r="AB121" s="362"/>
      <c r="AC121" s="362"/>
      <c r="AD121" s="362"/>
      <c r="AE121" s="362"/>
    </row>
    <row r="122" spans="1:31" ht="14.25" customHeight="1">
      <c r="A122" s="98"/>
      <c r="B122" s="98"/>
      <c r="C122" s="98"/>
      <c r="D122" s="98"/>
      <c r="E122" s="98"/>
      <c r="F122" s="98"/>
      <c r="G122" s="285"/>
      <c r="H122" s="286"/>
      <c r="I122" s="286"/>
      <c r="J122" s="286"/>
      <c r="K122" s="286"/>
      <c r="L122" s="286"/>
      <c r="M122" s="286"/>
      <c r="N122" s="286"/>
      <c r="O122" s="286"/>
      <c r="P122" s="286"/>
      <c r="Q122" s="286"/>
      <c r="R122" s="362"/>
      <c r="S122" s="362"/>
      <c r="T122" s="362"/>
      <c r="U122" s="362"/>
      <c r="V122" s="362"/>
      <c r="W122" s="362"/>
      <c r="X122" s="362"/>
      <c r="Y122" s="362"/>
      <c r="Z122" s="362"/>
      <c r="AA122" s="362"/>
      <c r="AB122" s="362"/>
      <c r="AC122" s="362"/>
      <c r="AD122" s="362"/>
      <c r="AE122" s="362"/>
    </row>
    <row r="123" spans="1:31" ht="14.25" customHeight="1">
      <c r="A123" s="98"/>
      <c r="B123" s="98"/>
      <c r="C123" s="98"/>
      <c r="D123" s="98"/>
      <c r="E123" s="98"/>
      <c r="F123" s="98"/>
      <c r="G123" s="285"/>
      <c r="H123" s="286"/>
      <c r="I123" s="286"/>
      <c r="J123" s="286"/>
      <c r="K123" s="286"/>
      <c r="L123" s="286"/>
      <c r="M123" s="286"/>
      <c r="N123" s="286"/>
      <c r="O123" s="286"/>
      <c r="P123" s="286"/>
      <c r="Q123" s="286"/>
      <c r="R123" s="362"/>
      <c r="S123" s="362"/>
      <c r="T123" s="362"/>
      <c r="U123" s="362"/>
      <c r="V123" s="362"/>
      <c r="W123" s="362"/>
      <c r="X123" s="362"/>
      <c r="Y123" s="362"/>
      <c r="Z123" s="362"/>
      <c r="AA123" s="362"/>
      <c r="AB123" s="362"/>
      <c r="AC123" s="362"/>
      <c r="AD123" s="362"/>
      <c r="AE123" s="362"/>
    </row>
    <row r="124" spans="1:31" ht="14.25" customHeight="1">
      <c r="A124" s="98"/>
      <c r="B124" s="98"/>
      <c r="C124" s="98"/>
      <c r="D124" s="98"/>
      <c r="E124" s="98"/>
      <c r="F124" s="98"/>
      <c r="G124" s="285"/>
      <c r="H124" s="286"/>
      <c r="I124" s="286"/>
      <c r="J124" s="286"/>
      <c r="K124" s="286"/>
      <c r="L124" s="286"/>
      <c r="M124" s="286"/>
      <c r="N124" s="286"/>
      <c r="O124" s="286"/>
      <c r="P124" s="286"/>
      <c r="Q124" s="286"/>
      <c r="R124" s="362"/>
      <c r="S124" s="362"/>
      <c r="T124" s="362"/>
      <c r="U124" s="362"/>
      <c r="V124" s="362"/>
      <c r="W124" s="362"/>
      <c r="X124" s="362"/>
      <c r="Y124" s="362"/>
      <c r="Z124" s="362"/>
      <c r="AA124" s="362"/>
      <c r="AB124" s="362"/>
      <c r="AC124" s="362"/>
      <c r="AD124" s="362"/>
      <c r="AE124" s="362"/>
    </row>
    <row r="125" spans="1:31" ht="14.25" customHeight="1">
      <c r="A125" s="98"/>
      <c r="B125" s="98"/>
      <c r="C125" s="98"/>
      <c r="D125" s="98"/>
      <c r="E125" s="98"/>
      <c r="F125" s="98"/>
      <c r="G125" s="285"/>
      <c r="H125" s="286"/>
      <c r="I125" s="286"/>
      <c r="J125" s="286"/>
      <c r="K125" s="286"/>
      <c r="L125" s="286"/>
      <c r="M125" s="286"/>
      <c r="N125" s="286"/>
      <c r="O125" s="286"/>
      <c r="P125" s="286"/>
      <c r="Q125" s="286"/>
      <c r="R125" s="362"/>
      <c r="S125" s="362"/>
      <c r="T125" s="362"/>
      <c r="U125" s="362"/>
      <c r="V125" s="362"/>
      <c r="W125" s="362"/>
      <c r="X125" s="362"/>
      <c r="Y125" s="362"/>
      <c r="Z125" s="362"/>
      <c r="AA125" s="362"/>
      <c r="AB125" s="362"/>
      <c r="AC125" s="362"/>
      <c r="AD125" s="362"/>
      <c r="AE125" s="362"/>
    </row>
    <row r="126" spans="1:31" ht="14.25" customHeight="1">
      <c r="A126" s="98"/>
      <c r="B126" s="98"/>
      <c r="C126" s="98"/>
      <c r="D126" s="98"/>
      <c r="E126" s="98"/>
      <c r="F126" s="98"/>
      <c r="G126" s="285"/>
      <c r="H126" s="286"/>
      <c r="I126" s="286"/>
      <c r="J126" s="286"/>
      <c r="K126" s="286"/>
      <c r="L126" s="286"/>
      <c r="M126" s="286"/>
      <c r="N126" s="286"/>
      <c r="O126" s="286"/>
      <c r="P126" s="286"/>
      <c r="Q126" s="286"/>
      <c r="R126" s="362"/>
      <c r="S126" s="362"/>
      <c r="T126" s="362"/>
      <c r="U126" s="362"/>
      <c r="V126" s="362"/>
      <c r="W126" s="362"/>
      <c r="X126" s="362"/>
      <c r="Y126" s="362"/>
      <c r="Z126" s="362"/>
      <c r="AA126" s="362"/>
      <c r="AB126" s="362"/>
      <c r="AC126" s="362"/>
      <c r="AD126" s="362"/>
      <c r="AE126" s="362"/>
    </row>
    <row r="127" spans="1:31" ht="14.25" customHeight="1">
      <c r="A127" s="98"/>
      <c r="B127" s="98"/>
      <c r="C127" s="98"/>
      <c r="D127" s="98"/>
      <c r="E127" s="98"/>
      <c r="F127" s="98"/>
      <c r="G127" s="285"/>
      <c r="H127" s="286"/>
      <c r="I127" s="286"/>
      <c r="J127" s="286"/>
      <c r="K127" s="286"/>
      <c r="L127" s="286"/>
      <c r="M127" s="286"/>
      <c r="N127" s="286"/>
      <c r="O127" s="286"/>
      <c r="P127" s="286"/>
      <c r="Q127" s="286"/>
      <c r="R127" s="362"/>
      <c r="S127" s="362"/>
      <c r="T127" s="362"/>
      <c r="U127" s="362"/>
      <c r="V127" s="362"/>
      <c r="W127" s="362"/>
      <c r="X127" s="362"/>
      <c r="Y127" s="362"/>
      <c r="Z127" s="362"/>
      <c r="AA127" s="362"/>
      <c r="AB127" s="362"/>
      <c r="AC127" s="362"/>
      <c r="AD127" s="362"/>
      <c r="AE127" s="362"/>
    </row>
    <row r="128" spans="1:31" ht="14.25" customHeight="1">
      <c r="A128" s="98"/>
      <c r="B128" s="98"/>
      <c r="C128" s="98"/>
      <c r="D128" s="361"/>
      <c r="E128" s="362"/>
      <c r="F128" s="363"/>
      <c r="G128" s="285"/>
      <c r="H128" s="286"/>
      <c r="I128" s="286"/>
      <c r="J128" s="286"/>
      <c r="K128" s="286"/>
      <c r="L128" s="286"/>
      <c r="M128" s="286"/>
      <c r="N128" s="286"/>
      <c r="O128" s="286"/>
      <c r="P128" s="286"/>
      <c r="Q128" s="286"/>
      <c r="R128" s="362"/>
      <c r="S128" s="362"/>
      <c r="T128" s="362"/>
      <c r="U128" s="362"/>
      <c r="V128" s="362"/>
      <c r="W128" s="362"/>
      <c r="X128" s="362"/>
      <c r="Y128" s="362"/>
      <c r="Z128" s="362"/>
      <c r="AA128" s="362"/>
      <c r="AB128" s="362"/>
      <c r="AC128" s="362"/>
      <c r="AD128" s="362"/>
      <c r="AE128" s="362"/>
    </row>
    <row r="129" spans="1:31" ht="14.25" customHeight="1">
      <c r="A129" s="98"/>
      <c r="B129" s="98"/>
      <c r="C129" s="98"/>
      <c r="D129" s="98"/>
      <c r="E129" s="98"/>
      <c r="F129" s="98"/>
      <c r="G129" s="285"/>
      <c r="H129" s="286"/>
      <c r="I129" s="286"/>
      <c r="J129" s="286"/>
      <c r="K129" s="286"/>
      <c r="L129" s="286"/>
      <c r="M129" s="286"/>
      <c r="N129" s="286"/>
      <c r="O129" s="286"/>
      <c r="P129" s="286"/>
      <c r="Q129" s="286"/>
      <c r="R129" s="362"/>
      <c r="S129" s="362"/>
      <c r="T129" s="362"/>
      <c r="U129" s="362"/>
      <c r="V129" s="362"/>
      <c r="W129" s="362"/>
      <c r="X129" s="362"/>
      <c r="Y129" s="362"/>
      <c r="Z129" s="362"/>
      <c r="AA129" s="362"/>
      <c r="AB129" s="362"/>
      <c r="AC129" s="362"/>
      <c r="AD129" s="362"/>
      <c r="AE129" s="362"/>
    </row>
    <row r="130" spans="1:31" ht="14.25" customHeight="1">
      <c r="A130" s="98"/>
      <c r="B130" s="98"/>
      <c r="C130" s="98"/>
      <c r="D130" s="98"/>
      <c r="E130" s="98"/>
      <c r="F130" s="98"/>
      <c r="G130" s="285"/>
      <c r="H130" s="286"/>
      <c r="I130" s="286"/>
      <c r="J130" s="286"/>
      <c r="K130" s="286"/>
      <c r="L130" s="286"/>
      <c r="M130" s="286"/>
      <c r="N130" s="286"/>
      <c r="O130" s="286"/>
      <c r="P130" s="286"/>
      <c r="Q130" s="286"/>
      <c r="R130" s="362"/>
      <c r="S130" s="362"/>
      <c r="T130" s="362"/>
      <c r="U130" s="362"/>
      <c r="V130" s="362"/>
      <c r="W130" s="362"/>
      <c r="X130" s="362"/>
      <c r="Y130" s="362"/>
      <c r="Z130" s="362"/>
      <c r="AA130" s="362"/>
      <c r="AB130" s="362"/>
      <c r="AC130" s="362"/>
      <c r="AD130" s="362"/>
      <c r="AE130" s="362"/>
    </row>
    <row r="131" spans="1:31" ht="14.25" customHeight="1">
      <c r="A131" s="98"/>
      <c r="B131" s="98"/>
      <c r="C131" s="98"/>
      <c r="D131" s="98"/>
      <c r="E131" s="98"/>
      <c r="F131" s="98"/>
      <c r="G131" s="285"/>
      <c r="H131" s="286"/>
      <c r="I131" s="286"/>
      <c r="J131" s="286"/>
      <c r="K131" s="286"/>
      <c r="L131" s="286"/>
      <c r="M131" s="286"/>
      <c r="N131" s="286"/>
      <c r="O131" s="286"/>
      <c r="P131" s="286"/>
      <c r="Q131" s="286"/>
      <c r="R131" s="362"/>
      <c r="S131" s="362"/>
      <c r="T131" s="362"/>
      <c r="U131" s="362"/>
      <c r="V131" s="362"/>
      <c r="W131" s="362"/>
      <c r="X131" s="362"/>
      <c r="Y131" s="362"/>
      <c r="Z131" s="362"/>
      <c r="AA131" s="362"/>
      <c r="AB131" s="362"/>
      <c r="AC131" s="362"/>
      <c r="AD131" s="362"/>
      <c r="AE131" s="362"/>
    </row>
    <row r="132" spans="1:31" ht="14.25" customHeight="1">
      <c r="A132" s="98"/>
      <c r="B132" s="98"/>
      <c r="C132" s="98"/>
      <c r="D132" s="98"/>
      <c r="E132" s="98"/>
      <c r="F132" s="98"/>
      <c r="G132" s="285"/>
      <c r="H132" s="286"/>
      <c r="I132" s="286"/>
      <c r="J132" s="286"/>
      <c r="K132" s="286"/>
      <c r="L132" s="286"/>
      <c r="M132" s="286"/>
      <c r="N132" s="286"/>
      <c r="O132" s="286"/>
      <c r="P132" s="286"/>
      <c r="Q132" s="286"/>
      <c r="R132" s="362"/>
      <c r="S132" s="362"/>
      <c r="T132" s="362"/>
      <c r="U132" s="362"/>
      <c r="V132" s="362"/>
      <c r="W132" s="362"/>
      <c r="X132" s="362"/>
      <c r="Y132" s="362"/>
      <c r="Z132" s="362"/>
      <c r="AA132" s="362"/>
      <c r="AB132" s="362"/>
      <c r="AC132" s="362"/>
      <c r="AD132" s="362"/>
      <c r="AE132" s="362"/>
    </row>
    <row r="133" spans="1:31" ht="14.25" customHeight="1">
      <c r="A133" s="98"/>
      <c r="B133" s="98"/>
      <c r="C133" s="98"/>
      <c r="D133" s="98"/>
      <c r="E133" s="98"/>
      <c r="F133" s="98"/>
      <c r="G133" s="285"/>
      <c r="H133" s="286"/>
      <c r="I133" s="286"/>
      <c r="J133" s="286"/>
      <c r="K133" s="286"/>
      <c r="L133" s="286"/>
      <c r="M133" s="286"/>
      <c r="N133" s="286"/>
      <c r="O133" s="286"/>
      <c r="P133" s="286"/>
      <c r="Q133" s="286"/>
      <c r="R133" s="362"/>
      <c r="S133" s="362"/>
      <c r="T133" s="362"/>
      <c r="U133" s="362"/>
      <c r="V133" s="362"/>
      <c r="W133" s="362"/>
      <c r="X133" s="362"/>
      <c r="Y133" s="362"/>
      <c r="Z133" s="362"/>
      <c r="AA133" s="362"/>
      <c r="AB133" s="362"/>
      <c r="AC133" s="362"/>
      <c r="AD133" s="362"/>
      <c r="AE133" s="362"/>
    </row>
    <row r="134" spans="1:31" ht="14.25" customHeight="1">
      <c r="A134" s="98"/>
      <c r="B134" s="98"/>
      <c r="C134" s="98"/>
      <c r="D134" s="98"/>
      <c r="E134" s="98"/>
      <c r="F134" s="98"/>
      <c r="G134" s="285"/>
      <c r="H134" s="286"/>
      <c r="I134" s="286"/>
      <c r="J134" s="286"/>
      <c r="K134" s="286"/>
      <c r="L134" s="286"/>
      <c r="M134" s="286"/>
      <c r="N134" s="286"/>
      <c r="O134" s="286"/>
      <c r="P134" s="286"/>
      <c r="Q134" s="286"/>
      <c r="R134" s="362"/>
      <c r="S134" s="362"/>
      <c r="T134" s="362"/>
      <c r="U134" s="362"/>
      <c r="V134" s="362"/>
      <c r="W134" s="362"/>
      <c r="X134" s="362"/>
      <c r="Y134" s="362"/>
      <c r="Z134" s="362"/>
      <c r="AA134" s="362"/>
      <c r="AB134" s="362"/>
      <c r="AC134" s="362"/>
      <c r="AD134" s="362"/>
      <c r="AE134" s="362"/>
    </row>
    <row r="135" spans="1:31" ht="14.25" customHeight="1">
      <c r="A135" s="98"/>
      <c r="B135" s="98"/>
      <c r="C135" s="98"/>
      <c r="D135" s="98"/>
      <c r="E135" s="98"/>
      <c r="F135" s="98"/>
      <c r="G135" s="285"/>
      <c r="H135" s="286"/>
      <c r="I135" s="286"/>
      <c r="J135" s="286"/>
      <c r="K135" s="286"/>
      <c r="L135" s="286"/>
      <c r="M135" s="286"/>
      <c r="N135" s="286"/>
      <c r="O135" s="286"/>
      <c r="P135" s="286"/>
      <c r="Q135" s="286"/>
      <c r="R135" s="362"/>
      <c r="S135" s="362"/>
      <c r="T135" s="362"/>
      <c r="U135" s="362"/>
      <c r="V135" s="362"/>
      <c r="W135" s="362"/>
      <c r="X135" s="362"/>
      <c r="Y135" s="362"/>
      <c r="Z135" s="362"/>
      <c r="AA135" s="362"/>
      <c r="AB135" s="362"/>
      <c r="AC135" s="362"/>
      <c r="AD135" s="362"/>
      <c r="AE135" s="362"/>
    </row>
    <row r="136" spans="1:31" ht="14.25" customHeight="1">
      <c r="A136" s="98"/>
      <c r="B136" s="98"/>
      <c r="C136" s="98"/>
      <c r="D136" s="98"/>
      <c r="E136" s="98"/>
      <c r="F136" s="98"/>
      <c r="G136" s="285"/>
      <c r="H136" s="286"/>
      <c r="I136" s="286"/>
      <c r="J136" s="286"/>
      <c r="K136" s="286"/>
      <c r="L136" s="286"/>
      <c r="M136" s="286"/>
      <c r="N136" s="286"/>
      <c r="O136" s="286"/>
      <c r="P136" s="286"/>
      <c r="Q136" s="286"/>
      <c r="R136" s="362"/>
      <c r="S136" s="362"/>
      <c r="T136" s="362"/>
      <c r="U136" s="362"/>
      <c r="V136" s="362"/>
      <c r="W136" s="362"/>
      <c r="X136" s="362"/>
      <c r="Y136" s="362"/>
      <c r="Z136" s="362"/>
      <c r="AA136" s="362"/>
      <c r="AB136" s="362"/>
      <c r="AC136" s="362"/>
      <c r="AD136" s="362"/>
      <c r="AE136" s="362"/>
    </row>
    <row r="137" spans="1:31" ht="14.25" customHeight="1">
      <c r="A137" s="98"/>
      <c r="B137" s="98"/>
      <c r="C137" s="98"/>
      <c r="D137" s="98"/>
      <c r="E137" s="98"/>
      <c r="F137" s="98"/>
      <c r="G137" s="285"/>
      <c r="H137" s="286"/>
      <c r="I137" s="286"/>
      <c r="J137" s="286"/>
      <c r="K137" s="286"/>
      <c r="L137" s="286"/>
      <c r="M137" s="286"/>
      <c r="N137" s="286"/>
      <c r="O137" s="286"/>
      <c r="P137" s="286"/>
      <c r="Q137" s="286"/>
      <c r="R137" s="362"/>
      <c r="S137" s="362"/>
      <c r="T137" s="362"/>
      <c r="U137" s="362"/>
      <c r="V137" s="362"/>
      <c r="W137" s="362"/>
      <c r="X137" s="362"/>
      <c r="Y137" s="362"/>
      <c r="Z137" s="362"/>
      <c r="AA137" s="362"/>
      <c r="AB137" s="362"/>
      <c r="AC137" s="362"/>
      <c r="AD137" s="362"/>
      <c r="AE137" s="362"/>
    </row>
    <row r="138" spans="1:31" ht="14.25" customHeight="1">
      <c r="A138" s="98"/>
      <c r="B138" s="98"/>
      <c r="C138" s="98"/>
      <c r="D138" s="98"/>
      <c r="E138" s="98"/>
      <c r="F138" s="98"/>
      <c r="G138" s="285"/>
      <c r="H138" s="286"/>
      <c r="I138" s="286"/>
      <c r="J138" s="286"/>
      <c r="K138" s="286"/>
      <c r="L138" s="286"/>
      <c r="M138" s="286"/>
      <c r="N138" s="286"/>
      <c r="O138" s="286"/>
      <c r="P138" s="286"/>
      <c r="Q138" s="286"/>
      <c r="R138" s="362"/>
      <c r="S138" s="362"/>
      <c r="T138" s="362"/>
      <c r="U138" s="362"/>
      <c r="V138" s="362"/>
      <c r="W138" s="362"/>
      <c r="X138" s="362"/>
      <c r="Y138" s="362"/>
      <c r="Z138" s="362"/>
      <c r="AA138" s="362"/>
      <c r="AB138" s="362"/>
      <c r="AC138" s="362"/>
      <c r="AD138" s="362"/>
      <c r="AE138" s="362"/>
    </row>
    <row r="139" spans="1:31" ht="14.25" customHeight="1">
      <c r="A139" s="98"/>
      <c r="B139" s="98"/>
      <c r="C139" s="98"/>
      <c r="D139" s="98"/>
      <c r="E139" s="98"/>
      <c r="F139" s="98"/>
      <c r="G139" s="285"/>
      <c r="H139" s="286"/>
      <c r="I139" s="286"/>
      <c r="J139" s="286"/>
      <c r="K139" s="286"/>
      <c r="L139" s="286"/>
      <c r="M139" s="286"/>
      <c r="N139" s="286"/>
      <c r="O139" s="286"/>
      <c r="P139" s="286"/>
      <c r="Q139" s="286"/>
      <c r="R139" s="362"/>
      <c r="S139" s="362"/>
      <c r="T139" s="362"/>
      <c r="U139" s="362"/>
      <c r="V139" s="362"/>
      <c r="W139" s="362"/>
      <c r="X139" s="362"/>
      <c r="Y139" s="362"/>
      <c r="Z139" s="362"/>
      <c r="AA139" s="362"/>
      <c r="AB139" s="362"/>
      <c r="AC139" s="362"/>
      <c r="AD139" s="362"/>
      <c r="AE139" s="362"/>
    </row>
    <row r="140" spans="1:31" ht="14.25" customHeight="1">
      <c r="A140" s="98"/>
      <c r="B140" s="98"/>
      <c r="C140" s="98"/>
      <c r="D140" s="98"/>
      <c r="E140" s="98"/>
      <c r="F140" s="98"/>
      <c r="G140" s="285"/>
      <c r="H140" s="286"/>
      <c r="I140" s="286"/>
      <c r="J140" s="286"/>
      <c r="K140" s="286"/>
      <c r="L140" s="286"/>
      <c r="M140" s="286"/>
      <c r="N140" s="286"/>
      <c r="O140" s="286"/>
      <c r="P140" s="286"/>
      <c r="Q140" s="286"/>
      <c r="R140" s="362"/>
      <c r="S140" s="362"/>
      <c r="T140" s="362"/>
      <c r="U140" s="362"/>
      <c r="V140" s="362"/>
      <c r="W140" s="362"/>
      <c r="X140" s="362"/>
      <c r="Y140" s="362"/>
      <c r="Z140" s="362"/>
      <c r="AA140" s="362"/>
      <c r="AB140" s="362"/>
      <c r="AC140" s="362"/>
      <c r="AD140" s="362"/>
      <c r="AE140" s="362"/>
    </row>
    <row r="141" spans="1:31" ht="14.25" customHeight="1">
      <c r="A141" s="98"/>
      <c r="B141" s="98"/>
      <c r="C141" s="98"/>
      <c r="D141" s="98"/>
      <c r="E141" s="98"/>
      <c r="F141" s="98"/>
      <c r="G141" s="285"/>
      <c r="H141" s="286"/>
      <c r="I141" s="286"/>
      <c r="J141" s="286"/>
      <c r="K141" s="286"/>
      <c r="L141" s="286"/>
      <c r="M141" s="286"/>
      <c r="N141" s="286"/>
      <c r="O141" s="286"/>
      <c r="P141" s="286"/>
      <c r="Q141" s="286"/>
      <c r="R141" s="362"/>
      <c r="S141" s="362"/>
      <c r="T141" s="362"/>
      <c r="U141" s="362"/>
      <c r="V141" s="362"/>
      <c r="W141" s="362"/>
      <c r="X141" s="362"/>
      <c r="Y141" s="362"/>
      <c r="Z141" s="362"/>
      <c r="AA141" s="362"/>
      <c r="AB141" s="362"/>
      <c r="AC141" s="362"/>
      <c r="AD141" s="362"/>
      <c r="AE141" s="362"/>
    </row>
    <row r="142" spans="1:31" ht="14.25" customHeight="1">
      <c r="A142" s="98"/>
      <c r="B142" s="98"/>
      <c r="C142" s="98"/>
      <c r="D142" s="98"/>
      <c r="E142" s="98"/>
      <c r="F142" s="98"/>
      <c r="G142" s="285"/>
      <c r="H142" s="286"/>
      <c r="I142" s="286"/>
      <c r="J142" s="286"/>
      <c r="K142" s="286"/>
      <c r="L142" s="286"/>
      <c r="M142" s="286"/>
      <c r="N142" s="286"/>
      <c r="O142" s="286"/>
      <c r="P142" s="286"/>
      <c r="Q142" s="286"/>
      <c r="R142" s="362"/>
      <c r="S142" s="362"/>
      <c r="T142" s="362"/>
      <c r="U142" s="362"/>
      <c r="V142" s="362"/>
      <c r="W142" s="362"/>
      <c r="X142" s="362"/>
      <c r="Y142" s="362"/>
      <c r="Z142" s="362"/>
      <c r="AA142" s="362"/>
      <c r="AB142" s="362"/>
      <c r="AC142" s="362"/>
      <c r="AD142" s="362"/>
      <c r="AE142" s="362"/>
    </row>
    <row r="143" spans="1:31" ht="14.25" customHeight="1">
      <c r="A143" s="98"/>
      <c r="B143" s="98"/>
      <c r="C143" s="98"/>
      <c r="D143" s="98"/>
      <c r="E143" s="98"/>
      <c r="F143" s="98"/>
      <c r="G143" s="285"/>
      <c r="H143" s="286"/>
      <c r="I143" s="286"/>
      <c r="J143" s="286"/>
      <c r="K143" s="286"/>
      <c r="L143" s="286"/>
      <c r="M143" s="286"/>
      <c r="N143" s="286"/>
      <c r="O143" s="286"/>
      <c r="P143" s="286"/>
      <c r="Q143" s="286"/>
      <c r="R143" s="362"/>
      <c r="S143" s="362"/>
      <c r="T143" s="362"/>
      <c r="U143" s="362"/>
      <c r="V143" s="362"/>
      <c r="W143" s="362"/>
      <c r="X143" s="362"/>
      <c r="Y143" s="362"/>
      <c r="Z143" s="362"/>
      <c r="AA143" s="362"/>
      <c r="AB143" s="362"/>
      <c r="AC143" s="362"/>
      <c r="AD143" s="362"/>
      <c r="AE143" s="362"/>
    </row>
    <row r="144" spans="1:31" ht="14.25" customHeight="1">
      <c r="A144" s="98"/>
      <c r="B144" s="98"/>
      <c r="C144" s="98"/>
      <c r="D144" s="98"/>
      <c r="E144" s="98"/>
      <c r="F144" s="98"/>
      <c r="G144" s="285"/>
      <c r="H144" s="286"/>
      <c r="I144" s="286"/>
      <c r="J144" s="286"/>
      <c r="K144" s="286"/>
      <c r="L144" s="286"/>
      <c r="M144" s="286"/>
      <c r="N144" s="286"/>
      <c r="O144" s="286"/>
      <c r="P144" s="286"/>
      <c r="Q144" s="286"/>
      <c r="R144" s="362"/>
      <c r="S144" s="362"/>
      <c r="T144" s="362"/>
      <c r="U144" s="362"/>
      <c r="V144" s="362"/>
      <c r="W144" s="362"/>
      <c r="X144" s="362"/>
      <c r="Y144" s="362"/>
      <c r="Z144" s="362"/>
      <c r="AA144" s="362"/>
      <c r="AB144" s="362"/>
      <c r="AC144" s="362"/>
      <c r="AD144" s="362"/>
      <c r="AE144" s="362"/>
    </row>
    <row r="145" spans="1:31" ht="14.25" customHeight="1">
      <c r="A145" s="98"/>
      <c r="B145" s="98"/>
      <c r="C145" s="98"/>
      <c r="D145" s="98"/>
      <c r="E145" s="98"/>
      <c r="F145" s="98"/>
      <c r="G145" s="285"/>
      <c r="H145" s="286"/>
      <c r="I145" s="286"/>
      <c r="J145" s="286"/>
      <c r="K145" s="286"/>
      <c r="L145" s="286"/>
      <c r="M145" s="286"/>
      <c r="N145" s="286"/>
      <c r="O145" s="286"/>
      <c r="P145" s="286"/>
      <c r="Q145" s="286"/>
      <c r="R145" s="362"/>
      <c r="S145" s="362"/>
      <c r="T145" s="362"/>
      <c r="U145" s="362"/>
      <c r="V145" s="362"/>
      <c r="W145" s="362"/>
      <c r="X145" s="362"/>
      <c r="Y145" s="362"/>
      <c r="Z145" s="362"/>
      <c r="AA145" s="362"/>
      <c r="AB145" s="362"/>
      <c r="AC145" s="362"/>
      <c r="AD145" s="362"/>
      <c r="AE145" s="362"/>
    </row>
    <row r="146" spans="1:31" ht="14.25" customHeight="1">
      <c r="A146" s="98"/>
      <c r="B146" s="98"/>
      <c r="C146" s="98"/>
      <c r="D146" s="98"/>
      <c r="E146" s="98"/>
      <c r="F146" s="98"/>
      <c r="G146" s="285"/>
      <c r="H146" s="286"/>
      <c r="I146" s="286"/>
      <c r="J146" s="286"/>
      <c r="K146" s="286"/>
      <c r="L146" s="286"/>
      <c r="M146" s="286"/>
      <c r="N146" s="286"/>
      <c r="O146" s="286"/>
      <c r="P146" s="286"/>
      <c r="Q146" s="286"/>
      <c r="R146" s="362"/>
      <c r="S146" s="362"/>
      <c r="T146" s="362"/>
      <c r="U146" s="362"/>
      <c r="V146" s="362"/>
      <c r="W146" s="362"/>
      <c r="X146" s="362"/>
      <c r="Y146" s="362"/>
      <c r="Z146" s="362"/>
      <c r="AA146" s="362"/>
      <c r="AB146" s="362"/>
      <c r="AC146" s="362"/>
      <c r="AD146" s="362"/>
      <c r="AE146" s="362"/>
    </row>
    <row r="147" spans="1:31" ht="14.25" customHeight="1">
      <c r="A147" s="98"/>
      <c r="B147" s="98"/>
      <c r="C147" s="98"/>
      <c r="D147" s="98"/>
      <c r="E147" s="98"/>
      <c r="F147" s="98"/>
      <c r="G147" s="285"/>
      <c r="H147" s="286"/>
      <c r="I147" s="286"/>
      <c r="J147" s="286"/>
      <c r="K147" s="286"/>
      <c r="L147" s="286"/>
      <c r="M147" s="286"/>
      <c r="N147" s="286"/>
      <c r="O147" s="286"/>
      <c r="P147" s="286"/>
      <c r="Q147" s="286"/>
      <c r="R147" s="362"/>
      <c r="S147" s="362"/>
      <c r="T147" s="362"/>
      <c r="U147" s="362"/>
      <c r="V147" s="362"/>
      <c r="W147" s="362"/>
      <c r="X147" s="362"/>
      <c r="Y147" s="362"/>
      <c r="Z147" s="362"/>
      <c r="AA147" s="362"/>
      <c r="AB147" s="362"/>
      <c r="AC147" s="362"/>
      <c r="AD147" s="362"/>
      <c r="AE147" s="362"/>
    </row>
    <row r="148" spans="1:31" ht="14.25" customHeight="1">
      <c r="A148" s="98"/>
      <c r="B148" s="98"/>
      <c r="C148" s="98"/>
      <c r="D148" s="98"/>
      <c r="E148" s="98"/>
      <c r="F148" s="98"/>
      <c r="G148" s="285"/>
      <c r="H148" s="286"/>
      <c r="I148" s="286"/>
      <c r="J148" s="286"/>
      <c r="K148" s="286"/>
      <c r="L148" s="286"/>
      <c r="M148" s="286"/>
      <c r="N148" s="286"/>
      <c r="O148" s="286"/>
      <c r="P148" s="286"/>
      <c r="Q148" s="286"/>
      <c r="R148" s="362"/>
      <c r="S148" s="362"/>
      <c r="T148" s="362"/>
      <c r="U148" s="362"/>
      <c r="V148" s="362"/>
      <c r="W148" s="362"/>
      <c r="X148" s="362"/>
      <c r="Y148" s="362"/>
      <c r="Z148" s="362"/>
      <c r="AA148" s="362"/>
      <c r="AB148" s="362"/>
      <c r="AC148" s="362"/>
      <c r="AD148" s="362"/>
      <c r="AE148" s="362"/>
    </row>
    <row r="149" spans="1:31" ht="14.25" customHeight="1">
      <c r="A149" s="98"/>
      <c r="B149" s="98"/>
      <c r="C149" s="98"/>
      <c r="D149" s="98"/>
      <c r="E149" s="98"/>
      <c r="F149" s="98"/>
      <c r="G149" s="285"/>
      <c r="H149" s="286"/>
      <c r="I149" s="286"/>
      <c r="J149" s="286"/>
      <c r="K149" s="286"/>
      <c r="L149" s="286"/>
      <c r="M149" s="286"/>
      <c r="N149" s="286"/>
      <c r="O149" s="286"/>
      <c r="P149" s="286"/>
      <c r="Q149" s="286"/>
      <c r="R149" s="362"/>
      <c r="S149" s="362"/>
      <c r="T149" s="362"/>
      <c r="U149" s="362"/>
      <c r="V149" s="362"/>
      <c r="W149" s="362"/>
      <c r="X149" s="362"/>
      <c r="Y149" s="362"/>
      <c r="Z149" s="362"/>
      <c r="AA149" s="362"/>
      <c r="AB149" s="362"/>
      <c r="AC149" s="362"/>
      <c r="AD149" s="362"/>
      <c r="AE149" s="362"/>
    </row>
    <row r="150" spans="1:31" ht="14.25" customHeight="1">
      <c r="A150" s="98"/>
      <c r="B150" s="98"/>
      <c r="C150" s="98"/>
      <c r="D150" s="98"/>
      <c r="E150" s="98"/>
      <c r="F150" s="98"/>
      <c r="G150" s="285"/>
      <c r="H150" s="286"/>
      <c r="I150" s="286"/>
      <c r="J150" s="286"/>
      <c r="K150" s="286"/>
      <c r="L150" s="286"/>
      <c r="M150" s="286"/>
      <c r="N150" s="286"/>
      <c r="O150" s="286"/>
      <c r="P150" s="286"/>
      <c r="Q150" s="286"/>
      <c r="R150" s="362"/>
      <c r="S150" s="362"/>
      <c r="T150" s="362"/>
      <c r="U150" s="362"/>
      <c r="V150" s="362"/>
      <c r="W150" s="362"/>
      <c r="X150" s="362"/>
      <c r="Y150" s="362"/>
      <c r="Z150" s="362"/>
      <c r="AA150" s="362"/>
      <c r="AB150" s="362"/>
      <c r="AC150" s="362"/>
      <c r="AD150" s="362"/>
      <c r="AE150" s="362"/>
    </row>
    <row r="151" spans="1:31" ht="14.25" customHeight="1">
      <c r="A151" s="98"/>
      <c r="B151" s="98"/>
      <c r="C151" s="98"/>
      <c r="D151" s="98"/>
      <c r="E151" s="98"/>
      <c r="F151" s="98"/>
      <c r="G151" s="285"/>
      <c r="H151" s="286"/>
      <c r="I151" s="286"/>
      <c r="J151" s="286"/>
      <c r="K151" s="286"/>
      <c r="L151" s="286"/>
      <c r="M151" s="286"/>
      <c r="N151" s="286"/>
      <c r="O151" s="286"/>
      <c r="P151" s="286"/>
      <c r="Q151" s="286"/>
      <c r="R151" s="362"/>
      <c r="S151" s="362"/>
      <c r="T151" s="362"/>
      <c r="U151" s="362"/>
      <c r="V151" s="362"/>
      <c r="W151" s="362"/>
      <c r="X151" s="362"/>
      <c r="Y151" s="362"/>
      <c r="Z151" s="362"/>
      <c r="AA151" s="362"/>
      <c r="AB151" s="362"/>
      <c r="AC151" s="362"/>
      <c r="AD151" s="362"/>
      <c r="AE151" s="362"/>
    </row>
    <row r="152" spans="1:31" ht="14.25" customHeight="1">
      <c r="A152" s="98"/>
      <c r="B152" s="98"/>
      <c r="C152" s="98"/>
      <c r="D152" s="98"/>
      <c r="E152" s="98"/>
      <c r="F152" s="98"/>
      <c r="G152" s="285"/>
      <c r="H152" s="286"/>
      <c r="I152" s="286"/>
      <c r="J152" s="286"/>
      <c r="K152" s="286"/>
      <c r="L152" s="286"/>
      <c r="M152" s="286"/>
      <c r="N152" s="286"/>
      <c r="O152" s="286"/>
      <c r="P152" s="286"/>
      <c r="Q152" s="286"/>
      <c r="R152" s="362"/>
      <c r="S152" s="362"/>
      <c r="T152" s="362"/>
      <c r="U152" s="362"/>
      <c r="V152" s="362"/>
      <c r="W152" s="362"/>
      <c r="X152" s="362"/>
      <c r="Y152" s="362"/>
      <c r="Z152" s="362"/>
      <c r="AA152" s="362"/>
      <c r="AB152" s="362"/>
      <c r="AC152" s="362"/>
      <c r="AD152" s="362"/>
      <c r="AE152" s="362"/>
    </row>
    <row r="153" spans="1:31" ht="14.25" customHeight="1">
      <c r="A153" s="144"/>
      <c r="B153" s="144"/>
      <c r="C153" s="144"/>
      <c r="D153" s="366"/>
      <c r="E153" s="367"/>
      <c r="F153" s="363"/>
      <c r="G153" s="285"/>
      <c r="H153" s="286"/>
      <c r="I153" s="286"/>
      <c r="J153" s="286"/>
      <c r="K153" s="286"/>
      <c r="L153" s="286"/>
      <c r="M153" s="286"/>
      <c r="N153" s="286"/>
      <c r="O153" s="286"/>
      <c r="P153" s="286"/>
      <c r="Q153" s="286"/>
      <c r="R153" s="362"/>
      <c r="S153" s="362"/>
      <c r="T153" s="362"/>
      <c r="U153" s="362"/>
      <c r="V153" s="362"/>
      <c r="W153" s="362"/>
      <c r="X153" s="362"/>
      <c r="Y153" s="362"/>
      <c r="Z153" s="362"/>
      <c r="AA153" s="362"/>
      <c r="AB153" s="362"/>
      <c r="AC153" s="362"/>
      <c r="AD153" s="362"/>
      <c r="AE153" s="362"/>
    </row>
    <row r="154" spans="1:31" ht="14.25" customHeight="1">
      <c r="A154" s="144"/>
      <c r="B154" s="144"/>
      <c r="C154" s="144"/>
      <c r="D154" s="144"/>
      <c r="E154" s="144"/>
      <c r="F154" s="144"/>
      <c r="G154" s="285"/>
      <c r="H154" s="286"/>
      <c r="I154" s="286"/>
      <c r="J154" s="286"/>
      <c r="K154" s="286"/>
      <c r="L154" s="286"/>
      <c r="M154" s="286"/>
      <c r="N154" s="286"/>
      <c r="O154" s="286"/>
      <c r="P154" s="286"/>
      <c r="Q154" s="286"/>
      <c r="R154" s="362"/>
      <c r="S154" s="362"/>
      <c r="T154" s="362"/>
      <c r="U154" s="362"/>
      <c r="V154" s="362"/>
      <c r="W154" s="362"/>
      <c r="X154" s="362"/>
      <c r="Y154" s="362"/>
      <c r="Z154" s="362"/>
      <c r="AA154" s="362"/>
      <c r="AB154" s="362"/>
      <c r="AC154" s="362"/>
      <c r="AD154" s="362"/>
      <c r="AE154" s="362"/>
    </row>
    <row r="155" spans="1:31" ht="14.25" customHeight="1">
      <c r="A155" s="144"/>
      <c r="B155" s="144"/>
      <c r="C155" s="144"/>
      <c r="D155" s="144"/>
      <c r="E155" s="144"/>
      <c r="F155" s="144"/>
      <c r="G155" s="285"/>
      <c r="H155" s="286"/>
      <c r="I155" s="286"/>
      <c r="J155" s="286"/>
      <c r="K155" s="286"/>
      <c r="L155" s="286"/>
      <c r="M155" s="286"/>
      <c r="N155" s="286"/>
      <c r="O155" s="286"/>
      <c r="P155" s="286"/>
      <c r="Q155" s="286"/>
      <c r="R155" s="362"/>
      <c r="S155" s="362"/>
      <c r="T155" s="362"/>
      <c r="U155" s="362"/>
      <c r="V155" s="362"/>
      <c r="W155" s="362"/>
      <c r="X155" s="362"/>
      <c r="Y155" s="362"/>
      <c r="Z155" s="362"/>
      <c r="AA155" s="362"/>
      <c r="AB155" s="362"/>
      <c r="AC155" s="362"/>
      <c r="AD155" s="362"/>
      <c r="AE155" s="362"/>
    </row>
    <row r="156" spans="1:31" ht="14.25" customHeight="1">
      <c r="A156" s="144"/>
      <c r="B156" s="144"/>
      <c r="C156" s="144"/>
      <c r="D156" s="248"/>
      <c r="E156" s="248"/>
      <c r="F156" s="144"/>
      <c r="G156" s="285"/>
      <c r="H156" s="286"/>
      <c r="I156" s="286"/>
      <c r="J156" s="286"/>
      <c r="K156" s="286"/>
      <c r="L156" s="286"/>
      <c r="M156" s="286"/>
      <c r="N156" s="286"/>
      <c r="O156" s="286"/>
      <c r="P156" s="286"/>
      <c r="Q156" s="286"/>
      <c r="R156" s="362"/>
      <c r="S156" s="362"/>
      <c r="T156" s="362"/>
      <c r="U156" s="362"/>
      <c r="V156" s="362"/>
      <c r="W156" s="362"/>
      <c r="X156" s="362"/>
      <c r="Y156" s="362"/>
      <c r="Z156" s="362"/>
      <c r="AA156" s="362"/>
      <c r="AB156" s="362"/>
      <c r="AC156" s="362"/>
      <c r="AD156" s="362"/>
      <c r="AE156" s="362"/>
    </row>
    <row r="157" spans="1:31" ht="14.25" customHeight="1">
      <c r="A157" s="144"/>
      <c r="B157" s="144"/>
      <c r="C157" s="144"/>
      <c r="D157" s="248"/>
      <c r="E157" s="248"/>
      <c r="F157" s="144"/>
      <c r="G157" s="285"/>
      <c r="H157" s="286"/>
      <c r="I157" s="286"/>
      <c r="J157" s="286"/>
      <c r="K157" s="286"/>
      <c r="L157" s="286"/>
      <c r="M157" s="286"/>
      <c r="N157" s="286"/>
      <c r="O157" s="286"/>
      <c r="P157" s="286"/>
      <c r="Q157" s="286"/>
      <c r="R157" s="362"/>
      <c r="S157" s="362"/>
      <c r="T157" s="362"/>
      <c r="U157" s="362"/>
      <c r="V157" s="362"/>
      <c r="W157" s="362"/>
      <c r="X157" s="362"/>
      <c r="Y157" s="362"/>
      <c r="Z157" s="362"/>
      <c r="AA157" s="362"/>
      <c r="AB157" s="362"/>
      <c r="AC157" s="362"/>
      <c r="AD157" s="362"/>
      <c r="AE157" s="362"/>
    </row>
    <row r="158" spans="1:31" ht="14.25" customHeight="1">
      <c r="A158" s="144"/>
      <c r="B158" s="248"/>
      <c r="C158" s="248"/>
      <c r="D158" s="248"/>
      <c r="E158" s="248"/>
      <c r="F158" s="248"/>
      <c r="G158" s="285"/>
      <c r="H158" s="286"/>
      <c r="I158" s="286"/>
      <c r="J158" s="286"/>
      <c r="K158" s="286"/>
      <c r="L158" s="286"/>
      <c r="M158" s="286"/>
      <c r="N158" s="286"/>
      <c r="O158" s="286"/>
      <c r="P158" s="286"/>
      <c r="Q158" s="286"/>
      <c r="R158" s="362"/>
      <c r="S158" s="362"/>
      <c r="T158" s="362"/>
      <c r="U158" s="362"/>
      <c r="V158" s="362"/>
      <c r="W158" s="362"/>
      <c r="X158" s="362"/>
      <c r="Y158" s="362"/>
      <c r="Z158" s="362"/>
      <c r="AA158" s="362"/>
      <c r="AB158" s="362"/>
      <c r="AC158" s="362"/>
      <c r="AD158" s="362"/>
      <c r="AE158" s="362"/>
    </row>
    <row r="159" spans="1:31" ht="14.25" customHeight="1">
      <c r="A159" s="144"/>
      <c r="B159" s="248"/>
      <c r="C159" s="248"/>
      <c r="D159" s="248"/>
      <c r="E159" s="248"/>
      <c r="F159" s="248"/>
      <c r="G159" s="285"/>
      <c r="H159" s="286"/>
      <c r="I159" s="286"/>
      <c r="J159" s="286"/>
      <c r="K159" s="286"/>
      <c r="L159" s="286"/>
      <c r="M159" s="286"/>
      <c r="N159" s="286"/>
      <c r="O159" s="286"/>
      <c r="P159" s="286"/>
      <c r="Q159" s="286"/>
      <c r="R159" s="362"/>
      <c r="S159" s="362"/>
      <c r="T159" s="362"/>
      <c r="U159" s="362"/>
      <c r="V159" s="362"/>
      <c r="W159" s="362"/>
      <c r="X159" s="362"/>
      <c r="Y159" s="362"/>
      <c r="Z159" s="362"/>
      <c r="AA159" s="362"/>
      <c r="AB159" s="362"/>
      <c r="AC159" s="362"/>
      <c r="AD159" s="362"/>
      <c r="AE159" s="362"/>
    </row>
    <row r="160" spans="1:31" ht="14.25" customHeight="1">
      <c r="A160" s="144"/>
      <c r="B160" s="248"/>
      <c r="C160" s="248"/>
      <c r="D160" s="248"/>
      <c r="E160" s="248"/>
      <c r="F160" s="248"/>
      <c r="G160" s="285"/>
      <c r="H160" s="286"/>
      <c r="I160" s="286"/>
      <c r="J160" s="286"/>
      <c r="K160" s="286"/>
      <c r="L160" s="286"/>
      <c r="M160" s="286"/>
      <c r="N160" s="286"/>
      <c r="O160" s="286"/>
      <c r="P160" s="286"/>
      <c r="Q160" s="286"/>
      <c r="R160" s="362"/>
      <c r="S160" s="362"/>
      <c r="T160" s="362"/>
      <c r="U160" s="362"/>
      <c r="V160" s="362"/>
      <c r="W160" s="362"/>
      <c r="X160" s="362"/>
      <c r="Y160" s="362"/>
      <c r="Z160" s="362"/>
      <c r="AA160" s="362"/>
      <c r="AB160" s="362"/>
      <c r="AC160" s="362"/>
      <c r="AD160" s="362"/>
      <c r="AE160" s="362"/>
    </row>
  </sheetData>
  <mergeCells count="56">
    <mergeCell ref="W2:W3"/>
    <mergeCell ref="Y2:AD2"/>
    <mergeCell ref="B4:D4"/>
    <mergeCell ref="B5:D5"/>
    <mergeCell ref="B6:D6"/>
    <mergeCell ref="B2:E3"/>
    <mergeCell ref="G2:P2"/>
    <mergeCell ref="R2:R3"/>
    <mergeCell ref="S2:S3"/>
    <mergeCell ref="U2:U3"/>
    <mergeCell ref="B7:D7"/>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45:D45"/>
    <mergeCell ref="C46:D46"/>
    <mergeCell ref="Y51:AD51"/>
    <mergeCell ref="C38:D38"/>
    <mergeCell ref="C39:D39"/>
    <mergeCell ref="C40:D40"/>
    <mergeCell ref="C41:D41"/>
    <mergeCell ref="C42:D42"/>
    <mergeCell ref="C43:D43"/>
    <mergeCell ref="C44:D44"/>
    <mergeCell ref="C47:D47"/>
    <mergeCell ref="C48:D48"/>
    <mergeCell ref="C49:D49"/>
    <mergeCell ref="C50:D50"/>
    <mergeCell ref="C51:D51"/>
    <mergeCell ref="Y80:Z80"/>
    <mergeCell ref="C52:D52"/>
    <mergeCell ref="C53:D53"/>
    <mergeCell ref="C54:D54"/>
    <mergeCell ref="C55:D55"/>
    <mergeCell ref="C56:D56"/>
    <mergeCell ref="C57:D57"/>
    <mergeCell ref="C58:D58"/>
    <mergeCell ref="Y75:AD75"/>
    <mergeCell ref="Y76:Z76"/>
    <mergeCell ref="Y77:Z77"/>
    <mergeCell ref="Y78:Z78"/>
    <mergeCell ref="Y79:Z79"/>
  </mergeCells>
  <conditionalFormatting sqref="E4:E11">
    <cfRule type="cellIs" dxfId="33" priority="1" operator="lessThan">
      <formula>0</formula>
    </cfRule>
  </conditionalFormatting>
  <conditionalFormatting sqref="E11">
    <cfRule type="cellIs" dxfId="32" priority="2" operator="lessThan">
      <formula>0</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7"/>
  <sheetViews>
    <sheetView workbookViewId="0"/>
  </sheetViews>
  <sheetFormatPr defaultColWidth="14.42578125" defaultRowHeight="15" customHeight="1"/>
  <cols>
    <col min="1" max="1" width="2.7109375" customWidth="1"/>
    <col min="2" max="2" width="9.140625" customWidth="1"/>
    <col min="3" max="14" width="8.28515625" customWidth="1"/>
    <col min="15" max="15" width="9.42578125" customWidth="1"/>
    <col min="16" max="16" width="2.7109375" customWidth="1"/>
    <col min="17" max="18" width="3" customWidth="1"/>
    <col min="19" max="19" width="10" customWidth="1"/>
    <col min="20" max="20" width="9.140625" customWidth="1"/>
    <col min="21" max="32" width="8.28515625" customWidth="1"/>
    <col min="33" max="33" width="2.7109375" customWidth="1"/>
    <col min="34" max="34" width="6.7109375" customWidth="1"/>
  </cols>
  <sheetData>
    <row r="1" spans="1:34" ht="21" customHeight="1">
      <c r="A1" s="929" t="s">
        <v>99</v>
      </c>
      <c r="B1" s="908"/>
      <c r="C1" s="908"/>
      <c r="D1" s="908"/>
      <c r="E1" s="908"/>
      <c r="F1" s="908"/>
      <c r="G1" s="908"/>
      <c r="H1" s="908"/>
      <c r="I1" s="908"/>
      <c r="J1" s="908"/>
      <c r="K1" s="908"/>
      <c r="L1" s="908"/>
      <c r="M1" s="908"/>
      <c r="N1" s="908"/>
      <c r="O1" s="908"/>
      <c r="P1" s="908"/>
      <c r="Q1" s="908"/>
      <c r="R1" s="908"/>
      <c r="S1" s="908"/>
      <c r="T1" s="908"/>
      <c r="U1" s="908"/>
      <c r="V1" s="908"/>
      <c r="W1" s="908"/>
      <c r="X1" s="908"/>
      <c r="Y1" s="908"/>
      <c r="Z1" s="908"/>
      <c r="AA1" s="908"/>
      <c r="AB1" s="908"/>
      <c r="AC1" s="908"/>
      <c r="AD1" s="908"/>
      <c r="AE1" s="908"/>
      <c r="AF1" s="909"/>
      <c r="AG1" s="78"/>
      <c r="AH1" s="78"/>
    </row>
    <row r="2" spans="1:34" ht="15" customHeight="1">
      <c r="A2" s="910"/>
      <c r="B2" s="911"/>
      <c r="C2" s="911"/>
      <c r="D2" s="911"/>
      <c r="E2" s="911"/>
      <c r="F2" s="911"/>
      <c r="G2" s="911"/>
      <c r="H2" s="911"/>
      <c r="I2" s="911"/>
      <c r="J2" s="911"/>
      <c r="K2" s="911"/>
      <c r="L2" s="911"/>
      <c r="M2" s="911"/>
      <c r="N2" s="911"/>
      <c r="O2" s="911"/>
      <c r="P2" s="911"/>
      <c r="Q2" s="911"/>
      <c r="R2" s="911"/>
      <c r="S2" s="911"/>
      <c r="T2" s="911"/>
      <c r="U2" s="911"/>
      <c r="V2" s="911"/>
      <c r="W2" s="911"/>
      <c r="X2" s="911"/>
      <c r="Y2" s="911"/>
      <c r="Z2" s="911"/>
      <c r="AA2" s="911"/>
      <c r="AB2" s="911"/>
      <c r="AC2" s="911"/>
      <c r="AD2" s="911"/>
      <c r="AE2" s="911"/>
      <c r="AF2" s="912"/>
      <c r="AG2" s="78"/>
      <c r="AH2" s="78"/>
    </row>
    <row r="3" spans="1:34" ht="15.75" customHeight="1">
      <c r="A3" s="78"/>
      <c r="B3" s="930" t="s">
        <v>100</v>
      </c>
      <c r="C3" s="888"/>
      <c r="D3" s="888"/>
      <c r="E3" s="888"/>
      <c r="F3" s="888"/>
      <c r="G3" s="888"/>
      <c r="H3" s="888"/>
      <c r="I3" s="888"/>
      <c r="J3" s="888"/>
      <c r="K3" s="888"/>
      <c r="L3" s="888"/>
      <c r="M3" s="888"/>
      <c r="N3" s="888"/>
      <c r="O3" s="892"/>
      <c r="P3" s="78"/>
      <c r="Q3" s="78"/>
      <c r="R3" s="78"/>
      <c r="S3" s="930" t="s">
        <v>101</v>
      </c>
      <c r="T3" s="888"/>
      <c r="U3" s="888"/>
      <c r="V3" s="888"/>
      <c r="W3" s="888"/>
      <c r="X3" s="888"/>
      <c r="Y3" s="888"/>
      <c r="Z3" s="888"/>
      <c r="AA3" s="888"/>
      <c r="AB3" s="888"/>
      <c r="AC3" s="888"/>
      <c r="AD3" s="888"/>
      <c r="AE3" s="888"/>
      <c r="AF3" s="892"/>
      <c r="AG3" s="78"/>
      <c r="AH3" s="78"/>
    </row>
    <row r="4" spans="1:34" ht="15" customHeight="1">
      <c r="A4" s="78"/>
      <c r="B4" s="79"/>
      <c r="C4" s="79"/>
      <c r="D4" s="79"/>
      <c r="E4" s="79"/>
      <c r="F4" s="79"/>
      <c r="G4" s="79"/>
      <c r="H4" s="79"/>
      <c r="I4" s="79"/>
      <c r="J4" s="79"/>
      <c r="K4" s="79"/>
      <c r="L4" s="79"/>
      <c r="M4" s="79"/>
      <c r="N4" s="79"/>
      <c r="O4" s="79"/>
      <c r="P4" s="78"/>
      <c r="Q4" s="78"/>
      <c r="R4" s="931" t="s">
        <v>102</v>
      </c>
      <c r="S4" s="888"/>
      <c r="T4" s="888"/>
      <c r="U4" s="888"/>
      <c r="V4" s="888"/>
      <c r="W4" s="888"/>
      <c r="X4" s="888"/>
      <c r="Y4" s="888"/>
      <c r="Z4" s="888"/>
      <c r="AA4" s="888"/>
      <c r="AB4" s="888"/>
      <c r="AC4" s="888"/>
      <c r="AD4" s="888"/>
      <c r="AE4" s="888"/>
      <c r="AF4" s="892"/>
      <c r="AG4" s="78"/>
      <c r="AH4" s="78"/>
    </row>
    <row r="5" spans="1:34" ht="15" customHeight="1">
      <c r="A5" s="80"/>
      <c r="B5" s="914" t="s">
        <v>103</v>
      </c>
      <c r="C5" s="908"/>
      <c r="D5" s="908"/>
      <c r="E5" s="908"/>
      <c r="F5" s="908"/>
      <c r="G5" s="909"/>
      <c r="H5" s="914" t="s">
        <v>104</v>
      </c>
      <c r="I5" s="909"/>
      <c r="J5" s="914" t="s">
        <v>105</v>
      </c>
      <c r="K5" s="908"/>
      <c r="L5" s="908"/>
      <c r="M5" s="908"/>
      <c r="N5" s="908"/>
      <c r="O5" s="909"/>
      <c r="P5" s="80"/>
      <c r="Q5" s="80"/>
      <c r="R5" s="932" t="s">
        <v>106</v>
      </c>
      <c r="S5" s="908"/>
      <c r="T5" s="908"/>
      <c r="U5" s="908"/>
      <c r="V5" s="908"/>
      <c r="W5" s="908"/>
      <c r="X5" s="908"/>
      <c r="Y5" s="908"/>
      <c r="Z5" s="908"/>
      <c r="AA5" s="908"/>
      <c r="AB5" s="908"/>
      <c r="AC5" s="908"/>
      <c r="AD5" s="908"/>
      <c r="AE5" s="908"/>
      <c r="AF5" s="909"/>
      <c r="AG5" s="78"/>
      <c r="AH5" s="78"/>
    </row>
    <row r="6" spans="1:34" ht="15.75" customHeight="1">
      <c r="A6" s="80"/>
      <c r="B6" s="925"/>
      <c r="C6" s="878"/>
      <c r="D6" s="878"/>
      <c r="E6" s="878"/>
      <c r="F6" s="878"/>
      <c r="G6" s="926"/>
      <c r="H6" s="925"/>
      <c r="I6" s="926"/>
      <c r="J6" s="925"/>
      <c r="K6" s="878"/>
      <c r="L6" s="878"/>
      <c r="M6" s="878"/>
      <c r="N6" s="878"/>
      <c r="O6" s="926"/>
      <c r="P6" s="80"/>
      <c r="Q6" s="80"/>
      <c r="R6" s="910"/>
      <c r="S6" s="911"/>
      <c r="T6" s="911"/>
      <c r="U6" s="911"/>
      <c r="V6" s="911"/>
      <c r="W6" s="911"/>
      <c r="X6" s="911"/>
      <c r="Y6" s="911"/>
      <c r="Z6" s="911"/>
      <c r="AA6" s="911"/>
      <c r="AB6" s="911"/>
      <c r="AC6" s="911"/>
      <c r="AD6" s="911"/>
      <c r="AE6" s="911"/>
      <c r="AF6" s="912"/>
      <c r="AG6" s="78"/>
      <c r="AH6" s="78"/>
    </row>
    <row r="7" spans="1:34" ht="15" customHeight="1">
      <c r="A7" s="80"/>
      <c r="B7" s="910"/>
      <c r="C7" s="911"/>
      <c r="D7" s="911"/>
      <c r="E7" s="911"/>
      <c r="F7" s="911"/>
      <c r="G7" s="912"/>
      <c r="H7" s="910"/>
      <c r="I7" s="912"/>
      <c r="J7" s="910"/>
      <c r="K7" s="911"/>
      <c r="L7" s="911"/>
      <c r="M7" s="911"/>
      <c r="N7" s="911"/>
      <c r="O7" s="912"/>
      <c r="P7" s="80"/>
      <c r="Q7" s="80"/>
      <c r="R7" s="931" t="s">
        <v>107</v>
      </c>
      <c r="S7" s="888"/>
      <c r="T7" s="888"/>
      <c r="U7" s="888"/>
      <c r="V7" s="888"/>
      <c r="W7" s="888"/>
      <c r="X7" s="888"/>
      <c r="Y7" s="888"/>
      <c r="Z7" s="888"/>
      <c r="AA7" s="888"/>
      <c r="AB7" s="888"/>
      <c r="AC7" s="888"/>
      <c r="AD7" s="888"/>
      <c r="AE7" s="888"/>
      <c r="AF7" s="892"/>
      <c r="AG7" s="78"/>
      <c r="AH7" s="78"/>
    </row>
    <row r="8" spans="1:34" ht="15" customHeight="1">
      <c r="A8" s="80"/>
      <c r="B8" s="917" t="s">
        <v>108</v>
      </c>
      <c r="C8" s="908"/>
      <c r="D8" s="908"/>
      <c r="E8" s="908"/>
      <c r="F8" s="908"/>
      <c r="G8" s="909"/>
      <c r="H8" s="921">
        <v>1</v>
      </c>
      <c r="I8" s="909"/>
      <c r="J8" s="922" t="s">
        <v>109</v>
      </c>
      <c r="K8" s="908"/>
      <c r="L8" s="908"/>
      <c r="M8" s="908"/>
      <c r="N8" s="908"/>
      <c r="O8" s="909"/>
      <c r="P8" s="80"/>
      <c r="Q8" s="80"/>
      <c r="R8" s="907" t="s">
        <v>110</v>
      </c>
      <c r="S8" s="908"/>
      <c r="T8" s="908"/>
      <c r="U8" s="908"/>
      <c r="V8" s="908"/>
      <c r="W8" s="908"/>
      <c r="X8" s="908"/>
      <c r="Y8" s="908"/>
      <c r="Z8" s="908"/>
      <c r="AA8" s="908"/>
      <c r="AB8" s="908"/>
      <c r="AC8" s="908"/>
      <c r="AD8" s="908"/>
      <c r="AE8" s="908"/>
      <c r="AF8" s="909"/>
      <c r="AG8" s="78"/>
      <c r="AH8" s="78"/>
    </row>
    <row r="9" spans="1:34" ht="15.75" customHeight="1">
      <c r="A9" s="80"/>
      <c r="B9" s="910"/>
      <c r="C9" s="911"/>
      <c r="D9" s="911"/>
      <c r="E9" s="911"/>
      <c r="F9" s="911"/>
      <c r="G9" s="912"/>
      <c r="H9" s="910"/>
      <c r="I9" s="912"/>
      <c r="J9" s="910"/>
      <c r="K9" s="911"/>
      <c r="L9" s="911"/>
      <c r="M9" s="911"/>
      <c r="N9" s="911"/>
      <c r="O9" s="912"/>
      <c r="P9" s="80"/>
      <c r="Q9" s="80"/>
      <c r="R9" s="910"/>
      <c r="S9" s="911"/>
      <c r="T9" s="911"/>
      <c r="U9" s="911"/>
      <c r="V9" s="911"/>
      <c r="W9" s="911"/>
      <c r="X9" s="911"/>
      <c r="Y9" s="911"/>
      <c r="Z9" s="911"/>
      <c r="AA9" s="911"/>
      <c r="AB9" s="911"/>
      <c r="AC9" s="911"/>
      <c r="AD9" s="911"/>
      <c r="AE9" s="911"/>
      <c r="AF9" s="912"/>
      <c r="AG9" s="78"/>
      <c r="AH9" s="78"/>
    </row>
    <row r="10" spans="1:34" ht="15" customHeight="1">
      <c r="A10" s="80"/>
      <c r="B10" s="917" t="s">
        <v>111</v>
      </c>
      <c r="C10" s="908"/>
      <c r="D10" s="908"/>
      <c r="E10" s="908"/>
      <c r="F10" s="908"/>
      <c r="G10" s="909"/>
      <c r="H10" s="921">
        <v>2</v>
      </c>
      <c r="I10" s="909"/>
      <c r="J10" s="917" t="s">
        <v>112</v>
      </c>
      <c r="K10" s="908"/>
      <c r="L10" s="908"/>
      <c r="M10" s="908"/>
      <c r="N10" s="908"/>
      <c r="O10" s="909"/>
      <c r="P10" s="80"/>
      <c r="Q10" s="80"/>
      <c r="R10" s="907" t="s">
        <v>113</v>
      </c>
      <c r="S10" s="908"/>
      <c r="T10" s="908"/>
      <c r="U10" s="908"/>
      <c r="V10" s="908"/>
      <c r="W10" s="908"/>
      <c r="X10" s="908"/>
      <c r="Y10" s="908"/>
      <c r="Z10" s="908"/>
      <c r="AA10" s="908"/>
      <c r="AB10" s="908"/>
      <c r="AC10" s="908"/>
      <c r="AD10" s="908"/>
      <c r="AE10" s="908"/>
      <c r="AF10" s="909"/>
      <c r="AG10" s="78"/>
      <c r="AH10" s="78"/>
    </row>
    <row r="11" spans="1:34" ht="18" customHeight="1">
      <c r="A11" s="80"/>
      <c r="B11" s="910"/>
      <c r="C11" s="911"/>
      <c r="D11" s="911"/>
      <c r="E11" s="911"/>
      <c r="F11" s="911"/>
      <c r="G11" s="912"/>
      <c r="H11" s="910"/>
      <c r="I11" s="912"/>
      <c r="J11" s="910"/>
      <c r="K11" s="911"/>
      <c r="L11" s="911"/>
      <c r="M11" s="911"/>
      <c r="N11" s="911"/>
      <c r="O11" s="912"/>
      <c r="P11" s="80"/>
      <c r="Q11" s="80"/>
      <c r="R11" s="910"/>
      <c r="S11" s="911"/>
      <c r="T11" s="911"/>
      <c r="U11" s="911"/>
      <c r="V11" s="911"/>
      <c r="W11" s="911"/>
      <c r="X11" s="911"/>
      <c r="Y11" s="911"/>
      <c r="Z11" s="911"/>
      <c r="AA11" s="911"/>
      <c r="AB11" s="911"/>
      <c r="AC11" s="911"/>
      <c r="AD11" s="911"/>
      <c r="AE11" s="911"/>
      <c r="AF11" s="912"/>
      <c r="AG11" s="78"/>
      <c r="AH11" s="78"/>
    </row>
    <row r="12" spans="1:34" ht="15" customHeight="1">
      <c r="A12" s="80"/>
      <c r="B12" s="917" t="s">
        <v>114</v>
      </c>
      <c r="C12" s="908"/>
      <c r="D12" s="908"/>
      <c r="E12" s="908"/>
      <c r="F12" s="908"/>
      <c r="G12" s="909"/>
      <c r="H12" s="907">
        <v>3</v>
      </c>
      <c r="I12" s="909"/>
      <c r="J12" s="917" t="s">
        <v>115</v>
      </c>
      <c r="K12" s="908"/>
      <c r="L12" s="908"/>
      <c r="M12" s="908"/>
      <c r="N12" s="908"/>
      <c r="O12" s="909"/>
      <c r="P12" s="80"/>
      <c r="Q12" s="80"/>
      <c r="R12" s="906" t="s">
        <v>116</v>
      </c>
      <c r="S12" s="888"/>
      <c r="T12" s="888"/>
      <c r="U12" s="888"/>
      <c r="V12" s="888"/>
      <c r="W12" s="888"/>
      <c r="X12" s="888"/>
      <c r="Y12" s="888"/>
      <c r="Z12" s="888"/>
      <c r="AA12" s="888"/>
      <c r="AB12" s="888"/>
      <c r="AC12" s="888"/>
      <c r="AD12" s="888"/>
      <c r="AE12" s="888"/>
      <c r="AF12" s="892"/>
      <c r="AG12" s="78"/>
      <c r="AH12" s="78"/>
    </row>
    <row r="13" spans="1:34" ht="33.75" customHeight="1">
      <c r="A13" s="80"/>
      <c r="B13" s="910"/>
      <c r="C13" s="911"/>
      <c r="D13" s="911"/>
      <c r="E13" s="911"/>
      <c r="F13" s="911"/>
      <c r="G13" s="912"/>
      <c r="H13" s="910"/>
      <c r="I13" s="912"/>
      <c r="J13" s="910"/>
      <c r="K13" s="911"/>
      <c r="L13" s="911"/>
      <c r="M13" s="911"/>
      <c r="N13" s="911"/>
      <c r="O13" s="912"/>
      <c r="P13" s="80"/>
      <c r="Q13" s="80"/>
      <c r="R13" s="907" t="s">
        <v>117</v>
      </c>
      <c r="S13" s="908"/>
      <c r="T13" s="908"/>
      <c r="U13" s="908"/>
      <c r="V13" s="908"/>
      <c r="W13" s="908"/>
      <c r="X13" s="908"/>
      <c r="Y13" s="908"/>
      <c r="Z13" s="908"/>
      <c r="AA13" s="908"/>
      <c r="AB13" s="908"/>
      <c r="AC13" s="908"/>
      <c r="AD13" s="908"/>
      <c r="AE13" s="908"/>
      <c r="AF13" s="909"/>
      <c r="AG13" s="78"/>
      <c r="AH13" s="78"/>
    </row>
    <row r="14" spans="1:34" ht="15" customHeight="1">
      <c r="A14" s="80"/>
      <c r="B14" s="923" t="s">
        <v>118</v>
      </c>
      <c r="C14" s="888"/>
      <c r="D14" s="888"/>
      <c r="E14" s="888"/>
      <c r="F14" s="888"/>
      <c r="G14" s="892"/>
      <c r="H14" s="907">
        <v>4</v>
      </c>
      <c r="I14" s="909"/>
      <c r="J14" s="917" t="s">
        <v>119</v>
      </c>
      <c r="K14" s="908"/>
      <c r="L14" s="908"/>
      <c r="M14" s="908"/>
      <c r="N14" s="908"/>
      <c r="O14" s="909"/>
      <c r="P14" s="80"/>
      <c r="Q14" s="80"/>
      <c r="R14" s="910"/>
      <c r="S14" s="911"/>
      <c r="T14" s="911"/>
      <c r="U14" s="911"/>
      <c r="V14" s="911"/>
      <c r="W14" s="911"/>
      <c r="X14" s="911"/>
      <c r="Y14" s="911"/>
      <c r="Z14" s="911"/>
      <c r="AA14" s="911"/>
      <c r="AB14" s="911"/>
      <c r="AC14" s="911"/>
      <c r="AD14" s="911"/>
      <c r="AE14" s="911"/>
      <c r="AF14" s="912"/>
      <c r="AG14" s="78"/>
      <c r="AH14" s="78"/>
    </row>
    <row r="15" spans="1:34" ht="15" customHeight="1">
      <c r="A15" s="80"/>
      <c r="B15" s="924"/>
      <c r="C15" s="908"/>
      <c r="D15" s="908"/>
      <c r="E15" s="908"/>
      <c r="F15" s="908"/>
      <c r="G15" s="909"/>
      <c r="H15" s="910"/>
      <c r="I15" s="912"/>
      <c r="J15" s="910"/>
      <c r="K15" s="911"/>
      <c r="L15" s="911"/>
      <c r="M15" s="911"/>
      <c r="N15" s="911"/>
      <c r="O15" s="912"/>
      <c r="P15" s="80"/>
      <c r="Q15" s="80"/>
      <c r="R15" s="80"/>
      <c r="S15" s="913"/>
      <c r="T15" s="909"/>
      <c r="U15" s="914">
        <v>1</v>
      </c>
      <c r="V15" s="909"/>
      <c r="W15" s="914">
        <v>2</v>
      </c>
      <c r="X15" s="909"/>
      <c r="Y15" s="914">
        <v>3</v>
      </c>
      <c r="Z15" s="909"/>
      <c r="AA15" s="914">
        <v>4</v>
      </c>
      <c r="AB15" s="909"/>
      <c r="AC15" s="914">
        <v>5</v>
      </c>
      <c r="AD15" s="909"/>
      <c r="AE15" s="80"/>
      <c r="AF15" s="80"/>
      <c r="AG15" s="80"/>
      <c r="AH15" s="78"/>
    </row>
    <row r="16" spans="1:34" ht="15" customHeight="1">
      <c r="A16" s="80"/>
      <c r="B16" s="925"/>
      <c r="C16" s="878"/>
      <c r="D16" s="878"/>
      <c r="E16" s="878"/>
      <c r="F16" s="878"/>
      <c r="G16" s="926"/>
      <c r="H16" s="907">
        <v>5</v>
      </c>
      <c r="I16" s="909"/>
      <c r="J16" s="917" t="s">
        <v>120</v>
      </c>
      <c r="K16" s="908"/>
      <c r="L16" s="908"/>
      <c r="M16" s="908"/>
      <c r="N16" s="908"/>
      <c r="O16" s="909"/>
      <c r="P16" s="80"/>
      <c r="Q16" s="80"/>
      <c r="R16" s="80"/>
      <c r="S16" s="910"/>
      <c r="T16" s="912"/>
      <c r="U16" s="910"/>
      <c r="V16" s="912"/>
      <c r="W16" s="910"/>
      <c r="X16" s="912"/>
      <c r="Y16" s="910"/>
      <c r="Z16" s="912"/>
      <c r="AA16" s="910"/>
      <c r="AB16" s="912"/>
      <c r="AC16" s="910"/>
      <c r="AD16" s="912"/>
      <c r="AE16" s="80"/>
      <c r="AF16" s="80"/>
      <c r="AG16" s="80"/>
      <c r="AH16" s="78"/>
    </row>
    <row r="17" spans="1:34" ht="15" customHeight="1">
      <c r="A17" s="80"/>
      <c r="B17" s="925"/>
      <c r="C17" s="878"/>
      <c r="D17" s="878"/>
      <c r="E17" s="878"/>
      <c r="F17" s="878"/>
      <c r="G17" s="926"/>
      <c r="H17" s="925"/>
      <c r="I17" s="926"/>
      <c r="J17" s="925"/>
      <c r="K17" s="878"/>
      <c r="L17" s="878"/>
      <c r="M17" s="878"/>
      <c r="N17" s="878"/>
      <c r="O17" s="926"/>
      <c r="P17" s="80"/>
      <c r="Q17" s="80"/>
      <c r="R17" s="80"/>
      <c r="S17" s="914">
        <v>1</v>
      </c>
      <c r="T17" s="909"/>
      <c r="U17" s="918" t="s">
        <v>121</v>
      </c>
      <c r="V17" s="909"/>
      <c r="W17" s="919" t="s">
        <v>122</v>
      </c>
      <c r="X17" s="909"/>
      <c r="Y17" s="915" t="s">
        <v>123</v>
      </c>
      <c r="Z17" s="909"/>
      <c r="AA17" s="920" t="s">
        <v>124</v>
      </c>
      <c r="AB17" s="909"/>
      <c r="AC17" s="936" t="s">
        <v>125</v>
      </c>
      <c r="AD17" s="909"/>
      <c r="AE17" s="80"/>
      <c r="AF17" s="80"/>
      <c r="AG17" s="80"/>
      <c r="AH17" s="78"/>
    </row>
    <row r="18" spans="1:34" ht="15" customHeight="1">
      <c r="A18" s="80"/>
      <c r="B18" s="910"/>
      <c r="C18" s="911"/>
      <c r="D18" s="911"/>
      <c r="E18" s="911"/>
      <c r="F18" s="911"/>
      <c r="G18" s="912"/>
      <c r="H18" s="910"/>
      <c r="I18" s="912"/>
      <c r="J18" s="910"/>
      <c r="K18" s="911"/>
      <c r="L18" s="911"/>
      <c r="M18" s="911"/>
      <c r="N18" s="911"/>
      <c r="O18" s="912"/>
      <c r="P18" s="80"/>
      <c r="Q18" s="80"/>
      <c r="R18" s="80"/>
      <c r="S18" s="910"/>
      <c r="T18" s="912"/>
      <c r="U18" s="910"/>
      <c r="V18" s="912"/>
      <c r="W18" s="910"/>
      <c r="X18" s="912"/>
      <c r="Y18" s="910"/>
      <c r="Z18" s="912"/>
      <c r="AA18" s="910"/>
      <c r="AB18" s="912"/>
      <c r="AC18" s="910"/>
      <c r="AD18" s="912"/>
      <c r="AE18" s="80"/>
      <c r="AF18" s="80"/>
      <c r="AG18" s="80"/>
      <c r="AH18" s="78"/>
    </row>
    <row r="19" spans="1:34" ht="15" customHeight="1">
      <c r="A19" s="80"/>
      <c r="B19" s="80"/>
      <c r="C19" s="80"/>
      <c r="D19" s="80"/>
      <c r="E19" s="80"/>
      <c r="F19" s="80"/>
      <c r="G19" s="80"/>
      <c r="H19" s="80"/>
      <c r="I19" s="81"/>
      <c r="J19" s="80"/>
      <c r="K19" s="80"/>
      <c r="L19" s="80"/>
      <c r="M19" s="80"/>
      <c r="N19" s="80"/>
      <c r="O19" s="80"/>
      <c r="P19" s="80"/>
      <c r="Q19" s="80"/>
      <c r="R19" s="80"/>
      <c r="S19" s="914">
        <v>2</v>
      </c>
      <c r="T19" s="909"/>
      <c r="U19" s="917" t="s">
        <v>126</v>
      </c>
      <c r="V19" s="909"/>
      <c r="W19" s="918" t="s">
        <v>121</v>
      </c>
      <c r="X19" s="909"/>
      <c r="Y19" s="919" t="s">
        <v>122</v>
      </c>
      <c r="Z19" s="909"/>
      <c r="AA19" s="915" t="s">
        <v>123</v>
      </c>
      <c r="AB19" s="909"/>
      <c r="AC19" s="920" t="s">
        <v>124</v>
      </c>
      <c r="AD19" s="909"/>
      <c r="AE19" s="80"/>
      <c r="AF19" s="80"/>
      <c r="AG19" s="80"/>
      <c r="AH19" s="78"/>
    </row>
    <row r="20" spans="1:34" ht="15" customHeight="1">
      <c r="A20" s="78"/>
      <c r="B20" s="927" t="s">
        <v>127</v>
      </c>
      <c r="C20" s="908"/>
      <c r="D20" s="908"/>
      <c r="E20" s="908"/>
      <c r="F20" s="908"/>
      <c r="G20" s="908"/>
      <c r="H20" s="908"/>
      <c r="I20" s="908"/>
      <c r="J20" s="908"/>
      <c r="K20" s="908"/>
      <c r="L20" s="908"/>
      <c r="M20" s="908"/>
      <c r="N20" s="908"/>
      <c r="O20" s="909"/>
      <c r="P20" s="82"/>
      <c r="Q20" s="78"/>
      <c r="R20" s="80"/>
      <c r="S20" s="910"/>
      <c r="T20" s="912"/>
      <c r="U20" s="910"/>
      <c r="V20" s="912"/>
      <c r="W20" s="910"/>
      <c r="X20" s="912"/>
      <c r="Y20" s="910"/>
      <c r="Z20" s="912"/>
      <c r="AA20" s="910"/>
      <c r="AB20" s="912"/>
      <c r="AC20" s="910"/>
      <c r="AD20" s="912"/>
      <c r="AE20" s="80"/>
      <c r="AF20" s="80"/>
      <c r="AG20" s="80"/>
      <c r="AH20" s="78"/>
    </row>
    <row r="21" spans="1:34" ht="15" customHeight="1">
      <c r="A21" s="78"/>
      <c r="B21" s="910"/>
      <c r="C21" s="911"/>
      <c r="D21" s="911"/>
      <c r="E21" s="911"/>
      <c r="F21" s="911"/>
      <c r="G21" s="911"/>
      <c r="H21" s="911"/>
      <c r="I21" s="911"/>
      <c r="J21" s="911"/>
      <c r="K21" s="911"/>
      <c r="L21" s="911"/>
      <c r="M21" s="911"/>
      <c r="N21" s="911"/>
      <c r="O21" s="912"/>
      <c r="P21" s="82"/>
      <c r="Q21" s="78"/>
      <c r="R21" s="80"/>
      <c r="S21" s="914">
        <v>3</v>
      </c>
      <c r="T21" s="909"/>
      <c r="U21" s="916" t="s">
        <v>128</v>
      </c>
      <c r="V21" s="909"/>
      <c r="W21" s="917" t="s">
        <v>126</v>
      </c>
      <c r="X21" s="909"/>
      <c r="Y21" s="918" t="s">
        <v>121</v>
      </c>
      <c r="Z21" s="909"/>
      <c r="AA21" s="919" t="s">
        <v>122</v>
      </c>
      <c r="AB21" s="909"/>
      <c r="AC21" s="915" t="s">
        <v>123</v>
      </c>
      <c r="AD21" s="909"/>
      <c r="AE21" s="80"/>
      <c r="AF21" s="80"/>
      <c r="AG21" s="80"/>
      <c r="AH21" s="78"/>
    </row>
    <row r="22" spans="1:34" ht="15" customHeight="1">
      <c r="A22" s="78"/>
      <c r="B22" s="928" t="s">
        <v>129</v>
      </c>
      <c r="C22" s="888"/>
      <c r="D22" s="888"/>
      <c r="E22" s="888"/>
      <c r="F22" s="888"/>
      <c r="G22" s="888"/>
      <c r="H22" s="888"/>
      <c r="I22" s="888"/>
      <c r="J22" s="888"/>
      <c r="K22" s="888"/>
      <c r="L22" s="888"/>
      <c r="M22" s="888"/>
      <c r="N22" s="888"/>
      <c r="O22" s="892"/>
      <c r="P22" s="82"/>
      <c r="Q22" s="78"/>
      <c r="R22" s="80"/>
      <c r="S22" s="910"/>
      <c r="T22" s="912"/>
      <c r="U22" s="910"/>
      <c r="V22" s="912"/>
      <c r="W22" s="910"/>
      <c r="X22" s="912"/>
      <c r="Y22" s="910"/>
      <c r="Z22" s="912"/>
      <c r="AA22" s="910"/>
      <c r="AB22" s="912"/>
      <c r="AC22" s="910"/>
      <c r="AD22" s="912"/>
      <c r="AE22" s="80"/>
      <c r="AF22" s="80"/>
      <c r="AG22" s="80"/>
      <c r="AH22" s="78"/>
    </row>
    <row r="23" spans="1:34" ht="15" customHeight="1">
      <c r="A23" s="78"/>
      <c r="B23" s="907" t="s">
        <v>130</v>
      </c>
      <c r="C23" s="908"/>
      <c r="D23" s="908"/>
      <c r="E23" s="908"/>
      <c r="F23" s="908"/>
      <c r="G23" s="908"/>
      <c r="H23" s="908"/>
      <c r="I23" s="908"/>
      <c r="J23" s="908"/>
      <c r="K23" s="908"/>
      <c r="L23" s="908"/>
      <c r="M23" s="908"/>
      <c r="N23" s="908"/>
      <c r="O23" s="909"/>
      <c r="P23" s="82"/>
      <c r="Q23" s="78"/>
      <c r="R23" s="80"/>
      <c r="S23" s="914">
        <v>4</v>
      </c>
      <c r="T23" s="909"/>
      <c r="U23" s="937" t="s">
        <v>131</v>
      </c>
      <c r="V23" s="909"/>
      <c r="W23" s="916" t="s">
        <v>128</v>
      </c>
      <c r="X23" s="909"/>
      <c r="Y23" s="917" t="s">
        <v>126</v>
      </c>
      <c r="Z23" s="909"/>
      <c r="AA23" s="918" t="s">
        <v>121</v>
      </c>
      <c r="AB23" s="909"/>
      <c r="AC23" s="919" t="s">
        <v>122</v>
      </c>
      <c r="AD23" s="909"/>
      <c r="AE23" s="80"/>
      <c r="AF23" s="80"/>
      <c r="AG23" s="80"/>
      <c r="AH23" s="78"/>
    </row>
    <row r="24" spans="1:34" ht="15" customHeight="1">
      <c r="A24" s="78"/>
      <c r="B24" s="910"/>
      <c r="C24" s="911"/>
      <c r="D24" s="911"/>
      <c r="E24" s="911"/>
      <c r="F24" s="911"/>
      <c r="G24" s="911"/>
      <c r="H24" s="911"/>
      <c r="I24" s="911"/>
      <c r="J24" s="911"/>
      <c r="K24" s="911"/>
      <c r="L24" s="911"/>
      <c r="M24" s="911"/>
      <c r="N24" s="911"/>
      <c r="O24" s="912"/>
      <c r="P24" s="82"/>
      <c r="Q24" s="78"/>
      <c r="R24" s="80"/>
      <c r="S24" s="910"/>
      <c r="T24" s="912"/>
      <c r="U24" s="910"/>
      <c r="V24" s="912"/>
      <c r="W24" s="910"/>
      <c r="X24" s="912"/>
      <c r="Y24" s="910"/>
      <c r="Z24" s="912"/>
      <c r="AA24" s="910"/>
      <c r="AB24" s="912"/>
      <c r="AC24" s="910"/>
      <c r="AD24" s="912"/>
      <c r="AE24" s="80"/>
      <c r="AF24" s="80"/>
      <c r="AG24" s="80"/>
      <c r="AH24" s="78"/>
    </row>
    <row r="25" spans="1:34" ht="15.75" customHeight="1">
      <c r="A25" s="80"/>
      <c r="B25" s="80"/>
      <c r="C25" s="80"/>
      <c r="D25" s="80"/>
      <c r="E25" s="80"/>
      <c r="F25" s="80"/>
      <c r="G25" s="80"/>
      <c r="H25" s="80"/>
      <c r="I25" s="80"/>
      <c r="J25" s="80"/>
      <c r="K25" s="80"/>
      <c r="L25" s="80"/>
      <c r="M25" s="80"/>
      <c r="N25" s="80"/>
      <c r="O25" s="80"/>
      <c r="P25" s="80"/>
      <c r="Q25" s="80"/>
      <c r="R25" s="80"/>
      <c r="S25" s="914">
        <v>5</v>
      </c>
      <c r="T25" s="909"/>
      <c r="U25" s="938" t="s">
        <v>132</v>
      </c>
      <c r="V25" s="909"/>
      <c r="W25" s="937" t="s">
        <v>131</v>
      </c>
      <c r="X25" s="909"/>
      <c r="Y25" s="916" t="s">
        <v>128</v>
      </c>
      <c r="Z25" s="909"/>
      <c r="AA25" s="917" t="s">
        <v>126</v>
      </c>
      <c r="AB25" s="909"/>
      <c r="AC25" s="918" t="s">
        <v>121</v>
      </c>
      <c r="AD25" s="909"/>
      <c r="AE25" s="80"/>
      <c r="AF25" s="80"/>
      <c r="AG25" s="80"/>
      <c r="AH25" s="78"/>
    </row>
    <row r="26" spans="1:34" ht="15" customHeight="1">
      <c r="A26" s="80"/>
      <c r="B26" s="80"/>
      <c r="C26" s="80"/>
      <c r="D26" s="933" t="s">
        <v>133</v>
      </c>
      <c r="E26" s="908"/>
      <c r="F26" s="909"/>
      <c r="G26" s="933" t="s">
        <v>134</v>
      </c>
      <c r="H26" s="908"/>
      <c r="I26" s="908"/>
      <c r="J26" s="909"/>
      <c r="K26" s="933" t="s">
        <v>135</v>
      </c>
      <c r="L26" s="908"/>
      <c r="M26" s="909"/>
      <c r="N26" s="80"/>
      <c r="O26" s="80"/>
      <c r="P26" s="80"/>
      <c r="Q26" s="80"/>
      <c r="R26" s="80"/>
      <c r="S26" s="910"/>
      <c r="T26" s="912"/>
      <c r="U26" s="910"/>
      <c r="V26" s="912"/>
      <c r="W26" s="910"/>
      <c r="X26" s="912"/>
      <c r="Y26" s="910"/>
      <c r="Z26" s="912"/>
      <c r="AA26" s="910"/>
      <c r="AB26" s="912"/>
      <c r="AC26" s="910"/>
      <c r="AD26" s="912"/>
      <c r="AE26" s="80"/>
      <c r="AF26" s="80"/>
      <c r="AG26" s="80"/>
      <c r="AH26" s="78"/>
    </row>
    <row r="27" spans="1:34" ht="15.75" customHeight="1">
      <c r="A27" s="80"/>
      <c r="B27" s="80"/>
      <c r="C27" s="80"/>
      <c r="D27" s="910"/>
      <c r="E27" s="911"/>
      <c r="F27" s="912"/>
      <c r="G27" s="910"/>
      <c r="H27" s="911"/>
      <c r="I27" s="911"/>
      <c r="J27" s="912"/>
      <c r="K27" s="910"/>
      <c r="L27" s="911"/>
      <c r="M27" s="912"/>
      <c r="N27" s="80"/>
      <c r="O27" s="80"/>
      <c r="P27" s="80"/>
      <c r="Q27" s="80"/>
      <c r="R27" s="80"/>
      <c r="S27" s="80"/>
      <c r="T27" s="80"/>
      <c r="U27" s="80"/>
      <c r="V27" s="80"/>
      <c r="W27" s="80"/>
      <c r="X27" s="80"/>
      <c r="Y27" s="80"/>
      <c r="Z27" s="80"/>
      <c r="AA27" s="80"/>
      <c r="AB27" s="80"/>
      <c r="AC27" s="80"/>
      <c r="AD27" s="80"/>
      <c r="AE27" s="80"/>
      <c r="AF27" s="80"/>
      <c r="AG27" s="80"/>
      <c r="AH27" s="78"/>
    </row>
    <row r="28" spans="1:34" ht="15" customHeight="1">
      <c r="A28" s="80"/>
      <c r="B28" s="80"/>
      <c r="C28" s="80"/>
      <c r="D28" s="934" t="s">
        <v>136</v>
      </c>
      <c r="E28" s="888"/>
      <c r="F28" s="892"/>
      <c r="G28" s="83" t="s">
        <v>137</v>
      </c>
      <c r="H28" s="83" t="s">
        <v>138</v>
      </c>
      <c r="I28" s="83" t="s">
        <v>139</v>
      </c>
      <c r="J28" s="84" t="s">
        <v>140</v>
      </c>
      <c r="K28" s="85" t="s">
        <v>141</v>
      </c>
      <c r="L28" s="85" t="s">
        <v>140</v>
      </c>
      <c r="M28" s="85" t="s">
        <v>142</v>
      </c>
      <c r="N28" s="80"/>
      <c r="O28" s="80"/>
      <c r="P28" s="80"/>
      <c r="Q28" s="80"/>
      <c r="R28" s="80"/>
      <c r="S28" s="80"/>
      <c r="T28" s="80"/>
      <c r="U28" s="80"/>
      <c r="V28" s="80"/>
      <c r="W28" s="80"/>
      <c r="X28" s="80"/>
      <c r="Y28" s="80"/>
      <c r="Z28" s="80"/>
      <c r="AA28" s="80"/>
      <c r="AB28" s="80"/>
      <c r="AC28" s="80"/>
      <c r="AD28" s="80"/>
      <c r="AE28" s="80"/>
      <c r="AF28" s="80"/>
      <c r="AG28" s="80"/>
      <c r="AH28" s="78"/>
    </row>
    <row r="29" spans="1:34" ht="18" customHeight="1">
      <c r="A29" s="80"/>
      <c r="B29" s="80"/>
      <c r="C29" s="80"/>
      <c r="D29" s="86" t="s">
        <v>143</v>
      </c>
      <c r="E29" s="934" t="s">
        <v>144</v>
      </c>
      <c r="F29" s="892"/>
      <c r="G29" s="87" t="s">
        <v>145</v>
      </c>
      <c r="H29" s="87" t="s">
        <v>146</v>
      </c>
      <c r="I29" s="87" t="s">
        <v>147</v>
      </c>
      <c r="J29" s="87" t="s">
        <v>148</v>
      </c>
      <c r="K29" s="88">
        <v>0.2</v>
      </c>
      <c r="L29" s="89" t="s">
        <v>149</v>
      </c>
      <c r="M29" s="90">
        <v>28</v>
      </c>
      <c r="N29" s="80"/>
      <c r="O29" s="80"/>
      <c r="P29" s="80"/>
      <c r="Q29" s="80"/>
      <c r="R29" s="78"/>
      <c r="S29" s="78"/>
      <c r="T29" s="78"/>
      <c r="U29" s="78"/>
      <c r="V29" s="78"/>
      <c r="W29" s="78"/>
      <c r="X29" s="78"/>
      <c r="Y29" s="78"/>
      <c r="Z29" s="78"/>
      <c r="AA29" s="78"/>
      <c r="AB29" s="78"/>
      <c r="AC29" s="78"/>
      <c r="AD29" s="78"/>
      <c r="AE29" s="78"/>
      <c r="AF29" s="78"/>
      <c r="AG29" s="78"/>
      <c r="AH29" s="78"/>
    </row>
    <row r="30" spans="1:34" ht="18" customHeight="1">
      <c r="A30" s="80"/>
      <c r="B30" s="80"/>
      <c r="C30" s="80"/>
      <c r="D30" s="86" t="s">
        <v>150</v>
      </c>
      <c r="E30" s="934" t="s">
        <v>151</v>
      </c>
      <c r="F30" s="892"/>
      <c r="G30" s="87" t="s">
        <v>152</v>
      </c>
      <c r="H30" s="87" t="s">
        <v>153</v>
      </c>
      <c r="I30" s="87" t="s">
        <v>154</v>
      </c>
      <c r="J30" s="87" t="s">
        <v>155</v>
      </c>
      <c r="K30" s="88">
        <v>0.2</v>
      </c>
      <c r="L30" s="89" t="s">
        <v>149</v>
      </c>
      <c r="M30" s="90">
        <v>22</v>
      </c>
      <c r="N30" s="80"/>
      <c r="O30" s="80"/>
      <c r="P30" s="80"/>
      <c r="Q30" s="80"/>
      <c r="R30" s="78"/>
      <c r="S30" s="939" t="s">
        <v>156</v>
      </c>
      <c r="T30" s="908"/>
      <c r="U30" s="908"/>
      <c r="V30" s="908"/>
      <c r="W30" s="908"/>
      <c r="X30" s="908"/>
      <c r="Y30" s="908"/>
      <c r="Z30" s="908"/>
      <c r="AA30" s="908"/>
      <c r="AB30" s="908"/>
      <c r="AC30" s="908"/>
      <c r="AD30" s="908"/>
      <c r="AE30" s="908"/>
      <c r="AF30" s="909"/>
      <c r="AG30" s="78"/>
      <c r="AH30" s="78"/>
    </row>
    <row r="31" spans="1:34" ht="18" customHeight="1">
      <c r="A31" s="80"/>
      <c r="B31" s="80"/>
      <c r="C31" s="80"/>
      <c r="D31" s="86" t="s">
        <v>157</v>
      </c>
      <c r="E31" s="934" t="s">
        <v>158</v>
      </c>
      <c r="F31" s="892"/>
      <c r="G31" s="87" t="s">
        <v>152</v>
      </c>
      <c r="H31" s="87" t="s">
        <v>153</v>
      </c>
      <c r="I31" s="87" t="s">
        <v>154</v>
      </c>
      <c r="J31" s="87" t="s">
        <v>155</v>
      </c>
      <c r="K31" s="88">
        <v>0.2</v>
      </c>
      <c r="L31" s="89" t="s">
        <v>149</v>
      </c>
      <c r="M31" s="90">
        <v>20</v>
      </c>
      <c r="N31" s="80"/>
      <c r="O31" s="80"/>
      <c r="P31" s="80"/>
      <c r="Q31" s="80"/>
      <c r="R31" s="78"/>
      <c r="S31" s="925"/>
      <c r="T31" s="878"/>
      <c r="U31" s="878"/>
      <c r="V31" s="878"/>
      <c r="W31" s="878"/>
      <c r="X31" s="878"/>
      <c r="Y31" s="878"/>
      <c r="Z31" s="878"/>
      <c r="AA31" s="878"/>
      <c r="AB31" s="878"/>
      <c r="AC31" s="878"/>
      <c r="AD31" s="878"/>
      <c r="AE31" s="878"/>
      <c r="AF31" s="926"/>
      <c r="AG31" s="78"/>
      <c r="AH31" s="78"/>
    </row>
    <row r="32" spans="1:34" ht="18" customHeight="1">
      <c r="A32" s="80"/>
      <c r="B32" s="80"/>
      <c r="C32" s="80"/>
      <c r="D32" s="86" t="s">
        <v>159</v>
      </c>
      <c r="E32" s="934" t="s">
        <v>160</v>
      </c>
      <c r="F32" s="892"/>
      <c r="G32" s="87" t="s">
        <v>152</v>
      </c>
      <c r="H32" s="87" t="s">
        <v>153</v>
      </c>
      <c r="I32" s="87" t="s">
        <v>154</v>
      </c>
      <c r="J32" s="87" t="s">
        <v>155</v>
      </c>
      <c r="K32" s="88">
        <v>0.2</v>
      </c>
      <c r="L32" s="89" t="s">
        <v>149</v>
      </c>
      <c r="M32" s="90">
        <v>18</v>
      </c>
      <c r="N32" s="80"/>
      <c r="O32" s="80"/>
      <c r="P32" s="80"/>
      <c r="Q32" s="80"/>
      <c r="R32" s="78"/>
      <c r="S32" s="910"/>
      <c r="T32" s="911"/>
      <c r="U32" s="911"/>
      <c r="V32" s="911"/>
      <c r="W32" s="911"/>
      <c r="X32" s="911"/>
      <c r="Y32" s="911"/>
      <c r="Z32" s="911"/>
      <c r="AA32" s="911"/>
      <c r="AB32" s="911"/>
      <c r="AC32" s="911"/>
      <c r="AD32" s="911"/>
      <c r="AE32" s="911"/>
      <c r="AF32" s="912"/>
      <c r="AG32" s="78"/>
      <c r="AH32" s="78"/>
    </row>
    <row r="33" spans="1:34" ht="18" customHeight="1">
      <c r="A33" s="80"/>
      <c r="B33" s="91"/>
      <c r="C33" s="92"/>
      <c r="D33" s="935" t="s">
        <v>161</v>
      </c>
      <c r="E33" s="878"/>
      <c r="F33" s="878"/>
      <c r="G33" s="878"/>
      <c r="H33" s="878"/>
      <c r="I33" s="878"/>
      <c r="J33" s="878"/>
      <c r="K33" s="878"/>
      <c r="L33" s="878"/>
      <c r="M33" s="926"/>
      <c r="N33" s="91"/>
      <c r="O33" s="92"/>
      <c r="P33" s="80"/>
      <c r="Q33" s="80"/>
      <c r="R33" s="78"/>
      <c r="S33" s="907" t="s">
        <v>162</v>
      </c>
      <c r="T33" s="908"/>
      <c r="U33" s="908"/>
      <c r="V33" s="908"/>
      <c r="W33" s="908"/>
      <c r="X33" s="908"/>
      <c r="Y33" s="908"/>
      <c r="Z33" s="908"/>
      <c r="AA33" s="908"/>
      <c r="AB33" s="908"/>
      <c r="AC33" s="908"/>
      <c r="AD33" s="908"/>
      <c r="AE33" s="908"/>
      <c r="AF33" s="909"/>
      <c r="AG33" s="78"/>
      <c r="AH33" s="78"/>
    </row>
    <row r="34" spans="1:34" ht="18" customHeight="1">
      <c r="A34" s="80"/>
      <c r="B34" s="80"/>
      <c r="C34" s="80"/>
      <c r="D34" s="911"/>
      <c r="E34" s="911"/>
      <c r="F34" s="911"/>
      <c r="G34" s="911"/>
      <c r="H34" s="911"/>
      <c r="I34" s="911"/>
      <c r="J34" s="911"/>
      <c r="K34" s="911"/>
      <c r="L34" s="911"/>
      <c r="M34" s="912"/>
      <c r="N34" s="80"/>
      <c r="O34" s="80"/>
      <c r="P34" s="80"/>
      <c r="Q34" s="80"/>
      <c r="R34" s="78"/>
      <c r="S34" s="910"/>
      <c r="T34" s="911"/>
      <c r="U34" s="911"/>
      <c r="V34" s="911"/>
      <c r="W34" s="911"/>
      <c r="X34" s="911"/>
      <c r="Y34" s="911"/>
      <c r="Z34" s="911"/>
      <c r="AA34" s="911"/>
      <c r="AB34" s="911"/>
      <c r="AC34" s="911"/>
      <c r="AD34" s="911"/>
      <c r="AE34" s="911"/>
      <c r="AF34" s="912"/>
      <c r="AG34" s="78"/>
      <c r="AH34" s="78"/>
    </row>
    <row r="35" spans="1:34" ht="15.75" customHeight="1">
      <c r="A35" s="80"/>
      <c r="B35" s="80"/>
      <c r="C35" s="80"/>
      <c r="D35" s="80"/>
      <c r="E35" s="80"/>
      <c r="F35" s="80"/>
      <c r="G35" s="80"/>
      <c r="H35" s="80"/>
      <c r="I35" s="80"/>
      <c r="J35" s="80"/>
      <c r="K35" s="80"/>
      <c r="L35" s="80"/>
      <c r="M35" s="80"/>
      <c r="N35" s="80"/>
      <c r="O35" s="80"/>
      <c r="P35" s="80"/>
      <c r="Q35" s="80"/>
      <c r="R35" s="78"/>
      <c r="S35" s="907" t="s">
        <v>163</v>
      </c>
      <c r="T35" s="908"/>
      <c r="U35" s="908"/>
      <c r="V35" s="908"/>
      <c r="W35" s="908"/>
      <c r="X35" s="908"/>
      <c r="Y35" s="908"/>
      <c r="Z35" s="908"/>
      <c r="AA35" s="908"/>
      <c r="AB35" s="908"/>
      <c r="AC35" s="908"/>
      <c r="AD35" s="908"/>
      <c r="AE35" s="908"/>
      <c r="AF35" s="909"/>
      <c r="AG35" s="78"/>
      <c r="AH35" s="78"/>
    </row>
    <row r="36" spans="1:34" ht="15.75" customHeight="1">
      <c r="A36" s="80"/>
      <c r="B36" s="913"/>
      <c r="C36" s="908"/>
      <c r="D36" s="908"/>
      <c r="E36" s="908"/>
      <c r="F36" s="908"/>
      <c r="G36" s="908"/>
      <c r="H36" s="908"/>
      <c r="I36" s="908"/>
      <c r="J36" s="908"/>
      <c r="K36" s="908"/>
      <c r="L36" s="908"/>
      <c r="M36" s="908"/>
      <c r="N36" s="908"/>
      <c r="O36" s="908"/>
      <c r="P36" s="909"/>
      <c r="Q36" s="80"/>
      <c r="R36" s="78"/>
      <c r="S36" s="925"/>
      <c r="T36" s="878"/>
      <c r="U36" s="878"/>
      <c r="V36" s="878"/>
      <c r="W36" s="878"/>
      <c r="X36" s="878"/>
      <c r="Y36" s="878"/>
      <c r="Z36" s="878"/>
      <c r="AA36" s="878"/>
      <c r="AB36" s="878"/>
      <c r="AC36" s="878"/>
      <c r="AD36" s="878"/>
      <c r="AE36" s="878"/>
      <c r="AF36" s="926"/>
      <c r="AG36" s="78"/>
      <c r="AH36" s="78"/>
    </row>
    <row r="37" spans="1:34" ht="15.75" customHeight="1">
      <c r="A37" s="80"/>
      <c r="B37" s="910"/>
      <c r="C37" s="911"/>
      <c r="D37" s="911"/>
      <c r="E37" s="911"/>
      <c r="F37" s="911"/>
      <c r="G37" s="911"/>
      <c r="H37" s="911"/>
      <c r="I37" s="911"/>
      <c r="J37" s="911"/>
      <c r="K37" s="911"/>
      <c r="L37" s="911"/>
      <c r="M37" s="911"/>
      <c r="N37" s="911"/>
      <c r="O37" s="911"/>
      <c r="P37" s="912"/>
      <c r="Q37" s="80"/>
      <c r="R37" s="78"/>
      <c r="S37" s="910"/>
      <c r="T37" s="911"/>
      <c r="U37" s="911"/>
      <c r="V37" s="911"/>
      <c r="W37" s="911"/>
      <c r="X37" s="911"/>
      <c r="Y37" s="911"/>
      <c r="Z37" s="911"/>
      <c r="AA37" s="911"/>
      <c r="AB37" s="911"/>
      <c r="AC37" s="911"/>
      <c r="AD37" s="911"/>
      <c r="AE37" s="911"/>
      <c r="AF37" s="912"/>
      <c r="AG37" s="78"/>
      <c r="AH37" s="78"/>
    </row>
  </sheetData>
  <mergeCells count="80">
    <mergeCell ref="U19:V20"/>
    <mergeCell ref="W19:X20"/>
    <mergeCell ref="Y15:Z16"/>
    <mergeCell ref="AA15:AB16"/>
    <mergeCell ref="Y17:Z18"/>
    <mergeCell ref="AA17:AB18"/>
    <mergeCell ref="AC17:AD18"/>
    <mergeCell ref="S35:AF37"/>
    <mergeCell ref="S23:T24"/>
    <mergeCell ref="U23:V24"/>
    <mergeCell ref="W23:X24"/>
    <mergeCell ref="Y23:Z24"/>
    <mergeCell ref="AA23:AB24"/>
    <mergeCell ref="AC23:AD24"/>
    <mergeCell ref="S25:T26"/>
    <mergeCell ref="U25:V26"/>
    <mergeCell ref="W25:X26"/>
    <mergeCell ref="Y25:Z26"/>
    <mergeCell ref="AA25:AB26"/>
    <mergeCell ref="AC25:AD26"/>
    <mergeCell ref="S30:AF32"/>
    <mergeCell ref="S33:AF34"/>
    <mergeCell ref="E30:F30"/>
    <mergeCell ref="E31:F31"/>
    <mergeCell ref="E32:F32"/>
    <mergeCell ref="D33:M34"/>
    <mergeCell ref="B36:P37"/>
    <mergeCell ref="D26:F27"/>
    <mergeCell ref="G26:J27"/>
    <mergeCell ref="K26:M27"/>
    <mergeCell ref="D28:F28"/>
    <mergeCell ref="E29:F29"/>
    <mergeCell ref="H14:I15"/>
    <mergeCell ref="H16:I18"/>
    <mergeCell ref="A1:AF2"/>
    <mergeCell ref="B3:O3"/>
    <mergeCell ref="S3:AF3"/>
    <mergeCell ref="R4:AF4"/>
    <mergeCell ref="B5:G7"/>
    <mergeCell ref="H5:I7"/>
    <mergeCell ref="J5:O7"/>
    <mergeCell ref="R5:AF6"/>
    <mergeCell ref="R7:AF7"/>
    <mergeCell ref="S17:T18"/>
    <mergeCell ref="U17:V18"/>
    <mergeCell ref="W17:X18"/>
    <mergeCell ref="R8:AF9"/>
    <mergeCell ref="R10:AF11"/>
    <mergeCell ref="B23:O24"/>
    <mergeCell ref="B8:G9"/>
    <mergeCell ref="H8:I9"/>
    <mergeCell ref="J8:O9"/>
    <mergeCell ref="B10:G11"/>
    <mergeCell ref="J10:O11"/>
    <mergeCell ref="B12:G13"/>
    <mergeCell ref="J14:O15"/>
    <mergeCell ref="B14:G14"/>
    <mergeCell ref="B15:G18"/>
    <mergeCell ref="J16:O18"/>
    <mergeCell ref="B20:O21"/>
    <mergeCell ref="B22:O22"/>
    <mergeCell ref="H12:I13"/>
    <mergeCell ref="J12:O13"/>
    <mergeCell ref="H10:I11"/>
    <mergeCell ref="R12:AF12"/>
    <mergeCell ref="R13:AF14"/>
    <mergeCell ref="S15:T16"/>
    <mergeCell ref="AC15:AD16"/>
    <mergeCell ref="AC21:AD22"/>
    <mergeCell ref="S21:T22"/>
    <mergeCell ref="U21:V22"/>
    <mergeCell ref="W21:X22"/>
    <mergeCell ref="Y21:Z22"/>
    <mergeCell ref="AA21:AB22"/>
    <mergeCell ref="S19:T20"/>
    <mergeCell ref="Y19:Z20"/>
    <mergeCell ref="AA19:AB20"/>
    <mergeCell ref="AC19:AD20"/>
    <mergeCell ref="U15:V16"/>
    <mergeCell ref="W15:X16"/>
  </mergeCells>
  <pageMargins left="0.7" right="0.7" top="0.75" bottom="0.75" header="0" footer="0"/>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tabSelected="1" workbookViewId="0">
      <selection activeCell="S15" sqref="S15"/>
    </sheetView>
  </sheetViews>
  <sheetFormatPr defaultColWidth="14.42578125" defaultRowHeight="15" customHeight="1"/>
  <cols>
    <col min="1" max="1" width="2.7109375" customWidth="1"/>
    <col min="2" max="4" width="9.140625" customWidth="1"/>
    <col min="5" max="5" width="10.7109375" customWidth="1"/>
    <col min="6" max="6" width="4.5703125" customWidth="1"/>
    <col min="7" max="7" width="34"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9.140625" customWidth="1"/>
    <col min="31" max="31" width="2.7109375" customWidth="1"/>
  </cols>
  <sheetData>
    <row r="1" spans="1:31" ht="14.25" customHeight="1">
      <c r="A1" s="254"/>
      <c r="B1" s="254"/>
      <c r="C1" s="254"/>
      <c r="D1" s="254"/>
      <c r="E1" s="369"/>
      <c r="F1" s="254"/>
      <c r="G1" s="254"/>
      <c r="H1" s="254"/>
      <c r="I1" s="370"/>
      <c r="J1" s="370"/>
      <c r="K1" s="370"/>
      <c r="L1" s="254"/>
      <c r="M1" s="254"/>
      <c r="N1" s="254"/>
      <c r="O1" s="254"/>
      <c r="P1" s="254"/>
      <c r="Q1" s="254"/>
      <c r="R1" s="254"/>
      <c r="S1" s="371"/>
      <c r="T1" s="254"/>
      <c r="U1" s="371"/>
      <c r="V1" s="254"/>
      <c r="W1" s="371"/>
      <c r="X1" s="254"/>
      <c r="Y1" s="254"/>
      <c r="Z1" s="254"/>
      <c r="AA1" s="254"/>
      <c r="AB1" s="254"/>
      <c r="AC1" s="254"/>
      <c r="AD1" s="254"/>
      <c r="AE1" s="254"/>
    </row>
    <row r="2" spans="1:31" ht="14.25" customHeight="1">
      <c r="A2" s="254"/>
      <c r="B2" s="1044" t="s">
        <v>2284</v>
      </c>
      <c r="C2" s="983"/>
      <c r="D2" s="983"/>
      <c r="E2" s="984"/>
      <c r="F2" s="254"/>
      <c r="G2" s="985" t="s">
        <v>335</v>
      </c>
      <c r="H2" s="968"/>
      <c r="I2" s="968"/>
      <c r="J2" s="968"/>
      <c r="K2" s="968"/>
      <c r="L2" s="981"/>
      <c r="M2" s="373"/>
      <c r="N2" s="373"/>
      <c r="O2" s="373"/>
      <c r="P2" s="373"/>
      <c r="Q2" s="374"/>
      <c r="R2" s="1025"/>
      <c r="S2" s="1020" t="s">
        <v>336</v>
      </c>
      <c r="T2" s="534"/>
      <c r="U2" s="1020" t="s">
        <v>337</v>
      </c>
      <c r="V2" s="534"/>
      <c r="W2" s="1020" t="s">
        <v>338</v>
      </c>
      <c r="X2" s="376"/>
      <c r="Y2" s="985" t="s">
        <v>339</v>
      </c>
      <c r="Z2" s="968"/>
      <c r="AA2" s="968"/>
      <c r="AB2" s="968"/>
      <c r="AC2" s="968"/>
      <c r="AD2" s="969"/>
      <c r="AE2" s="254"/>
    </row>
    <row r="3" spans="1:31" ht="14.25" customHeight="1">
      <c r="A3" s="254"/>
      <c r="B3" s="973"/>
      <c r="C3" s="974"/>
      <c r="D3" s="974"/>
      <c r="E3" s="975"/>
      <c r="F3" s="254"/>
      <c r="G3" s="263" t="s">
        <v>340</v>
      </c>
      <c r="H3" s="377">
        <v>2024</v>
      </c>
      <c r="I3" s="377">
        <v>2025</v>
      </c>
      <c r="J3" s="377">
        <v>2026</v>
      </c>
      <c r="K3" s="377">
        <v>2027</v>
      </c>
      <c r="L3" s="377">
        <v>2028</v>
      </c>
      <c r="M3" s="377">
        <v>2029</v>
      </c>
      <c r="N3" s="377">
        <v>2030</v>
      </c>
      <c r="O3" s="377">
        <v>2031</v>
      </c>
      <c r="P3" s="508">
        <v>2032</v>
      </c>
      <c r="Q3" s="379">
        <v>2033</v>
      </c>
      <c r="R3" s="1026"/>
      <c r="S3" s="988"/>
      <c r="T3" s="534"/>
      <c r="U3" s="988"/>
      <c r="V3" s="534"/>
      <c r="W3" s="988"/>
      <c r="X3" s="376"/>
      <c r="Y3" s="641" t="s">
        <v>340</v>
      </c>
      <c r="Z3" s="271">
        <v>2024</v>
      </c>
      <c r="AA3" s="271">
        <v>2025</v>
      </c>
      <c r="AB3" s="271">
        <v>2026</v>
      </c>
      <c r="AC3" s="271">
        <v>2027</v>
      </c>
      <c r="AD3" s="306">
        <v>2028</v>
      </c>
      <c r="AE3" s="254"/>
    </row>
    <row r="4" spans="1:31" ht="14.25" customHeight="1">
      <c r="A4" s="254"/>
      <c r="B4" s="976" t="s">
        <v>1</v>
      </c>
      <c r="C4" s="968"/>
      <c r="D4" s="981"/>
      <c r="E4" s="272">
        <v>137.26</v>
      </c>
      <c r="F4" s="254"/>
      <c r="G4" s="285" t="s">
        <v>2285</v>
      </c>
      <c r="H4" s="278"/>
      <c r="I4" s="278"/>
      <c r="J4" s="275"/>
      <c r="K4" s="275"/>
      <c r="L4" s="286"/>
      <c r="M4" s="275"/>
      <c r="N4" s="286"/>
      <c r="O4" s="286"/>
      <c r="P4" s="275"/>
      <c r="Q4" s="286"/>
      <c r="R4" s="254"/>
      <c r="S4" s="679" t="s">
        <v>2286</v>
      </c>
      <c r="T4" s="254"/>
      <c r="U4" s="680" t="s">
        <v>2287</v>
      </c>
      <c r="V4" s="254"/>
      <c r="X4" s="254"/>
      <c r="Y4" s="518"/>
      <c r="Z4" s="283">
        <v>1</v>
      </c>
      <c r="AA4" s="283">
        <v>0.75</v>
      </c>
      <c r="AB4" s="283">
        <v>0.5</v>
      </c>
      <c r="AC4" s="283">
        <v>0.25</v>
      </c>
      <c r="AD4" s="644">
        <v>0.25</v>
      </c>
      <c r="AE4" s="254"/>
    </row>
    <row r="5" spans="1:31" ht="14.25" customHeight="1">
      <c r="A5" s="254"/>
      <c r="B5" s="977" t="s">
        <v>2</v>
      </c>
      <c r="C5" s="888"/>
      <c r="D5" s="892"/>
      <c r="E5" s="284">
        <f>SUM(H5:H160)</f>
        <v>184.06</v>
      </c>
      <c r="F5" s="254"/>
      <c r="G5" s="296" t="s">
        <v>2288</v>
      </c>
      <c r="H5" s="275"/>
      <c r="I5" s="286"/>
      <c r="J5" s="286"/>
      <c r="K5" s="286"/>
      <c r="L5" s="286"/>
      <c r="M5" s="275"/>
      <c r="N5" s="286"/>
      <c r="O5" s="286"/>
      <c r="P5" s="275"/>
      <c r="Q5" s="286"/>
      <c r="R5" s="254"/>
      <c r="S5" s="665" t="s">
        <v>2289</v>
      </c>
      <c r="T5" s="254"/>
      <c r="U5" s="681" t="s">
        <v>2290</v>
      </c>
      <c r="V5" s="254"/>
      <c r="X5" s="383"/>
      <c r="Y5" s="648"/>
      <c r="Z5" s="294"/>
      <c r="AA5" s="294"/>
      <c r="AB5" s="294"/>
      <c r="AC5" s="298"/>
      <c r="AD5" s="308"/>
      <c r="AE5" s="254"/>
    </row>
    <row r="6" spans="1:31" ht="14.25" customHeight="1">
      <c r="A6" s="254"/>
      <c r="B6" s="977" t="s">
        <v>348</v>
      </c>
      <c r="C6" s="888"/>
      <c r="D6" s="892"/>
      <c r="E6" s="291">
        <f>(COUNTA(G104:G160)*1)</f>
        <v>3</v>
      </c>
      <c r="F6" s="254"/>
      <c r="G6" s="273" t="s">
        <v>2291</v>
      </c>
      <c r="H6" s="290">
        <v>0.5</v>
      </c>
      <c r="I6" s="290" t="s">
        <v>376</v>
      </c>
      <c r="J6" s="274" t="s">
        <v>377</v>
      </c>
      <c r="K6" s="286"/>
      <c r="L6" s="286"/>
      <c r="M6" s="275"/>
      <c r="N6" s="286"/>
      <c r="O6" s="682"/>
      <c r="P6" s="275"/>
      <c r="Q6" s="682"/>
      <c r="R6" s="254"/>
      <c r="S6" s="683" t="s">
        <v>2292</v>
      </c>
      <c r="T6" s="254"/>
      <c r="U6" s="680" t="s">
        <v>2293</v>
      </c>
      <c r="V6" s="254"/>
      <c r="X6" s="383"/>
      <c r="Y6" s="648"/>
      <c r="Z6" s="294"/>
      <c r="AA6" s="294"/>
      <c r="AB6" s="294"/>
      <c r="AC6" s="298"/>
      <c r="AD6" s="308"/>
      <c r="AE6" s="254"/>
    </row>
    <row r="7" spans="1:31" ht="14.25" customHeight="1">
      <c r="A7" s="254"/>
      <c r="B7" s="977" t="s">
        <v>353</v>
      </c>
      <c r="C7" s="888"/>
      <c r="D7" s="892"/>
      <c r="E7" s="284">
        <f>AA80</f>
        <v>55.830000000000005</v>
      </c>
      <c r="F7" s="254"/>
      <c r="G7" s="299" t="s">
        <v>2294</v>
      </c>
      <c r="H7" s="286"/>
      <c r="I7" s="286"/>
      <c r="J7" s="286"/>
      <c r="K7" s="286"/>
      <c r="L7" s="286"/>
      <c r="M7" s="275"/>
      <c r="N7" s="286"/>
      <c r="O7" s="286"/>
      <c r="P7" s="275"/>
      <c r="Q7" s="286"/>
      <c r="R7" s="254"/>
      <c r="S7" s="684" t="s">
        <v>2295</v>
      </c>
      <c r="T7" s="254"/>
      <c r="U7" s="685" t="s">
        <v>2296</v>
      </c>
      <c r="V7" s="254"/>
      <c r="X7" s="383"/>
      <c r="Y7" s="317"/>
      <c r="Z7" s="286"/>
      <c r="AA7" s="290"/>
      <c r="AB7" s="290"/>
      <c r="AC7" s="274"/>
      <c r="AD7" s="308"/>
      <c r="AE7" s="254"/>
    </row>
    <row r="8" spans="1:31" ht="14.25" customHeight="1">
      <c r="A8" s="254"/>
      <c r="B8" s="977" t="s">
        <v>339</v>
      </c>
      <c r="C8" s="888"/>
      <c r="D8" s="892"/>
      <c r="E8" s="284">
        <f>Z25</f>
        <v>0</v>
      </c>
      <c r="F8" s="254"/>
      <c r="G8" s="292" t="s">
        <v>2297</v>
      </c>
      <c r="H8" s="286">
        <v>9.1</v>
      </c>
      <c r="I8" s="286">
        <v>9.1</v>
      </c>
      <c r="J8" s="286">
        <v>9.1</v>
      </c>
      <c r="K8" s="286"/>
      <c r="L8" s="286"/>
      <c r="M8" s="275"/>
      <c r="N8" s="286"/>
      <c r="O8" s="286"/>
      <c r="P8" s="275"/>
      <c r="Q8" s="286"/>
      <c r="R8" s="254"/>
      <c r="S8" s="686" t="s">
        <v>2298</v>
      </c>
      <c r="T8" s="254"/>
      <c r="V8" s="254"/>
      <c r="X8" s="254"/>
      <c r="Y8" s="307"/>
      <c r="Z8" s="324"/>
      <c r="AA8" s="298"/>
      <c r="AB8" s="298"/>
      <c r="AC8" s="298"/>
      <c r="AD8" s="308"/>
      <c r="AE8" s="254"/>
    </row>
    <row r="9" spans="1:31" ht="14.25" customHeight="1">
      <c r="A9" s="254"/>
      <c r="B9" s="977" t="s">
        <v>362</v>
      </c>
      <c r="C9" s="888"/>
      <c r="D9" s="892"/>
      <c r="E9" s="284">
        <f>B17</f>
        <v>0</v>
      </c>
      <c r="F9" s="254"/>
      <c r="G9" s="299" t="s">
        <v>2299</v>
      </c>
      <c r="H9" s="275"/>
      <c r="I9" s="278"/>
      <c r="J9" s="275"/>
      <c r="K9" s="275"/>
      <c r="L9" s="275"/>
      <c r="M9" s="275"/>
      <c r="N9" s="286"/>
      <c r="O9" s="286"/>
      <c r="P9" s="275"/>
      <c r="Q9" s="286"/>
      <c r="R9" s="254"/>
      <c r="S9" s="540" t="s">
        <v>2300</v>
      </c>
      <c r="T9" s="254"/>
      <c r="V9" s="254"/>
      <c r="X9" s="254"/>
      <c r="Y9" s="317"/>
      <c r="Z9" s="298"/>
      <c r="AA9" s="298"/>
      <c r="AB9" s="298"/>
      <c r="AC9" s="298"/>
      <c r="AD9" s="308"/>
      <c r="AE9" s="254"/>
    </row>
    <row r="10" spans="1:31" ht="14.25" customHeight="1">
      <c r="A10" s="254"/>
      <c r="B10" s="977" t="s">
        <v>366</v>
      </c>
      <c r="C10" s="888"/>
      <c r="D10" s="892"/>
      <c r="E10" s="301">
        <f>B23</f>
        <v>0</v>
      </c>
      <c r="F10" s="254"/>
      <c r="G10" s="299" t="s">
        <v>2301</v>
      </c>
      <c r="H10" s="290">
        <v>38.700000000000003</v>
      </c>
      <c r="I10" s="682"/>
      <c r="J10" s="682"/>
      <c r="K10" s="682"/>
      <c r="L10" s="286"/>
      <c r="M10" s="275"/>
      <c r="N10" s="286"/>
      <c r="O10" s="286"/>
      <c r="P10" s="275"/>
      <c r="Q10" s="286"/>
      <c r="R10" s="254"/>
      <c r="S10" s="665" t="s">
        <v>2302</v>
      </c>
      <c r="T10" s="254"/>
      <c r="V10" s="254"/>
      <c r="X10" s="254"/>
      <c r="Y10" s="317"/>
      <c r="Z10" s="298"/>
      <c r="AA10" s="298"/>
      <c r="AB10" s="298"/>
      <c r="AC10" s="298"/>
      <c r="AD10" s="308"/>
      <c r="AE10" s="254"/>
    </row>
    <row r="11" spans="1:31" ht="14.25" customHeight="1">
      <c r="A11" s="254"/>
      <c r="B11" s="978" t="s">
        <v>369</v>
      </c>
      <c r="C11" s="979"/>
      <c r="D11" s="980"/>
      <c r="E11" s="687">
        <f>(E4+E7+E10)-(E5+E6+E8+E9)</f>
        <v>6.0300000000000011</v>
      </c>
      <c r="F11" s="376"/>
      <c r="G11" s="292" t="s">
        <v>2303</v>
      </c>
      <c r="H11" s="278"/>
      <c r="I11" s="278"/>
      <c r="J11" s="275"/>
      <c r="K11" s="275"/>
      <c r="L11" s="275"/>
      <c r="M11" s="275"/>
      <c r="N11" s="286"/>
      <c r="O11" s="286"/>
      <c r="P11" s="275"/>
      <c r="Q11" s="286"/>
      <c r="R11" s="254"/>
      <c r="S11" s="688" t="s">
        <v>2304</v>
      </c>
      <c r="T11" s="254"/>
      <c r="V11" s="254"/>
      <c r="X11" s="254"/>
      <c r="Y11" s="317"/>
      <c r="Z11" s="298"/>
      <c r="AA11" s="298"/>
      <c r="AB11" s="298"/>
      <c r="AC11" s="298"/>
      <c r="AD11" s="308"/>
      <c r="AE11" s="254"/>
    </row>
    <row r="12" spans="1:31" ht="14.25" customHeight="1">
      <c r="A12" s="254"/>
      <c r="B12" s="254"/>
      <c r="C12" s="254"/>
      <c r="D12" s="254"/>
      <c r="E12" s="410"/>
      <c r="F12" s="254"/>
      <c r="G12" s="292" t="s">
        <v>2305</v>
      </c>
      <c r="H12" s="290">
        <v>1.7</v>
      </c>
      <c r="I12" s="290" t="s">
        <v>375</v>
      </c>
      <c r="J12" s="290" t="s">
        <v>376</v>
      </c>
      <c r="K12" s="274" t="s">
        <v>377</v>
      </c>
      <c r="L12" s="286"/>
      <c r="M12" s="275"/>
      <c r="N12" s="286"/>
      <c r="O12" s="286"/>
      <c r="P12" s="275"/>
      <c r="Q12" s="286"/>
      <c r="R12" s="254"/>
      <c r="S12" s="665" t="s">
        <v>2306</v>
      </c>
      <c r="T12" s="254"/>
      <c r="V12" s="254"/>
      <c r="X12" s="254"/>
      <c r="Y12" s="317"/>
      <c r="Z12" s="298"/>
      <c r="AA12" s="298"/>
      <c r="AB12" s="298"/>
      <c r="AC12" s="298"/>
      <c r="AD12" s="308"/>
      <c r="AE12" s="254"/>
    </row>
    <row r="13" spans="1:31" ht="14.25" customHeight="1">
      <c r="A13" s="254"/>
      <c r="B13" s="985" t="s">
        <v>362</v>
      </c>
      <c r="C13" s="968"/>
      <c r="D13" s="968"/>
      <c r="E13" s="969"/>
      <c r="F13" s="254"/>
      <c r="G13" s="413" t="s">
        <v>2307</v>
      </c>
      <c r="H13" s="278"/>
      <c r="I13" s="278"/>
      <c r="J13" s="419"/>
      <c r="K13" s="286"/>
      <c r="L13" s="286"/>
      <c r="M13" s="275"/>
      <c r="N13" s="286"/>
      <c r="O13" s="286"/>
      <c r="P13" s="275"/>
      <c r="Q13" s="286"/>
      <c r="R13" s="254"/>
      <c r="S13" s="673" t="s">
        <v>2308</v>
      </c>
      <c r="T13" s="254"/>
      <c r="V13" s="254"/>
      <c r="X13" s="254"/>
      <c r="Y13" s="317"/>
      <c r="Z13" s="298"/>
      <c r="AA13" s="298"/>
      <c r="AB13" s="298"/>
      <c r="AC13" s="298"/>
      <c r="AD13" s="308"/>
      <c r="AE13" s="254"/>
    </row>
    <row r="14" spans="1:31" ht="14.25" customHeight="1">
      <c r="A14" s="254"/>
      <c r="B14" s="305">
        <v>2024</v>
      </c>
      <c r="C14" s="271">
        <v>2025</v>
      </c>
      <c r="D14" s="271">
        <v>2026</v>
      </c>
      <c r="E14" s="306">
        <v>2027</v>
      </c>
      <c r="F14" s="254"/>
      <c r="G14" s="285" t="s">
        <v>2309</v>
      </c>
      <c r="H14" s="278">
        <v>0.3</v>
      </c>
      <c r="I14" s="278" t="s">
        <v>373</v>
      </c>
      <c r="J14" s="278" t="s">
        <v>374</v>
      </c>
      <c r="K14" s="278" t="s">
        <v>375</v>
      </c>
      <c r="L14" s="278" t="s">
        <v>376</v>
      </c>
      <c r="M14" s="419" t="s">
        <v>377</v>
      </c>
      <c r="N14" s="275"/>
      <c r="O14" s="275"/>
      <c r="P14" s="275"/>
      <c r="Q14" s="275"/>
      <c r="R14" s="254"/>
      <c r="S14" s="689" t="s">
        <v>4305</v>
      </c>
      <c r="T14" s="254"/>
      <c r="V14" s="254"/>
      <c r="X14" s="254"/>
      <c r="Y14" s="317"/>
      <c r="Z14" s="298"/>
      <c r="AA14" s="298"/>
      <c r="AB14" s="298"/>
      <c r="AC14" s="298"/>
      <c r="AD14" s="308"/>
      <c r="AE14" s="254"/>
    </row>
    <row r="15" spans="1:31" ht="14.25" customHeight="1">
      <c r="A15" s="254"/>
      <c r="B15" s="317"/>
      <c r="C15" s="298"/>
      <c r="D15" s="298"/>
      <c r="E15" s="308"/>
      <c r="F15" s="254"/>
      <c r="G15" s="488" t="s">
        <v>2310</v>
      </c>
      <c r="H15" s="329"/>
      <c r="I15" s="286"/>
      <c r="J15" s="286"/>
      <c r="K15" s="286"/>
      <c r="L15" s="682"/>
      <c r="M15" s="275"/>
      <c r="N15" s="286"/>
      <c r="O15" s="286"/>
      <c r="P15" s="275"/>
      <c r="Q15" s="286"/>
      <c r="R15" s="254"/>
      <c r="T15" s="254"/>
      <c r="V15" s="254"/>
      <c r="X15" s="254"/>
      <c r="Y15" s="317"/>
      <c r="Z15" s="298"/>
      <c r="AA15" s="298"/>
      <c r="AB15" s="298"/>
      <c r="AC15" s="298"/>
      <c r="AD15" s="308"/>
      <c r="AE15" s="254"/>
    </row>
    <row r="16" spans="1:31" ht="14.25" customHeight="1">
      <c r="A16" s="254"/>
      <c r="B16" s="309"/>
      <c r="C16" s="310"/>
      <c r="D16" s="310"/>
      <c r="E16" s="311"/>
      <c r="F16" s="254"/>
      <c r="G16" s="285" t="s">
        <v>2311</v>
      </c>
      <c r="H16" s="278">
        <v>0.3</v>
      </c>
      <c r="I16" s="523" t="s">
        <v>373</v>
      </c>
      <c r="J16" s="523" t="s">
        <v>374</v>
      </c>
      <c r="K16" s="523" t="s">
        <v>375</v>
      </c>
      <c r="L16" s="523" t="s">
        <v>376</v>
      </c>
      <c r="M16" s="524" t="s">
        <v>377</v>
      </c>
      <c r="N16" s="286"/>
      <c r="O16" s="286"/>
      <c r="P16" s="275"/>
      <c r="Q16" s="286"/>
      <c r="R16" s="254"/>
      <c r="S16" s="442"/>
      <c r="T16" s="254"/>
      <c r="V16" s="254"/>
      <c r="W16" s="292"/>
      <c r="X16" s="254"/>
      <c r="Y16" s="317"/>
      <c r="Z16" s="298"/>
      <c r="AA16" s="298"/>
      <c r="AB16" s="298"/>
      <c r="AC16" s="298"/>
      <c r="AD16" s="308"/>
      <c r="AE16" s="254"/>
    </row>
    <row r="17" spans="1:31" ht="14.25" customHeight="1">
      <c r="A17" s="254"/>
      <c r="B17" s="312">
        <f>SUM(B15:B16)</f>
        <v>0</v>
      </c>
      <c r="C17" s="313"/>
      <c r="D17" s="313"/>
      <c r="E17" s="314"/>
      <c r="F17" s="254"/>
      <c r="G17" s="292" t="s">
        <v>2312</v>
      </c>
      <c r="H17" s="294">
        <v>0.5</v>
      </c>
      <c r="I17" s="278" t="s">
        <v>374</v>
      </c>
      <c r="J17" s="278" t="s">
        <v>375</v>
      </c>
      <c r="K17" s="278" t="s">
        <v>376</v>
      </c>
      <c r="L17" s="419" t="s">
        <v>377</v>
      </c>
      <c r="M17" s="275"/>
      <c r="N17" s="286"/>
      <c r="O17" s="286"/>
      <c r="P17" s="275"/>
      <c r="Q17" s="286"/>
      <c r="R17" s="254"/>
      <c r="T17" s="254"/>
      <c r="U17" s="292"/>
      <c r="V17" s="254"/>
      <c r="W17" s="292"/>
      <c r="X17" s="254"/>
      <c r="Y17" s="317"/>
      <c r="Z17" s="298"/>
      <c r="AA17" s="298"/>
      <c r="AB17" s="298"/>
      <c r="AC17" s="298"/>
      <c r="AD17" s="308"/>
      <c r="AE17" s="254"/>
    </row>
    <row r="18" spans="1:31" ht="14.25" customHeight="1">
      <c r="A18" s="254"/>
      <c r="B18" s="387"/>
      <c r="C18" s="387"/>
      <c r="D18" s="387"/>
      <c r="E18" s="387"/>
      <c r="F18" s="254"/>
      <c r="G18" s="299" t="s">
        <v>2313</v>
      </c>
      <c r="H18" s="342">
        <v>1</v>
      </c>
      <c r="I18" s="286"/>
      <c r="J18" s="286"/>
      <c r="K18" s="275"/>
      <c r="L18" s="275"/>
      <c r="M18" s="275"/>
      <c r="N18" s="286"/>
      <c r="O18" s="286"/>
      <c r="P18" s="275"/>
      <c r="Q18" s="286"/>
      <c r="R18" s="254"/>
      <c r="T18" s="254"/>
      <c r="V18" s="254"/>
      <c r="W18" s="292"/>
      <c r="X18" s="254"/>
      <c r="Y18" s="317"/>
      <c r="Z18" s="298"/>
      <c r="AA18" s="298"/>
      <c r="AB18" s="298"/>
      <c r="AC18" s="298"/>
      <c r="AD18" s="308"/>
      <c r="AE18" s="254"/>
    </row>
    <row r="19" spans="1:31" ht="14.25" customHeight="1">
      <c r="A19" s="254"/>
      <c r="B19" s="985" t="s">
        <v>383</v>
      </c>
      <c r="C19" s="968"/>
      <c r="D19" s="968"/>
      <c r="E19" s="969"/>
      <c r="F19" s="254"/>
      <c r="G19" s="292" t="s">
        <v>2314</v>
      </c>
      <c r="H19" s="278"/>
      <c r="I19" s="275"/>
      <c r="J19" s="286"/>
      <c r="K19" s="286"/>
      <c r="L19" s="286"/>
      <c r="M19" s="275"/>
      <c r="N19" s="286"/>
      <c r="O19" s="286"/>
      <c r="P19" s="275"/>
      <c r="Q19" s="286"/>
      <c r="R19" s="254"/>
      <c r="T19" s="254"/>
      <c r="V19" s="254"/>
      <c r="W19" s="292"/>
      <c r="X19" s="254"/>
      <c r="Y19" s="317"/>
      <c r="Z19" s="298"/>
      <c r="AA19" s="298"/>
      <c r="AB19" s="298"/>
      <c r="AC19" s="298"/>
      <c r="AD19" s="308"/>
      <c r="AE19" s="254"/>
    </row>
    <row r="20" spans="1:31" ht="14.25" customHeight="1">
      <c r="A20" s="383"/>
      <c r="B20" s="305">
        <v>2024</v>
      </c>
      <c r="C20" s="271">
        <v>2025</v>
      </c>
      <c r="D20" s="271">
        <v>2026</v>
      </c>
      <c r="E20" s="306">
        <v>2027</v>
      </c>
      <c r="F20" s="376"/>
      <c r="G20" s="292" t="s">
        <v>2315</v>
      </c>
      <c r="H20" s="290">
        <v>0.5</v>
      </c>
      <c r="I20" s="290" t="s">
        <v>374</v>
      </c>
      <c r="J20" s="290" t="s">
        <v>375</v>
      </c>
      <c r="K20" s="290" t="s">
        <v>376</v>
      </c>
      <c r="L20" s="274" t="s">
        <v>377</v>
      </c>
      <c r="M20" s="275"/>
      <c r="N20" s="286"/>
      <c r="O20" s="286"/>
      <c r="P20" s="275"/>
      <c r="Q20" s="286"/>
      <c r="R20" s="254"/>
      <c r="T20" s="254"/>
      <c r="U20" s="292"/>
      <c r="V20" s="254"/>
      <c r="W20" s="292"/>
      <c r="X20" s="254"/>
      <c r="Y20" s="317"/>
      <c r="Z20" s="298"/>
      <c r="AA20" s="298"/>
      <c r="AB20" s="298"/>
      <c r="AC20" s="298"/>
      <c r="AD20" s="308"/>
      <c r="AE20" s="254"/>
    </row>
    <row r="21" spans="1:31" ht="14.25" customHeight="1">
      <c r="A21" s="254"/>
      <c r="B21" s="317"/>
      <c r="C21" s="298"/>
      <c r="D21" s="298"/>
      <c r="E21" s="308"/>
      <c r="F21" s="254"/>
      <c r="G21" s="292" t="s">
        <v>2316</v>
      </c>
      <c r="H21" s="286"/>
      <c r="I21" s="286"/>
      <c r="J21" s="286"/>
      <c r="K21" s="286"/>
      <c r="L21" s="286"/>
      <c r="M21" s="275"/>
      <c r="N21" s="274"/>
      <c r="O21" s="286"/>
      <c r="P21" s="275"/>
      <c r="Q21" s="275"/>
      <c r="R21" s="254"/>
      <c r="S21" s="292"/>
      <c r="T21" s="254"/>
      <c r="U21" s="292"/>
      <c r="V21" s="254"/>
      <c r="W21" s="292"/>
      <c r="X21" s="254"/>
      <c r="Y21" s="317"/>
      <c r="Z21" s="298"/>
      <c r="AA21" s="298"/>
      <c r="AB21" s="298"/>
      <c r="AC21" s="298"/>
      <c r="AD21" s="308"/>
      <c r="AE21" s="254"/>
    </row>
    <row r="22" spans="1:31" ht="14.25" customHeight="1">
      <c r="A22" s="254"/>
      <c r="B22" s="309"/>
      <c r="C22" s="310"/>
      <c r="D22" s="310"/>
      <c r="E22" s="311"/>
      <c r="F22" s="254"/>
      <c r="G22" s="292" t="s">
        <v>2317</v>
      </c>
      <c r="H22" s="286"/>
      <c r="I22" s="286"/>
      <c r="J22" s="286"/>
      <c r="K22" s="286"/>
      <c r="L22" s="286"/>
      <c r="M22" s="275"/>
      <c r="N22" s="286"/>
      <c r="O22" s="286"/>
      <c r="P22" s="275"/>
      <c r="Q22" s="286"/>
      <c r="R22" s="254"/>
      <c r="S22" s="298"/>
      <c r="T22" s="254"/>
      <c r="U22" s="292"/>
      <c r="V22" s="254"/>
      <c r="W22" s="292"/>
      <c r="X22" s="254"/>
      <c r="Y22" s="317"/>
      <c r="Z22" s="298"/>
      <c r="AA22" s="298"/>
      <c r="AB22" s="298"/>
      <c r="AC22" s="298"/>
      <c r="AD22" s="308"/>
      <c r="AE22" s="254"/>
    </row>
    <row r="23" spans="1:31" ht="14.25" customHeight="1">
      <c r="A23" s="254"/>
      <c r="B23" s="312">
        <f>SUM(B21:B22)</f>
        <v>0</v>
      </c>
      <c r="C23" s="313"/>
      <c r="D23" s="313"/>
      <c r="E23" s="314"/>
      <c r="F23" s="254"/>
      <c r="G23" s="299" t="s">
        <v>2318</v>
      </c>
      <c r="H23" s="290">
        <v>4.0999999999999996</v>
      </c>
      <c r="I23" s="290">
        <v>4.0999999999999996</v>
      </c>
      <c r="J23" s="286"/>
      <c r="K23" s="286"/>
      <c r="L23" s="286"/>
      <c r="M23" s="275"/>
      <c r="N23" s="286"/>
      <c r="O23" s="286"/>
      <c r="P23" s="275"/>
      <c r="Q23" s="286"/>
      <c r="R23" s="254"/>
      <c r="S23" s="298"/>
      <c r="T23" s="254"/>
      <c r="U23" s="298"/>
      <c r="V23" s="254"/>
      <c r="W23" s="298"/>
      <c r="X23" s="254"/>
      <c r="Y23" s="317"/>
      <c r="Z23" s="298"/>
      <c r="AA23" s="298"/>
      <c r="AB23" s="298"/>
      <c r="AC23" s="298"/>
      <c r="AD23" s="308"/>
      <c r="AE23" s="254"/>
    </row>
    <row r="24" spans="1:31" ht="14.25" customHeight="1">
      <c r="A24" s="254"/>
      <c r="B24" s="387"/>
      <c r="C24" s="387"/>
      <c r="D24" s="387"/>
      <c r="E24" s="387"/>
      <c r="F24" s="254"/>
      <c r="G24" s="292" t="s">
        <v>2319</v>
      </c>
      <c r="H24" s="290">
        <v>1.8</v>
      </c>
      <c r="I24" s="290" t="s">
        <v>376</v>
      </c>
      <c r="J24" s="274" t="s">
        <v>377</v>
      </c>
      <c r="K24" s="286"/>
      <c r="L24" s="286"/>
      <c r="M24" s="275"/>
      <c r="N24" s="286"/>
      <c r="O24" s="286"/>
      <c r="P24" s="275"/>
      <c r="Q24" s="286"/>
      <c r="R24" s="254"/>
      <c r="S24" s="298"/>
      <c r="T24" s="254"/>
      <c r="U24" s="292"/>
      <c r="V24" s="254"/>
      <c r="W24" s="292"/>
      <c r="X24" s="254"/>
      <c r="Y24" s="317"/>
      <c r="Z24" s="310"/>
      <c r="AA24" s="310"/>
      <c r="AB24" s="310"/>
      <c r="AC24" s="310"/>
      <c r="AD24" s="311"/>
      <c r="AE24" s="254"/>
    </row>
    <row r="25" spans="1:31" ht="14.25" customHeight="1">
      <c r="A25" s="254"/>
      <c r="B25" s="985" t="s">
        <v>189</v>
      </c>
      <c r="C25" s="968"/>
      <c r="D25" s="968"/>
      <c r="E25" s="969"/>
      <c r="F25" s="254"/>
      <c r="G25" s="299" t="s">
        <v>2320</v>
      </c>
      <c r="H25" s="278">
        <v>0.3</v>
      </c>
      <c r="I25" s="278" t="s">
        <v>373</v>
      </c>
      <c r="J25" s="278" t="s">
        <v>374</v>
      </c>
      <c r="K25" s="278" t="s">
        <v>375</v>
      </c>
      <c r="L25" s="278" t="s">
        <v>376</v>
      </c>
      <c r="M25" s="419" t="s">
        <v>377</v>
      </c>
      <c r="N25" s="286"/>
      <c r="O25" s="286"/>
      <c r="P25" s="275"/>
      <c r="Q25" s="286"/>
      <c r="R25" s="254"/>
      <c r="S25" s="298"/>
      <c r="T25" s="254"/>
      <c r="U25" s="298"/>
      <c r="V25" s="254"/>
      <c r="W25" s="298"/>
      <c r="X25" s="254"/>
      <c r="Y25" s="655"/>
      <c r="Z25" s="690">
        <f>SUM(Z5:Z24)</f>
        <v>0</v>
      </c>
      <c r="AA25" s="313"/>
      <c r="AB25" s="313"/>
      <c r="AC25" s="313"/>
      <c r="AD25" s="314"/>
      <c r="AE25" s="254"/>
    </row>
    <row r="26" spans="1:31" ht="14.25" customHeight="1">
      <c r="A26" s="383"/>
      <c r="B26" s="1005"/>
      <c r="C26" s="878"/>
      <c r="D26" s="878"/>
      <c r="E26" s="971"/>
      <c r="F26" s="376"/>
      <c r="G26" s="292" t="s">
        <v>2321</v>
      </c>
      <c r="H26" s="286"/>
      <c r="I26" s="286"/>
      <c r="J26" s="286"/>
      <c r="K26" s="286"/>
      <c r="L26" s="286"/>
      <c r="M26" s="275"/>
      <c r="N26" s="286"/>
      <c r="O26" s="286"/>
      <c r="P26" s="275"/>
      <c r="Q26" s="286"/>
      <c r="R26" s="254"/>
      <c r="S26" s="390"/>
      <c r="T26" s="391"/>
      <c r="U26" s="390"/>
      <c r="V26" s="391"/>
      <c r="W26" s="390"/>
      <c r="X26" s="254"/>
      <c r="Y26" s="254"/>
      <c r="Z26" s="254"/>
      <c r="AA26" s="254"/>
      <c r="AB26" s="254"/>
      <c r="AC26" s="254"/>
      <c r="AD26" s="254"/>
      <c r="AE26" s="254"/>
    </row>
    <row r="27" spans="1:31" ht="14.25" customHeight="1">
      <c r="A27" s="383"/>
      <c r="B27" s="972"/>
      <c r="C27" s="878"/>
      <c r="D27" s="878"/>
      <c r="E27" s="971"/>
      <c r="F27" s="376"/>
      <c r="G27" s="273" t="s">
        <v>2322</v>
      </c>
      <c r="H27" s="286"/>
      <c r="I27" s="286"/>
      <c r="J27" s="286"/>
      <c r="K27" s="286"/>
      <c r="L27" s="286"/>
      <c r="M27" s="275"/>
      <c r="N27" s="286"/>
      <c r="O27" s="286"/>
      <c r="P27" s="275"/>
      <c r="Q27" s="286"/>
      <c r="R27" s="254"/>
      <c r="S27" s="390"/>
      <c r="T27" s="391"/>
      <c r="U27" s="390"/>
      <c r="V27" s="391"/>
      <c r="W27" s="390"/>
      <c r="X27" s="254"/>
      <c r="Y27" s="985" t="s">
        <v>394</v>
      </c>
      <c r="Z27" s="968"/>
      <c r="AA27" s="968"/>
      <c r="AB27" s="968"/>
      <c r="AC27" s="968"/>
      <c r="AD27" s="969"/>
      <c r="AE27" s="254"/>
    </row>
    <row r="28" spans="1:31" ht="14.25" customHeight="1">
      <c r="A28" s="383"/>
      <c r="B28" s="973"/>
      <c r="C28" s="974"/>
      <c r="D28" s="974"/>
      <c r="E28" s="975"/>
      <c r="F28" s="376"/>
      <c r="G28" s="488" t="s">
        <v>2323</v>
      </c>
      <c r="H28" s="275"/>
      <c r="I28" s="275"/>
      <c r="J28" s="275"/>
      <c r="K28" s="275"/>
      <c r="L28" s="286"/>
      <c r="M28" s="275"/>
      <c r="N28" s="286"/>
      <c r="O28" s="286"/>
      <c r="P28" s="275"/>
      <c r="Q28" s="286"/>
      <c r="R28" s="254"/>
      <c r="S28" s="390"/>
      <c r="T28" s="391"/>
      <c r="U28" s="390"/>
      <c r="V28" s="391"/>
      <c r="W28" s="390"/>
      <c r="X28" s="254"/>
      <c r="Y28" s="641" t="s">
        <v>340</v>
      </c>
      <c r="Z28" s="270" t="s">
        <v>396</v>
      </c>
      <c r="AA28" s="271">
        <v>2024</v>
      </c>
      <c r="AB28" s="271">
        <v>2025</v>
      </c>
      <c r="AC28" s="271">
        <v>2026</v>
      </c>
      <c r="AD28" s="306">
        <v>2027</v>
      </c>
      <c r="AE28" s="254"/>
    </row>
    <row r="29" spans="1:31" ht="14.25" customHeight="1">
      <c r="A29" s="383"/>
      <c r="B29" s="392"/>
      <c r="C29" s="392"/>
      <c r="D29" s="392"/>
      <c r="E29" s="392"/>
      <c r="F29" s="376"/>
      <c r="G29" s="292" t="s">
        <v>2324</v>
      </c>
      <c r="H29" s="286"/>
      <c r="I29" s="286"/>
      <c r="J29" s="286"/>
      <c r="K29" s="286"/>
      <c r="L29" s="286"/>
      <c r="M29" s="275"/>
      <c r="N29" s="286"/>
      <c r="O29" s="286"/>
      <c r="P29" s="275"/>
      <c r="Q29" s="286"/>
      <c r="R29" s="254"/>
      <c r="S29" s="390"/>
      <c r="T29" s="391"/>
      <c r="U29" s="390"/>
      <c r="V29" s="391"/>
      <c r="W29" s="390"/>
      <c r="X29" s="254"/>
      <c r="Y29" s="307" t="s">
        <v>2325</v>
      </c>
      <c r="Z29" s="324" t="s">
        <v>63</v>
      </c>
      <c r="AA29" s="324">
        <v>27</v>
      </c>
      <c r="AB29" s="298"/>
      <c r="AC29" s="298"/>
      <c r="AD29" s="308"/>
      <c r="AE29" s="254"/>
    </row>
    <row r="30" spans="1:31" ht="14.25" customHeight="1">
      <c r="A30" s="254"/>
      <c r="B30" s="976" t="s">
        <v>397</v>
      </c>
      <c r="C30" s="968"/>
      <c r="D30" s="968"/>
      <c r="E30" s="969"/>
      <c r="F30" s="254"/>
      <c r="G30" s="285" t="s">
        <v>2326</v>
      </c>
      <c r="H30" s="286">
        <v>15.4</v>
      </c>
      <c r="I30" s="286">
        <v>15.4</v>
      </c>
      <c r="J30" s="286">
        <v>15.4</v>
      </c>
      <c r="K30" s="286"/>
      <c r="L30" s="286"/>
      <c r="M30" s="275"/>
      <c r="N30" s="286"/>
      <c r="O30" s="286"/>
      <c r="P30" s="275"/>
      <c r="Q30" s="286"/>
      <c r="R30" s="254"/>
      <c r="S30" s="390"/>
      <c r="T30" s="391"/>
      <c r="U30" s="390"/>
      <c r="V30" s="391"/>
      <c r="W30" s="390"/>
      <c r="X30" s="254"/>
      <c r="Y30" s="307" t="s">
        <v>1700</v>
      </c>
      <c r="Z30" s="324" t="s">
        <v>38</v>
      </c>
      <c r="AA30" s="324">
        <v>38.700000000000003</v>
      </c>
      <c r="AB30" s="298"/>
      <c r="AC30" s="298"/>
      <c r="AD30" s="308"/>
      <c r="AE30" s="254"/>
    </row>
    <row r="31" spans="1:31" ht="14.25" customHeight="1">
      <c r="A31" s="383"/>
      <c r="B31" s="325" t="s">
        <v>400</v>
      </c>
      <c r="C31" s="965" t="s">
        <v>935</v>
      </c>
      <c r="D31" s="966"/>
      <c r="E31" s="325" t="s">
        <v>402</v>
      </c>
      <c r="F31" s="376"/>
      <c r="G31" s="318" t="s">
        <v>2327</v>
      </c>
      <c r="H31" s="290"/>
      <c r="I31" s="286"/>
      <c r="J31" s="286"/>
      <c r="K31" s="286"/>
      <c r="L31" s="286"/>
      <c r="M31" s="275"/>
      <c r="N31" s="286"/>
      <c r="O31" s="286"/>
      <c r="P31" s="275"/>
      <c r="Q31" s="286"/>
      <c r="R31" s="254"/>
      <c r="S31" s="390"/>
      <c r="T31" s="391"/>
      <c r="U31" s="390"/>
      <c r="V31" s="391"/>
      <c r="W31" s="390"/>
      <c r="X31" s="254"/>
      <c r="Y31" s="307"/>
      <c r="Z31" s="324"/>
      <c r="AA31" s="324"/>
      <c r="AB31" s="298"/>
      <c r="AC31" s="298"/>
      <c r="AD31" s="308"/>
      <c r="AE31" s="254"/>
    </row>
    <row r="32" spans="1:31" ht="15" customHeight="1">
      <c r="A32" s="254"/>
      <c r="B32" s="330">
        <v>2010</v>
      </c>
      <c r="C32" s="964" t="s">
        <v>2328</v>
      </c>
      <c r="D32" s="959"/>
      <c r="E32" s="330">
        <v>1.76</v>
      </c>
      <c r="F32" s="254"/>
      <c r="G32" s="292" t="s">
        <v>2329</v>
      </c>
      <c r="H32" s="275"/>
      <c r="I32" s="275"/>
      <c r="J32" s="275"/>
      <c r="K32" s="275"/>
      <c r="L32" s="286"/>
      <c r="M32" s="275"/>
      <c r="N32" s="286"/>
      <c r="O32" s="286"/>
      <c r="P32" s="275"/>
      <c r="Q32" s="286"/>
      <c r="R32" s="254"/>
      <c r="S32" s="390"/>
      <c r="T32" s="391"/>
      <c r="U32" s="390"/>
      <c r="V32" s="391"/>
      <c r="W32" s="390"/>
      <c r="X32" s="383"/>
      <c r="Y32" s="307"/>
      <c r="Z32" s="324"/>
      <c r="AA32" s="324"/>
      <c r="AB32" s="298"/>
      <c r="AC32" s="298"/>
      <c r="AD32" s="308"/>
      <c r="AE32" s="254"/>
    </row>
    <row r="33" spans="1:31" ht="15" customHeight="1">
      <c r="A33" s="254"/>
      <c r="B33" s="332">
        <v>2011</v>
      </c>
      <c r="C33" s="1018" t="s">
        <v>2330</v>
      </c>
      <c r="D33" s="959"/>
      <c r="E33" s="639">
        <v>1.4</v>
      </c>
      <c r="F33" s="254"/>
      <c r="G33" s="292" t="s">
        <v>2331</v>
      </c>
      <c r="H33" s="286"/>
      <c r="I33" s="286"/>
      <c r="J33" s="286"/>
      <c r="K33" s="286"/>
      <c r="L33" s="286"/>
      <c r="M33" s="275"/>
      <c r="N33" s="286"/>
      <c r="O33" s="286"/>
      <c r="P33" s="275"/>
      <c r="Q33" s="286"/>
      <c r="R33" s="254"/>
      <c r="S33" s="390"/>
      <c r="T33" s="391"/>
      <c r="U33" s="390"/>
      <c r="V33" s="391"/>
      <c r="W33" s="390"/>
      <c r="X33" s="254"/>
      <c r="Y33" s="307"/>
      <c r="Z33" s="324"/>
      <c r="AA33" s="324"/>
      <c r="AB33" s="298"/>
      <c r="AC33" s="298"/>
      <c r="AD33" s="308"/>
      <c r="AE33" s="254"/>
    </row>
    <row r="34" spans="1:31" ht="14.25" customHeight="1">
      <c r="A34" s="254"/>
      <c r="B34" s="332">
        <v>2012</v>
      </c>
      <c r="C34" s="1018" t="s">
        <v>2332</v>
      </c>
      <c r="D34" s="959"/>
      <c r="E34" s="639">
        <v>1.1000000000000001</v>
      </c>
      <c r="F34" s="254"/>
      <c r="G34" s="299" t="s">
        <v>2333</v>
      </c>
      <c r="H34" s="342">
        <v>1.75</v>
      </c>
      <c r="K34" s="286"/>
      <c r="L34" s="286"/>
      <c r="M34" s="275"/>
      <c r="N34" s="286"/>
      <c r="O34" s="286"/>
      <c r="P34" s="275"/>
      <c r="Q34" s="286"/>
      <c r="R34" s="254"/>
      <c r="S34" s="390"/>
      <c r="T34" s="391"/>
      <c r="U34" s="390"/>
      <c r="V34" s="391"/>
      <c r="W34" s="390"/>
      <c r="X34" s="254"/>
      <c r="Y34" s="307"/>
      <c r="Z34" s="324"/>
      <c r="AA34" s="324"/>
      <c r="AB34" s="298"/>
      <c r="AC34" s="298"/>
      <c r="AD34" s="308"/>
      <c r="AE34" s="254"/>
    </row>
    <row r="35" spans="1:31" ht="14.25" customHeight="1">
      <c r="A35" s="254"/>
      <c r="B35" s="447">
        <v>2013</v>
      </c>
      <c r="C35" s="961" t="s">
        <v>2334</v>
      </c>
      <c r="D35" s="959"/>
      <c r="E35" s="448">
        <v>1.04</v>
      </c>
      <c r="F35" s="254"/>
      <c r="G35" s="292" t="s">
        <v>2335</v>
      </c>
      <c r="H35" s="278"/>
      <c r="I35" s="278"/>
      <c r="J35" s="275"/>
      <c r="K35" s="286"/>
      <c r="L35" s="286"/>
      <c r="M35" s="275"/>
      <c r="N35" s="286"/>
      <c r="O35" s="286"/>
      <c r="P35" s="275"/>
      <c r="Q35" s="286"/>
      <c r="R35" s="254"/>
      <c r="S35" s="390"/>
      <c r="T35" s="391"/>
      <c r="U35" s="390"/>
      <c r="V35" s="391"/>
      <c r="W35" s="390"/>
      <c r="X35" s="254"/>
      <c r="Y35" s="307"/>
      <c r="Z35" s="324"/>
      <c r="AA35" s="324"/>
      <c r="AB35" s="298"/>
      <c r="AC35" s="298"/>
      <c r="AD35" s="308"/>
      <c r="AE35" s="254"/>
    </row>
    <row r="36" spans="1:31" ht="14.25" customHeight="1">
      <c r="A36" s="254"/>
      <c r="B36" s="332">
        <v>2014</v>
      </c>
      <c r="C36" s="961" t="s">
        <v>2336</v>
      </c>
      <c r="D36" s="959"/>
      <c r="E36" s="332">
        <v>0.63</v>
      </c>
      <c r="F36" s="254"/>
      <c r="G36" s="296" t="s">
        <v>2337</v>
      </c>
      <c r="H36" s="275"/>
      <c r="I36" s="286"/>
      <c r="J36" s="286"/>
      <c r="K36" s="286"/>
      <c r="L36" s="286"/>
      <c r="M36" s="275"/>
      <c r="N36" s="286"/>
      <c r="O36" s="286"/>
      <c r="P36" s="275"/>
      <c r="Q36" s="286"/>
      <c r="R36" s="254"/>
      <c r="S36" s="390"/>
      <c r="T36" s="391"/>
      <c r="U36" s="390"/>
      <c r="V36" s="391"/>
      <c r="W36" s="390"/>
      <c r="X36" s="254"/>
      <c r="Y36" s="317"/>
      <c r="Z36" s="298"/>
      <c r="AA36" s="298"/>
      <c r="AB36" s="298"/>
      <c r="AC36" s="298"/>
      <c r="AD36" s="308"/>
      <c r="AE36" s="254"/>
    </row>
    <row r="37" spans="1:31" ht="14.25" customHeight="1">
      <c r="A37" s="254"/>
      <c r="B37" s="332">
        <v>2015</v>
      </c>
      <c r="C37" s="961" t="s">
        <v>2338</v>
      </c>
      <c r="D37" s="959"/>
      <c r="E37" s="332">
        <v>0.52</v>
      </c>
      <c r="F37" s="254"/>
      <c r="G37" s="292" t="s">
        <v>2339</v>
      </c>
      <c r="H37" s="290">
        <v>1.66</v>
      </c>
      <c r="I37" s="290" t="s">
        <v>375</v>
      </c>
      <c r="J37" s="290" t="s">
        <v>376</v>
      </c>
      <c r="K37" s="274" t="s">
        <v>377</v>
      </c>
      <c r="L37" s="286"/>
      <c r="M37" s="275"/>
      <c r="N37" s="286"/>
      <c r="O37" s="286"/>
      <c r="P37" s="275"/>
      <c r="Q37" s="286"/>
      <c r="R37" s="254"/>
      <c r="S37" s="390"/>
      <c r="T37" s="391"/>
      <c r="U37" s="390"/>
      <c r="V37" s="391"/>
      <c r="W37" s="390"/>
      <c r="X37" s="254"/>
      <c r="Y37" s="317"/>
      <c r="Z37" s="298"/>
      <c r="AA37" s="298"/>
      <c r="AB37" s="298"/>
      <c r="AC37" s="298"/>
      <c r="AD37" s="308"/>
      <c r="AE37" s="254"/>
    </row>
    <row r="38" spans="1:31" ht="14.25" customHeight="1">
      <c r="A38" s="254"/>
      <c r="B38" s="332">
        <v>2016</v>
      </c>
      <c r="C38" s="961" t="s">
        <v>2340</v>
      </c>
      <c r="D38" s="959"/>
      <c r="E38" s="639">
        <v>0.46</v>
      </c>
      <c r="F38" s="254"/>
      <c r="G38" s="285" t="s">
        <v>2341</v>
      </c>
      <c r="H38" s="290">
        <v>2.67</v>
      </c>
      <c r="I38" s="290" t="s">
        <v>375</v>
      </c>
      <c r="J38" s="290" t="s">
        <v>376</v>
      </c>
      <c r="K38" s="274" t="s">
        <v>377</v>
      </c>
      <c r="L38" s="286"/>
      <c r="M38" s="275"/>
      <c r="N38" s="286"/>
      <c r="O38" s="286"/>
      <c r="P38" s="275"/>
      <c r="Q38" s="286"/>
      <c r="R38" s="254"/>
      <c r="S38" s="390"/>
      <c r="T38" s="391"/>
      <c r="U38" s="390"/>
      <c r="V38" s="391"/>
      <c r="W38" s="390"/>
      <c r="X38" s="254"/>
      <c r="Y38" s="317"/>
      <c r="Z38" s="298"/>
      <c r="AA38" s="298"/>
      <c r="AB38" s="298"/>
      <c r="AC38" s="298"/>
      <c r="AD38" s="308"/>
      <c r="AE38" s="254"/>
    </row>
    <row r="39" spans="1:31" ht="14.25" customHeight="1">
      <c r="A39" s="254"/>
      <c r="B39" s="330">
        <v>2017</v>
      </c>
      <c r="C39" s="964" t="s">
        <v>2342</v>
      </c>
      <c r="D39" s="959"/>
      <c r="E39" s="331">
        <v>2.1</v>
      </c>
      <c r="F39" s="254"/>
      <c r="G39" s="273" t="s">
        <v>2343</v>
      </c>
      <c r="H39" s="274">
        <v>8.34</v>
      </c>
      <c r="I39" s="286"/>
      <c r="J39" s="286"/>
      <c r="K39" s="286"/>
      <c r="L39" s="286"/>
      <c r="M39" s="275"/>
      <c r="N39" s="286"/>
      <c r="O39" s="286"/>
      <c r="P39" s="275"/>
      <c r="Q39" s="286"/>
      <c r="R39" s="254"/>
      <c r="S39" s="390"/>
      <c r="T39" s="391"/>
      <c r="U39" s="390"/>
      <c r="V39" s="391"/>
      <c r="W39" s="390"/>
      <c r="X39" s="254"/>
      <c r="Y39" s="317"/>
      <c r="Z39" s="298"/>
      <c r="AA39" s="298"/>
      <c r="AB39" s="298"/>
      <c r="AC39" s="298"/>
      <c r="AD39" s="308"/>
      <c r="AE39" s="254"/>
    </row>
    <row r="40" spans="1:31" ht="14.25" customHeight="1">
      <c r="A40" s="254"/>
      <c r="B40" s="393">
        <v>2018</v>
      </c>
      <c r="C40" s="1018" t="s">
        <v>2344</v>
      </c>
      <c r="D40" s="959"/>
      <c r="E40" s="394">
        <v>1.1399999999999999</v>
      </c>
      <c r="F40" s="254"/>
      <c r="G40" s="285" t="s">
        <v>2345</v>
      </c>
      <c r="H40" s="286"/>
      <c r="I40" s="286"/>
      <c r="J40" s="286"/>
      <c r="K40" s="286"/>
      <c r="L40" s="286"/>
      <c r="M40" s="275"/>
      <c r="N40" s="286"/>
      <c r="O40" s="286"/>
      <c r="P40" s="275"/>
      <c r="Q40" s="286"/>
      <c r="R40" s="254"/>
      <c r="S40" s="390"/>
      <c r="T40" s="391"/>
      <c r="U40" s="390"/>
      <c r="V40" s="391"/>
      <c r="W40" s="390"/>
      <c r="X40" s="254"/>
      <c r="Y40" s="317"/>
      <c r="Z40" s="298"/>
      <c r="AA40" s="298"/>
      <c r="AB40" s="298"/>
      <c r="AC40" s="298"/>
      <c r="AD40" s="308"/>
      <c r="AE40" s="254"/>
    </row>
    <row r="41" spans="1:31" ht="14.25" customHeight="1">
      <c r="A41" s="254"/>
      <c r="B41" s="330">
        <v>2019</v>
      </c>
      <c r="C41" s="964" t="s">
        <v>2346</v>
      </c>
      <c r="D41" s="959"/>
      <c r="E41" s="330">
        <v>2.08</v>
      </c>
      <c r="F41" s="254"/>
      <c r="G41" s="285" t="s">
        <v>2347</v>
      </c>
      <c r="H41" s="275"/>
      <c r="I41" s="286"/>
      <c r="J41" s="286"/>
      <c r="K41" s="286"/>
      <c r="L41" s="286"/>
      <c r="M41" s="275"/>
      <c r="N41" s="275"/>
      <c r="O41" s="275"/>
      <c r="P41" s="275"/>
      <c r="Q41" s="275"/>
      <c r="R41" s="254"/>
      <c r="S41" s="390"/>
      <c r="T41" s="391"/>
      <c r="U41" s="390"/>
      <c r="V41" s="391"/>
      <c r="W41" s="390"/>
      <c r="X41" s="254"/>
      <c r="Y41" s="317"/>
      <c r="Z41" s="298"/>
      <c r="AA41" s="298"/>
      <c r="AB41" s="298"/>
      <c r="AC41" s="298"/>
      <c r="AD41" s="308"/>
      <c r="AE41" s="254"/>
    </row>
    <row r="42" spans="1:31" ht="14.25" customHeight="1">
      <c r="A42" s="254"/>
      <c r="B42" s="691">
        <v>2020</v>
      </c>
      <c r="C42" s="1043" t="s">
        <v>2348</v>
      </c>
      <c r="D42" s="959"/>
      <c r="E42" s="691">
        <v>3.64</v>
      </c>
      <c r="F42" s="254"/>
      <c r="G42" s="299" t="s">
        <v>2349</v>
      </c>
      <c r="H42" s="290">
        <v>13.23</v>
      </c>
      <c r="I42" s="290">
        <v>13.23</v>
      </c>
      <c r="J42" s="290">
        <v>13.23</v>
      </c>
      <c r="K42" s="290">
        <v>13.23</v>
      </c>
      <c r="L42" s="286"/>
      <c r="M42" s="275"/>
      <c r="N42" s="286"/>
      <c r="O42" s="286"/>
      <c r="P42" s="275"/>
      <c r="Q42" s="286"/>
      <c r="R42" s="254"/>
      <c r="S42" s="390"/>
      <c r="T42" s="391"/>
      <c r="U42" s="390"/>
      <c r="V42" s="391"/>
      <c r="W42" s="390"/>
      <c r="X42" s="254"/>
      <c r="Y42" s="317"/>
      <c r="Z42" s="298"/>
      <c r="AA42" s="298"/>
      <c r="AB42" s="298"/>
      <c r="AC42" s="298"/>
      <c r="AD42" s="308"/>
      <c r="AE42" s="254"/>
    </row>
    <row r="43" spans="1:31" ht="14.25" customHeight="1">
      <c r="A43" s="254"/>
      <c r="B43" s="334">
        <v>2021</v>
      </c>
      <c r="C43" s="997" t="s">
        <v>2350</v>
      </c>
      <c r="D43" s="959"/>
      <c r="E43" s="334">
        <v>2.1800000000000002</v>
      </c>
      <c r="F43" s="254"/>
      <c r="G43" s="273" t="s">
        <v>2351</v>
      </c>
      <c r="H43" s="286"/>
      <c r="I43" s="286"/>
      <c r="J43" s="286"/>
      <c r="K43" s="286"/>
      <c r="L43" s="286"/>
      <c r="M43" s="275"/>
      <c r="N43" s="286"/>
      <c r="O43" s="286"/>
      <c r="P43" s="275"/>
      <c r="Q43" s="286"/>
      <c r="R43" s="254"/>
      <c r="S43" s="390"/>
      <c r="T43" s="391"/>
      <c r="U43" s="390"/>
      <c r="V43" s="391"/>
      <c r="W43" s="390"/>
      <c r="X43" s="254"/>
      <c r="Y43" s="317"/>
      <c r="Z43" s="298"/>
      <c r="AA43" s="298"/>
      <c r="AB43" s="298"/>
      <c r="AC43" s="298"/>
      <c r="AD43" s="308"/>
      <c r="AE43" s="254"/>
    </row>
    <row r="44" spans="1:31" ht="14.25" customHeight="1">
      <c r="A44" s="254"/>
      <c r="B44" s="334">
        <v>2022</v>
      </c>
      <c r="C44" s="1035" t="s">
        <v>2352</v>
      </c>
      <c r="D44" s="959"/>
      <c r="E44" s="334">
        <v>1.25</v>
      </c>
      <c r="F44" s="254"/>
      <c r="G44" s="292" t="s">
        <v>2353</v>
      </c>
      <c r="H44" s="278">
        <v>0.3</v>
      </c>
      <c r="I44" s="523" t="s">
        <v>373</v>
      </c>
      <c r="J44" s="523" t="s">
        <v>374</v>
      </c>
      <c r="K44" s="523" t="s">
        <v>375</v>
      </c>
      <c r="L44" s="523" t="s">
        <v>376</v>
      </c>
      <c r="M44" s="524" t="s">
        <v>377</v>
      </c>
      <c r="N44" s="286"/>
      <c r="O44" s="286"/>
      <c r="P44" s="275"/>
      <c r="Q44" s="286"/>
      <c r="R44" s="254"/>
      <c r="S44" s="390"/>
      <c r="T44" s="391"/>
      <c r="U44" s="390"/>
      <c r="V44" s="391"/>
      <c r="W44" s="390"/>
      <c r="X44" s="254"/>
      <c r="Y44" s="317"/>
      <c r="Z44" s="298"/>
      <c r="AA44" s="298"/>
      <c r="AB44" s="298"/>
      <c r="AC44" s="298"/>
      <c r="AD44" s="308"/>
      <c r="AE44" s="254"/>
    </row>
    <row r="45" spans="1:31" ht="14.25" customHeight="1">
      <c r="A45" s="254"/>
      <c r="B45" s="670">
        <v>2023</v>
      </c>
      <c r="C45" s="1027" t="s">
        <v>2354</v>
      </c>
      <c r="D45" s="959"/>
      <c r="E45" s="670">
        <v>5.92</v>
      </c>
      <c r="F45" s="254"/>
      <c r="G45" s="299" t="s">
        <v>2355</v>
      </c>
      <c r="H45" s="278"/>
      <c r="I45" s="278"/>
      <c r="J45" s="275"/>
      <c r="K45" s="286"/>
      <c r="L45" s="286"/>
      <c r="M45" s="275"/>
      <c r="N45" s="286"/>
      <c r="O45" s="286"/>
      <c r="P45" s="275"/>
      <c r="Q45" s="286"/>
      <c r="R45" s="254"/>
      <c r="S45" s="390"/>
      <c r="T45" s="391"/>
      <c r="U45" s="390"/>
      <c r="V45" s="391"/>
      <c r="W45" s="390"/>
      <c r="X45" s="254"/>
      <c r="Y45" s="317"/>
      <c r="Z45" s="298"/>
      <c r="AA45" s="298"/>
      <c r="AB45" s="298"/>
      <c r="AC45" s="298"/>
      <c r="AD45" s="308"/>
      <c r="AE45" s="254"/>
    </row>
    <row r="46" spans="1:31" ht="14.25" customHeight="1">
      <c r="A46" s="254"/>
      <c r="B46" s="621"/>
      <c r="C46" s="1031"/>
      <c r="D46" s="959"/>
      <c r="E46" s="692" t="s">
        <v>40</v>
      </c>
      <c r="F46" s="254"/>
      <c r="G46" s="299" t="s">
        <v>2356</v>
      </c>
      <c r="H46" s="275"/>
      <c r="I46" s="286"/>
      <c r="J46" s="286"/>
      <c r="K46" s="286"/>
      <c r="L46" s="286"/>
      <c r="M46" s="275"/>
      <c r="N46" s="286"/>
      <c r="O46" s="286"/>
      <c r="P46" s="275"/>
      <c r="Q46" s="286"/>
      <c r="R46" s="254"/>
      <c r="S46" s="390"/>
      <c r="T46" s="391"/>
      <c r="U46" s="390"/>
      <c r="V46" s="391"/>
      <c r="W46" s="390"/>
      <c r="X46" s="254"/>
      <c r="Y46" s="317"/>
      <c r="Z46" s="298"/>
      <c r="AA46" s="298"/>
      <c r="AB46" s="298"/>
      <c r="AC46" s="298"/>
      <c r="AD46" s="308"/>
      <c r="AE46" s="254"/>
    </row>
    <row r="47" spans="1:31" ht="14.25" customHeight="1">
      <c r="A47" s="254"/>
      <c r="B47" s="622"/>
      <c r="C47" s="1031"/>
      <c r="D47" s="959"/>
      <c r="E47" s="622"/>
      <c r="F47" s="254"/>
      <c r="G47" s="285" t="s">
        <v>2357</v>
      </c>
      <c r="H47" s="278"/>
      <c r="I47" s="286"/>
      <c r="J47" s="286"/>
      <c r="K47" s="286"/>
      <c r="L47" s="286"/>
      <c r="M47" s="275"/>
      <c r="N47" s="286"/>
      <c r="O47" s="286"/>
      <c r="P47" s="275"/>
      <c r="Q47" s="286"/>
      <c r="R47" s="254"/>
      <c r="S47" s="390"/>
      <c r="T47" s="391"/>
      <c r="U47" s="390"/>
      <c r="V47" s="391"/>
      <c r="W47" s="390"/>
      <c r="X47" s="254"/>
      <c r="Y47" s="317"/>
      <c r="Z47" s="298"/>
      <c r="AA47" s="298"/>
      <c r="AB47" s="298"/>
      <c r="AC47" s="298"/>
      <c r="AD47" s="308"/>
      <c r="AE47" s="254"/>
    </row>
    <row r="48" spans="1:31" ht="14.25" customHeight="1">
      <c r="A48" s="254"/>
      <c r="B48" s="622"/>
      <c r="C48" s="1031"/>
      <c r="D48" s="959"/>
      <c r="E48" s="622"/>
      <c r="F48" s="254"/>
      <c r="G48" s="292" t="s">
        <v>2358</v>
      </c>
      <c r="H48" s="286"/>
      <c r="I48" s="286"/>
      <c r="J48" s="286"/>
      <c r="K48" s="286"/>
      <c r="L48" s="286"/>
      <c r="M48" s="275"/>
      <c r="N48" s="286"/>
      <c r="O48" s="286"/>
      <c r="P48" s="275"/>
      <c r="Q48" s="286"/>
      <c r="R48" s="254"/>
      <c r="S48" s="390"/>
      <c r="T48" s="391"/>
      <c r="U48" s="390"/>
      <c r="V48" s="391"/>
      <c r="W48" s="390"/>
      <c r="X48" s="254"/>
      <c r="Y48" s="317"/>
      <c r="Z48" s="310"/>
      <c r="AA48" s="310"/>
      <c r="AB48" s="310"/>
      <c r="AC48" s="310"/>
      <c r="AD48" s="311"/>
      <c r="AE48" s="254"/>
    </row>
    <row r="49" spans="1:31" ht="14.25" customHeight="1">
      <c r="A49" s="254"/>
      <c r="B49" s="622"/>
      <c r="C49" s="1031"/>
      <c r="D49" s="959"/>
      <c r="E49" s="622"/>
      <c r="F49" s="254"/>
      <c r="G49" s="318" t="s">
        <v>2359</v>
      </c>
      <c r="H49" s="275"/>
      <c r="I49" s="275"/>
      <c r="J49" s="275"/>
      <c r="K49" s="275"/>
      <c r="L49" s="278"/>
      <c r="M49" s="275"/>
      <c r="N49" s="286"/>
      <c r="O49" s="286"/>
      <c r="P49" s="275"/>
      <c r="Q49" s="286"/>
      <c r="R49" s="254"/>
      <c r="S49" s="390"/>
      <c r="T49" s="391"/>
      <c r="U49" s="390"/>
      <c r="V49" s="391"/>
      <c r="W49" s="390"/>
      <c r="X49" s="254"/>
      <c r="Y49" s="655"/>
      <c r="Z49" s="313"/>
      <c r="AA49" s="468">
        <f>SUM(AA29:AA48)</f>
        <v>65.7</v>
      </c>
      <c r="AB49" s="313"/>
      <c r="AC49" s="313"/>
      <c r="AD49" s="314"/>
      <c r="AE49" s="254"/>
    </row>
    <row r="50" spans="1:31" ht="14.25" customHeight="1">
      <c r="A50" s="254"/>
      <c r="B50" s="622"/>
      <c r="C50" s="1031"/>
      <c r="D50" s="959"/>
      <c r="E50" s="622"/>
      <c r="F50" s="254"/>
      <c r="G50" s="299" t="s">
        <v>2360</v>
      </c>
      <c r="H50" s="342">
        <v>7.25</v>
      </c>
      <c r="I50" s="286"/>
      <c r="J50" s="286"/>
      <c r="K50" s="286"/>
      <c r="L50" s="286"/>
      <c r="M50" s="275"/>
      <c r="N50" s="286"/>
      <c r="O50" s="286"/>
      <c r="P50" s="275"/>
      <c r="Q50" s="286"/>
      <c r="R50" s="254"/>
      <c r="S50" s="390"/>
      <c r="T50" s="391"/>
      <c r="U50" s="390"/>
      <c r="V50" s="391"/>
      <c r="W50" s="390"/>
      <c r="X50" s="254"/>
      <c r="Y50" s="254"/>
      <c r="Z50" s="254"/>
      <c r="AA50" s="254"/>
      <c r="AB50" s="254"/>
      <c r="AC50" s="254"/>
      <c r="AD50" s="254"/>
      <c r="AE50" s="254"/>
    </row>
    <row r="51" spans="1:31" ht="14.25" customHeight="1">
      <c r="A51" s="254"/>
      <c r="B51" s="622"/>
      <c r="C51" s="1031"/>
      <c r="D51" s="959"/>
      <c r="E51" s="622"/>
      <c r="F51" s="254"/>
      <c r="G51" s="299" t="s">
        <v>2361</v>
      </c>
      <c r="H51" s="286"/>
      <c r="I51" s="286"/>
      <c r="J51" s="286"/>
      <c r="K51" s="286"/>
      <c r="L51" s="286"/>
      <c r="M51" s="275"/>
      <c r="N51" s="286"/>
      <c r="O51" s="286"/>
      <c r="P51" s="275"/>
      <c r="Q51" s="286"/>
      <c r="R51" s="254"/>
      <c r="S51" s="390"/>
      <c r="T51" s="391"/>
      <c r="U51" s="390"/>
      <c r="V51" s="391"/>
      <c r="W51" s="390"/>
      <c r="X51" s="254"/>
      <c r="Y51" s="985" t="s">
        <v>440</v>
      </c>
      <c r="Z51" s="968"/>
      <c r="AA51" s="968"/>
      <c r="AB51" s="968"/>
      <c r="AC51" s="968"/>
      <c r="AD51" s="969"/>
      <c r="AE51" s="254"/>
    </row>
    <row r="52" spans="1:31" ht="14.25" customHeight="1">
      <c r="A52" s="254"/>
      <c r="B52" s="622"/>
      <c r="C52" s="1031"/>
      <c r="D52" s="959"/>
      <c r="E52" s="622"/>
      <c r="F52" s="254"/>
      <c r="G52" s="296" t="s">
        <v>2362</v>
      </c>
      <c r="H52" s="286"/>
      <c r="I52" s="286"/>
      <c r="J52" s="286"/>
      <c r="K52" s="286"/>
      <c r="L52" s="286"/>
      <c r="M52" s="275"/>
      <c r="N52" s="286"/>
      <c r="O52" s="286"/>
      <c r="P52" s="275"/>
      <c r="Q52" s="286"/>
      <c r="R52" s="254"/>
      <c r="S52" s="406"/>
      <c r="T52" s="391"/>
      <c r="U52" s="390"/>
      <c r="V52" s="391"/>
      <c r="W52" s="390"/>
      <c r="X52" s="254"/>
      <c r="Y52" s="641" t="s">
        <v>340</v>
      </c>
      <c r="Z52" s="270" t="s">
        <v>442</v>
      </c>
      <c r="AA52" s="271">
        <v>2024</v>
      </c>
      <c r="AB52" s="271">
        <v>2025</v>
      </c>
      <c r="AC52" s="271">
        <v>2026</v>
      </c>
      <c r="AD52" s="306">
        <v>2027</v>
      </c>
      <c r="AE52" s="254"/>
    </row>
    <row r="53" spans="1:31" ht="14.25" customHeight="1">
      <c r="A53" s="254"/>
      <c r="B53" s="622"/>
      <c r="C53" s="1031"/>
      <c r="D53" s="959"/>
      <c r="E53" s="622"/>
      <c r="F53" s="254"/>
      <c r="G53" s="488" t="s">
        <v>2363</v>
      </c>
      <c r="H53" s="286"/>
      <c r="I53" s="286"/>
      <c r="J53" s="286"/>
      <c r="K53" s="286"/>
      <c r="L53" s="286"/>
      <c r="M53" s="275"/>
      <c r="N53" s="286"/>
      <c r="O53" s="286"/>
      <c r="P53" s="275"/>
      <c r="Q53" s="286"/>
      <c r="R53" s="254"/>
      <c r="S53" s="406"/>
      <c r="T53" s="391"/>
      <c r="U53" s="390"/>
      <c r="V53" s="391"/>
      <c r="W53" s="390"/>
      <c r="X53" s="254"/>
      <c r="Y53" s="307" t="s">
        <v>704</v>
      </c>
      <c r="Z53" s="324" t="s">
        <v>56</v>
      </c>
      <c r="AA53" s="324">
        <v>-6.31</v>
      </c>
      <c r="AB53" s="298"/>
      <c r="AC53" s="295"/>
      <c r="AD53" s="647"/>
      <c r="AE53" s="254"/>
    </row>
    <row r="54" spans="1:31" ht="14.25" customHeight="1">
      <c r="A54" s="254"/>
      <c r="B54" s="622"/>
      <c r="C54" s="1031"/>
      <c r="D54" s="959"/>
      <c r="E54" s="622"/>
      <c r="F54" s="254"/>
      <c r="G54" s="292" t="s">
        <v>2364</v>
      </c>
      <c r="H54" s="290">
        <v>1</v>
      </c>
      <c r="I54" s="290" t="s">
        <v>376</v>
      </c>
      <c r="J54" s="274" t="s">
        <v>377</v>
      </c>
      <c r="K54" s="275"/>
      <c r="L54" s="286"/>
      <c r="M54" s="275"/>
      <c r="N54" s="286"/>
      <c r="O54" s="286"/>
      <c r="P54" s="275"/>
      <c r="Q54" s="286"/>
      <c r="R54" s="254"/>
      <c r="S54" s="406"/>
      <c r="T54" s="391"/>
      <c r="U54" s="390"/>
      <c r="V54" s="391"/>
      <c r="W54" s="390"/>
      <c r="X54" s="383"/>
      <c r="Y54" s="648" t="s">
        <v>2365</v>
      </c>
      <c r="Z54" s="289" t="s">
        <v>57</v>
      </c>
      <c r="AA54" s="289">
        <v>-2</v>
      </c>
      <c r="AB54" s="298"/>
      <c r="AC54" s="295"/>
      <c r="AD54" s="647"/>
      <c r="AE54" s="254"/>
    </row>
    <row r="55" spans="1:31" ht="14.25" customHeight="1">
      <c r="A55" s="254"/>
      <c r="B55" s="622"/>
      <c r="C55" s="1031"/>
      <c r="D55" s="959"/>
      <c r="E55" s="622"/>
      <c r="F55" s="254"/>
      <c r="G55" s="349" t="s">
        <v>2366</v>
      </c>
      <c r="H55" s="286"/>
      <c r="I55" s="286"/>
      <c r="J55" s="286"/>
      <c r="K55" s="286"/>
      <c r="L55" s="286"/>
      <c r="M55" s="275"/>
      <c r="N55" s="286"/>
      <c r="O55" s="286"/>
      <c r="P55" s="275"/>
      <c r="Q55" s="286"/>
      <c r="R55" s="254"/>
      <c r="S55" s="406"/>
      <c r="T55" s="391"/>
      <c r="U55" s="406"/>
      <c r="V55" s="391"/>
      <c r="W55" s="406"/>
      <c r="X55" s="254"/>
      <c r="Y55" s="307" t="s">
        <v>1659</v>
      </c>
      <c r="Z55" s="324" t="s">
        <v>38</v>
      </c>
      <c r="AA55" s="324">
        <v>-1.56</v>
      </c>
      <c r="AB55" s="298"/>
      <c r="AC55" s="295"/>
      <c r="AD55" s="647"/>
      <c r="AE55" s="254"/>
    </row>
    <row r="56" spans="1:31" ht="14.25" customHeight="1">
      <c r="A56" s="254"/>
      <c r="B56" s="408"/>
      <c r="C56" s="990"/>
      <c r="D56" s="959"/>
      <c r="E56" s="408"/>
      <c r="F56" s="254"/>
      <c r="G56" s="292" t="s">
        <v>2367</v>
      </c>
      <c r="H56" s="278">
        <v>0.3</v>
      </c>
      <c r="I56" s="278" t="s">
        <v>373</v>
      </c>
      <c r="J56" s="278" t="s">
        <v>374</v>
      </c>
      <c r="K56" s="278" t="s">
        <v>375</v>
      </c>
      <c r="L56" s="278" t="s">
        <v>376</v>
      </c>
      <c r="M56" s="419" t="s">
        <v>377</v>
      </c>
      <c r="N56" s="286"/>
      <c r="O56" s="286"/>
      <c r="P56" s="275"/>
      <c r="Q56" s="286"/>
      <c r="R56" s="254"/>
      <c r="S56" s="372"/>
      <c r="T56" s="254"/>
      <c r="U56" s="372"/>
      <c r="V56" s="254"/>
      <c r="W56" s="372"/>
      <c r="X56" s="254"/>
      <c r="Y56" s="307"/>
      <c r="Z56" s="324"/>
      <c r="AA56" s="324"/>
      <c r="AB56" s="298"/>
      <c r="AC56" s="298"/>
      <c r="AD56" s="308"/>
      <c r="AE56" s="254"/>
    </row>
    <row r="57" spans="1:31" ht="14.25" customHeight="1">
      <c r="A57" s="254"/>
      <c r="B57" s="409"/>
      <c r="C57" s="991"/>
      <c r="D57" s="959"/>
      <c r="E57" s="409"/>
      <c r="F57" s="254"/>
      <c r="G57" s="299" t="s">
        <v>2368</v>
      </c>
      <c r="H57" s="290">
        <v>5.5</v>
      </c>
      <c r="I57" s="286"/>
      <c r="J57" s="286"/>
      <c r="K57" s="286"/>
      <c r="L57" s="286"/>
      <c r="M57" s="275"/>
      <c r="N57" s="286"/>
      <c r="O57" s="286"/>
      <c r="P57" s="275"/>
      <c r="Q57" s="286"/>
      <c r="R57" s="254"/>
      <c r="S57" s="372"/>
      <c r="T57" s="254"/>
      <c r="U57" s="372"/>
      <c r="V57" s="254"/>
      <c r="W57" s="372"/>
      <c r="X57" s="254"/>
      <c r="Y57" s="307"/>
      <c r="Z57" s="324"/>
      <c r="AA57" s="324"/>
      <c r="AB57" s="298"/>
      <c r="AC57" s="298"/>
      <c r="AD57" s="308"/>
      <c r="AE57" s="254"/>
    </row>
    <row r="58" spans="1:31" ht="14.25" customHeight="1">
      <c r="A58" s="254"/>
      <c r="B58" s="409"/>
      <c r="C58" s="991"/>
      <c r="D58" s="959"/>
      <c r="E58" s="409"/>
      <c r="F58" s="254"/>
      <c r="G58" s="488" t="s">
        <v>2369</v>
      </c>
      <c r="H58" s="275"/>
      <c r="I58" s="275"/>
      <c r="J58" s="275"/>
      <c r="K58" s="275"/>
      <c r="L58" s="286"/>
      <c r="M58" s="275"/>
      <c r="N58" s="275"/>
      <c r="O58" s="275"/>
      <c r="P58" s="275"/>
      <c r="Q58" s="275"/>
      <c r="R58" s="254"/>
      <c r="S58" s="372"/>
      <c r="T58" s="254"/>
      <c r="U58" s="372"/>
      <c r="V58" s="254"/>
      <c r="W58" s="372"/>
      <c r="X58" s="254"/>
      <c r="Y58" s="307"/>
      <c r="Z58" s="324"/>
      <c r="AA58" s="324"/>
      <c r="AB58" s="298"/>
      <c r="AC58" s="298"/>
      <c r="AD58" s="308"/>
      <c r="AE58" s="254"/>
    </row>
    <row r="59" spans="1:31" ht="14.25" customHeight="1">
      <c r="A59" s="254"/>
      <c r="B59" s="254"/>
      <c r="C59" s="410"/>
      <c r="D59" s="410"/>
      <c r="E59" s="254"/>
      <c r="F59" s="254"/>
      <c r="G59" s="292" t="s">
        <v>2370</v>
      </c>
      <c r="H59" s="286"/>
      <c r="I59" s="286"/>
      <c r="J59" s="286"/>
      <c r="K59" s="286"/>
      <c r="L59" s="286"/>
      <c r="M59" s="275"/>
      <c r="N59" s="286"/>
      <c r="O59" s="286"/>
      <c r="P59" s="275"/>
      <c r="Q59" s="286"/>
      <c r="R59" s="254"/>
      <c r="S59" s="372"/>
      <c r="T59" s="254"/>
      <c r="U59" s="372"/>
      <c r="V59" s="254"/>
      <c r="W59" s="372"/>
      <c r="X59" s="254"/>
      <c r="Y59" s="307"/>
      <c r="Z59" s="324"/>
      <c r="AA59" s="324"/>
      <c r="AB59" s="298"/>
      <c r="AC59" s="298"/>
      <c r="AD59" s="308"/>
      <c r="AE59" s="254"/>
    </row>
    <row r="60" spans="1:31" ht="14.25" customHeight="1">
      <c r="A60" s="254"/>
      <c r="B60" s="254"/>
      <c r="C60" s="254"/>
      <c r="D60" s="254"/>
      <c r="E60" s="254"/>
      <c r="F60" s="254"/>
      <c r="G60" s="292" t="s">
        <v>2371</v>
      </c>
      <c r="H60" s="290">
        <v>0.78</v>
      </c>
      <c r="I60" s="290" t="s">
        <v>375</v>
      </c>
      <c r="J60" s="290" t="s">
        <v>376</v>
      </c>
      <c r="K60" s="274" t="s">
        <v>377</v>
      </c>
      <c r="L60" s="286"/>
      <c r="M60" s="275"/>
      <c r="N60" s="286"/>
      <c r="O60" s="286"/>
      <c r="P60" s="275"/>
      <c r="Q60" s="286"/>
      <c r="R60" s="254"/>
      <c r="S60" s="372"/>
      <c r="T60" s="254"/>
      <c r="U60" s="372"/>
      <c r="V60" s="254"/>
      <c r="W60" s="372"/>
      <c r="X60" s="254"/>
      <c r="Y60" s="307"/>
      <c r="Z60" s="324"/>
      <c r="AA60" s="324"/>
      <c r="AB60" s="298"/>
      <c r="AC60" s="298"/>
      <c r="AD60" s="308"/>
      <c r="AE60" s="254"/>
    </row>
    <row r="61" spans="1:31" ht="14.25" customHeight="1">
      <c r="A61" s="254"/>
      <c r="B61" s="254"/>
      <c r="C61" s="254"/>
      <c r="D61" s="254"/>
      <c r="E61" s="254"/>
      <c r="F61" s="254"/>
      <c r="G61" s="285" t="s">
        <v>2372</v>
      </c>
      <c r="H61" s="286">
        <v>0.5</v>
      </c>
      <c r="I61" s="290" t="s">
        <v>374</v>
      </c>
      <c r="J61" s="290" t="s">
        <v>375</v>
      </c>
      <c r="K61" s="290" t="s">
        <v>376</v>
      </c>
      <c r="L61" s="274" t="s">
        <v>377</v>
      </c>
      <c r="M61" s="275"/>
      <c r="N61" s="286"/>
      <c r="O61" s="286"/>
      <c r="P61" s="275"/>
      <c r="Q61" s="286"/>
      <c r="R61" s="254"/>
      <c r="S61" s="372"/>
      <c r="T61" s="254"/>
      <c r="U61" s="372"/>
      <c r="V61" s="254"/>
      <c r="W61" s="372"/>
      <c r="X61" s="254"/>
      <c r="Y61" s="307"/>
      <c r="Z61" s="324"/>
      <c r="AA61" s="324"/>
      <c r="AB61" s="298"/>
      <c r="AC61" s="298"/>
      <c r="AD61" s="308"/>
      <c r="AE61" s="254"/>
    </row>
    <row r="62" spans="1:31" ht="14.25" customHeight="1">
      <c r="A62" s="254"/>
      <c r="B62" s="254"/>
      <c r="C62" s="254"/>
      <c r="D62" s="254"/>
      <c r="E62" s="254"/>
      <c r="F62" s="254"/>
      <c r="G62" s="292" t="s">
        <v>2373</v>
      </c>
      <c r="H62" s="278"/>
      <c r="I62" s="286"/>
      <c r="J62" s="286"/>
      <c r="K62" s="286"/>
      <c r="L62" s="286"/>
      <c r="M62" s="275"/>
      <c r="N62" s="286"/>
      <c r="O62" s="286"/>
      <c r="P62" s="275"/>
      <c r="Q62" s="286"/>
      <c r="R62" s="254"/>
      <c r="S62" s="372"/>
      <c r="T62" s="254"/>
      <c r="U62" s="372"/>
      <c r="V62" s="254"/>
      <c r="W62" s="372"/>
      <c r="X62" s="254"/>
      <c r="Y62" s="307"/>
      <c r="Z62" s="324"/>
      <c r="AA62" s="324"/>
      <c r="AB62" s="298"/>
      <c r="AC62" s="298"/>
      <c r="AD62" s="308"/>
      <c r="AE62" s="254"/>
    </row>
    <row r="63" spans="1:31" ht="14.25" customHeight="1">
      <c r="A63" s="254"/>
      <c r="B63" s="254"/>
      <c r="C63" s="254"/>
      <c r="D63" s="254"/>
      <c r="E63" s="254"/>
      <c r="F63" s="254"/>
      <c r="G63" s="296" t="s">
        <v>2374</v>
      </c>
      <c r="H63" s="286"/>
      <c r="I63" s="286"/>
      <c r="J63" s="286"/>
      <c r="K63" s="286"/>
      <c r="L63" s="286"/>
      <c r="M63" s="275"/>
      <c r="N63" s="286"/>
      <c r="O63" s="286"/>
      <c r="P63" s="275"/>
      <c r="Q63" s="286"/>
      <c r="R63" s="254"/>
      <c r="S63" s="372"/>
      <c r="T63" s="254"/>
      <c r="U63" s="372"/>
      <c r="V63" s="254"/>
      <c r="W63" s="372"/>
      <c r="X63" s="254"/>
      <c r="Y63" s="307"/>
      <c r="Z63" s="324"/>
      <c r="AA63" s="324"/>
      <c r="AB63" s="298"/>
      <c r="AC63" s="298"/>
      <c r="AD63" s="308"/>
      <c r="AE63" s="254"/>
    </row>
    <row r="64" spans="1:31" ht="14.25" customHeight="1">
      <c r="A64" s="254"/>
      <c r="B64" s="254"/>
      <c r="C64" s="254"/>
      <c r="D64" s="254"/>
      <c r="E64" s="254"/>
      <c r="F64" s="254"/>
      <c r="G64" s="292" t="s">
        <v>2375</v>
      </c>
      <c r="H64" s="290">
        <v>1.5</v>
      </c>
      <c r="I64" s="290" t="s">
        <v>375</v>
      </c>
      <c r="J64" s="290" t="s">
        <v>376</v>
      </c>
      <c r="K64" s="274" t="s">
        <v>377</v>
      </c>
      <c r="L64" s="286"/>
      <c r="M64" s="275"/>
      <c r="N64" s="286"/>
      <c r="O64" s="286"/>
      <c r="P64" s="275"/>
      <c r="Q64" s="286"/>
      <c r="R64" s="254"/>
      <c r="S64" s="372"/>
      <c r="T64" s="254"/>
      <c r="U64" s="372"/>
      <c r="V64" s="254"/>
      <c r="W64" s="372"/>
      <c r="X64" s="254"/>
      <c r="Y64" s="307"/>
      <c r="Z64" s="324"/>
      <c r="AA64" s="324"/>
      <c r="AB64" s="298"/>
      <c r="AC64" s="298"/>
      <c r="AD64" s="308"/>
      <c r="AE64" s="254"/>
    </row>
    <row r="65" spans="1:31" ht="14.25" customHeight="1">
      <c r="A65" s="254"/>
      <c r="B65" s="254"/>
      <c r="C65" s="254"/>
      <c r="D65" s="254"/>
      <c r="E65" s="254"/>
      <c r="F65" s="254"/>
      <c r="G65" s="292" t="s">
        <v>2376</v>
      </c>
      <c r="H65" s="278">
        <v>0.5</v>
      </c>
      <c r="I65" s="278" t="s">
        <v>374</v>
      </c>
      <c r="J65" s="278" t="s">
        <v>375</v>
      </c>
      <c r="K65" s="278" t="s">
        <v>376</v>
      </c>
      <c r="L65" s="419" t="s">
        <v>377</v>
      </c>
      <c r="M65" s="275"/>
      <c r="N65" s="286"/>
      <c r="O65" s="286"/>
      <c r="P65" s="275"/>
      <c r="Q65" s="286"/>
      <c r="R65" s="254"/>
      <c r="S65" s="372"/>
      <c r="T65" s="254"/>
      <c r="U65" s="372"/>
      <c r="V65" s="254"/>
      <c r="W65" s="372"/>
      <c r="X65" s="254"/>
      <c r="Y65" s="317"/>
      <c r="Z65" s="298"/>
      <c r="AA65" s="298"/>
      <c r="AB65" s="298"/>
      <c r="AC65" s="298"/>
      <c r="AD65" s="308"/>
      <c r="AE65" s="254"/>
    </row>
    <row r="66" spans="1:31" ht="14.25" customHeight="1">
      <c r="A66" s="254"/>
      <c r="B66" s="254"/>
      <c r="C66" s="254"/>
      <c r="D66" s="254"/>
      <c r="E66" s="254"/>
      <c r="F66" s="254"/>
      <c r="G66" s="292" t="s">
        <v>2377</v>
      </c>
      <c r="H66" s="290">
        <v>0.5</v>
      </c>
      <c r="I66" s="290" t="s">
        <v>376</v>
      </c>
      <c r="J66" s="274" t="s">
        <v>377</v>
      </c>
      <c r="K66" s="286"/>
      <c r="L66" s="286"/>
      <c r="M66" s="275"/>
      <c r="N66" s="286"/>
      <c r="O66" s="286"/>
      <c r="P66" s="275"/>
      <c r="Q66" s="286"/>
      <c r="R66" s="254"/>
      <c r="S66" s="372"/>
      <c r="T66" s="254"/>
      <c r="U66" s="372"/>
      <c r="V66" s="254"/>
      <c r="W66" s="372"/>
      <c r="X66" s="254"/>
      <c r="Y66" s="317"/>
      <c r="Z66" s="298"/>
      <c r="AA66" s="298"/>
      <c r="AB66" s="298"/>
      <c r="AC66" s="298"/>
      <c r="AD66" s="308"/>
      <c r="AE66" s="254"/>
    </row>
    <row r="67" spans="1:31" ht="14.25" customHeight="1">
      <c r="A67" s="254"/>
      <c r="B67" s="254"/>
      <c r="C67" s="254"/>
      <c r="D67" s="254"/>
      <c r="E67" s="254"/>
      <c r="F67" s="254"/>
      <c r="G67" s="292" t="s">
        <v>2378</v>
      </c>
      <c r="H67" s="286"/>
      <c r="I67" s="286"/>
      <c r="J67" s="286"/>
      <c r="K67" s="286"/>
      <c r="L67" s="286"/>
      <c r="M67" s="275"/>
      <c r="N67" s="286"/>
      <c r="O67" s="286"/>
      <c r="P67" s="275"/>
      <c r="Q67" s="286"/>
      <c r="R67" s="254"/>
      <c r="S67" s="372"/>
      <c r="T67" s="254"/>
      <c r="U67" s="372"/>
      <c r="V67" s="254"/>
      <c r="W67" s="372"/>
      <c r="X67" s="254"/>
      <c r="Y67" s="317"/>
      <c r="Z67" s="298"/>
      <c r="AA67" s="298"/>
      <c r="AB67" s="298"/>
      <c r="AC67" s="298"/>
      <c r="AD67" s="308"/>
      <c r="AE67" s="254"/>
    </row>
    <row r="68" spans="1:31" ht="14.25" customHeight="1">
      <c r="A68" s="254"/>
      <c r="B68" s="254"/>
      <c r="C68" s="254"/>
      <c r="D68" s="254"/>
      <c r="E68" s="254"/>
      <c r="F68" s="254"/>
      <c r="G68" s="292" t="s">
        <v>2379</v>
      </c>
      <c r="H68" s="290">
        <v>0.5</v>
      </c>
      <c r="I68" s="290" t="s">
        <v>374</v>
      </c>
      <c r="J68" s="290" t="s">
        <v>375</v>
      </c>
      <c r="K68" s="290" t="s">
        <v>376</v>
      </c>
      <c r="L68" s="274" t="s">
        <v>377</v>
      </c>
      <c r="M68" s="275"/>
      <c r="N68" s="286"/>
      <c r="O68" s="286"/>
      <c r="P68" s="275"/>
      <c r="Q68" s="286"/>
      <c r="R68" s="254"/>
      <c r="S68" s="372"/>
      <c r="T68" s="254"/>
      <c r="U68" s="372"/>
      <c r="V68" s="254"/>
      <c r="W68" s="372"/>
      <c r="X68" s="254"/>
      <c r="Y68" s="317"/>
      <c r="Z68" s="298"/>
      <c r="AA68" s="298"/>
      <c r="AB68" s="298"/>
      <c r="AC68" s="298"/>
      <c r="AD68" s="308"/>
      <c r="AE68" s="254"/>
    </row>
    <row r="69" spans="1:31" ht="14.25" customHeight="1">
      <c r="A69" s="254"/>
      <c r="B69" s="254"/>
      <c r="C69" s="254"/>
      <c r="D69" s="254"/>
      <c r="E69" s="254"/>
      <c r="F69" s="254"/>
      <c r="G69" s="299" t="s">
        <v>2380</v>
      </c>
      <c r="H69" s="286"/>
      <c r="I69" s="286"/>
      <c r="J69" s="286"/>
      <c r="K69" s="286"/>
      <c r="L69" s="286"/>
      <c r="M69" s="275"/>
      <c r="N69" s="286"/>
      <c r="O69" s="286"/>
      <c r="P69" s="275"/>
      <c r="Q69" s="286"/>
      <c r="R69" s="254"/>
      <c r="S69" s="372"/>
      <c r="T69" s="254"/>
      <c r="U69" s="372"/>
      <c r="V69" s="254"/>
      <c r="W69" s="372"/>
      <c r="X69" s="254"/>
      <c r="Y69" s="317"/>
      <c r="Z69" s="298"/>
      <c r="AA69" s="298"/>
      <c r="AB69" s="298"/>
      <c r="AC69" s="298"/>
      <c r="AD69" s="308"/>
      <c r="AE69" s="254"/>
    </row>
    <row r="70" spans="1:31" ht="14.25" customHeight="1">
      <c r="A70" s="254"/>
      <c r="B70" s="254"/>
      <c r="C70" s="254"/>
      <c r="D70" s="254"/>
      <c r="E70" s="254"/>
      <c r="F70" s="254"/>
      <c r="G70" s="292" t="s">
        <v>2381</v>
      </c>
      <c r="H70" s="278">
        <v>0.3</v>
      </c>
      <c r="I70" s="278" t="s">
        <v>373</v>
      </c>
      <c r="J70" s="278" t="s">
        <v>374</v>
      </c>
      <c r="K70" s="278" t="s">
        <v>375</v>
      </c>
      <c r="L70" s="278" t="s">
        <v>376</v>
      </c>
      <c r="M70" s="419" t="s">
        <v>377</v>
      </c>
      <c r="N70" s="286"/>
      <c r="O70" s="286"/>
      <c r="P70" s="275"/>
      <c r="Q70" s="286"/>
      <c r="R70" s="254"/>
      <c r="S70" s="372"/>
      <c r="T70" s="254"/>
      <c r="U70" s="372"/>
      <c r="V70" s="254"/>
      <c r="W70" s="372"/>
      <c r="X70" s="254"/>
      <c r="Y70" s="676"/>
      <c r="Z70" s="292"/>
      <c r="AA70" s="292"/>
      <c r="AB70" s="292"/>
      <c r="AC70" s="292"/>
      <c r="AD70" s="660"/>
      <c r="AE70" s="254"/>
    </row>
    <row r="71" spans="1:31" ht="14.25" customHeight="1">
      <c r="A71" s="254"/>
      <c r="B71" s="254"/>
      <c r="C71" s="254"/>
      <c r="D71" s="254"/>
      <c r="E71" s="254"/>
      <c r="F71" s="254"/>
      <c r="G71" s="292" t="s">
        <v>2382</v>
      </c>
      <c r="H71" s="290">
        <v>0.6</v>
      </c>
      <c r="I71" s="290" t="s">
        <v>375</v>
      </c>
      <c r="J71" s="290" t="s">
        <v>376</v>
      </c>
      <c r="K71" s="274" t="s">
        <v>377</v>
      </c>
      <c r="L71" s="275"/>
      <c r="M71" s="275"/>
      <c r="N71" s="286"/>
      <c r="O71" s="286"/>
      <c r="P71" s="275"/>
      <c r="Q71" s="286"/>
      <c r="R71" s="254"/>
      <c r="S71" s="372"/>
      <c r="T71" s="254"/>
      <c r="U71" s="372"/>
      <c r="V71" s="254"/>
      <c r="W71" s="372"/>
      <c r="X71" s="254"/>
      <c r="Y71" s="676"/>
      <c r="Z71" s="292"/>
      <c r="AA71" s="292"/>
      <c r="AB71" s="292"/>
      <c r="AC71" s="292"/>
      <c r="AD71" s="660"/>
      <c r="AE71" s="254"/>
    </row>
    <row r="72" spans="1:31" ht="14.25" customHeight="1">
      <c r="A72" s="254"/>
      <c r="B72" s="254"/>
      <c r="C72" s="254"/>
      <c r="D72" s="254"/>
      <c r="E72" s="254"/>
      <c r="F72" s="254"/>
      <c r="G72" s="292" t="s">
        <v>2383</v>
      </c>
      <c r="H72" s="286"/>
      <c r="I72" s="286"/>
      <c r="J72" s="286"/>
      <c r="K72" s="286"/>
      <c r="L72" s="286"/>
      <c r="M72" s="275"/>
      <c r="N72" s="286"/>
      <c r="O72" s="286"/>
      <c r="P72" s="275"/>
      <c r="Q72" s="286"/>
      <c r="R72" s="254"/>
      <c r="S72" s="372"/>
      <c r="T72" s="254"/>
      <c r="U72" s="372"/>
      <c r="V72" s="254"/>
      <c r="W72" s="372"/>
      <c r="X72" s="254"/>
      <c r="Y72" s="676"/>
      <c r="Z72" s="415"/>
      <c r="AA72" s="415"/>
      <c r="AB72" s="415"/>
      <c r="AC72" s="415"/>
      <c r="AD72" s="661"/>
      <c r="AE72" s="254"/>
    </row>
    <row r="73" spans="1:31" ht="14.25" customHeight="1">
      <c r="A73" s="254"/>
      <c r="B73" s="254"/>
      <c r="C73" s="254"/>
      <c r="D73" s="254"/>
      <c r="E73" s="254"/>
      <c r="F73" s="254"/>
      <c r="G73" s="292" t="s">
        <v>2384</v>
      </c>
      <c r="H73" s="278">
        <v>27</v>
      </c>
      <c r="I73" s="286"/>
      <c r="J73" s="286"/>
      <c r="K73" s="286"/>
      <c r="L73" s="286"/>
      <c r="M73" s="275"/>
      <c r="N73" s="286"/>
      <c r="O73" s="286"/>
      <c r="P73" s="275"/>
      <c r="Q73" s="286"/>
      <c r="R73" s="254"/>
      <c r="S73" s="372"/>
      <c r="T73" s="254"/>
      <c r="U73" s="372"/>
      <c r="V73" s="254"/>
      <c r="W73" s="372"/>
      <c r="X73" s="254"/>
      <c r="Y73" s="693"/>
      <c r="Z73" s="663"/>
      <c r="AA73" s="662">
        <f>SUM(AA53:AA72)</f>
        <v>-9.8699999999999992</v>
      </c>
      <c r="AB73" s="663"/>
      <c r="AC73" s="663"/>
      <c r="AD73" s="664"/>
      <c r="AE73" s="254"/>
    </row>
    <row r="74" spans="1:31" ht="14.25" customHeight="1">
      <c r="A74" s="254"/>
      <c r="B74" s="254"/>
      <c r="C74" s="254"/>
      <c r="D74" s="254"/>
      <c r="E74" s="254"/>
      <c r="F74" s="254"/>
      <c r="G74" s="292" t="s">
        <v>2385</v>
      </c>
      <c r="H74" s="419"/>
      <c r="I74" s="286"/>
      <c r="J74" s="286"/>
      <c r="K74" s="286"/>
      <c r="L74" s="286"/>
      <c r="M74" s="275"/>
      <c r="N74" s="286"/>
      <c r="O74" s="286"/>
      <c r="P74" s="275"/>
      <c r="Q74" s="286"/>
      <c r="R74" s="254"/>
      <c r="S74" s="372"/>
      <c r="T74" s="254"/>
      <c r="U74" s="372"/>
      <c r="V74" s="254"/>
      <c r="W74" s="372"/>
      <c r="X74" s="254"/>
      <c r="Y74" s="254"/>
      <c r="Z74" s="254"/>
      <c r="AA74" s="254"/>
      <c r="AB74" s="254"/>
      <c r="AC74" s="254"/>
      <c r="AD74" s="254"/>
      <c r="AE74" s="254"/>
    </row>
    <row r="75" spans="1:31" ht="14.25" customHeight="1">
      <c r="A75" s="254"/>
      <c r="B75" s="254"/>
      <c r="C75" s="254"/>
      <c r="D75" s="254"/>
      <c r="E75" s="254"/>
      <c r="F75" s="254"/>
      <c r="G75" s="292" t="s">
        <v>2386</v>
      </c>
      <c r="H75" s="286"/>
      <c r="I75" s="286"/>
      <c r="J75" s="286"/>
      <c r="K75" s="286"/>
      <c r="L75" s="286"/>
      <c r="M75" s="275"/>
      <c r="N75" s="286"/>
      <c r="O75" s="286"/>
      <c r="P75" s="275"/>
      <c r="Q75" s="286"/>
      <c r="R75" s="254"/>
      <c r="S75" s="372"/>
      <c r="T75" s="254"/>
      <c r="U75" s="372"/>
      <c r="V75" s="254"/>
      <c r="W75" s="372"/>
      <c r="X75" s="254"/>
      <c r="Y75" s="985" t="s">
        <v>353</v>
      </c>
      <c r="Z75" s="968"/>
      <c r="AA75" s="968"/>
      <c r="AB75" s="968"/>
      <c r="AC75" s="968"/>
      <c r="AD75" s="969"/>
      <c r="AE75" s="254"/>
    </row>
    <row r="76" spans="1:31" ht="14.25" customHeight="1">
      <c r="A76" s="254"/>
      <c r="B76" s="254"/>
      <c r="C76" s="254"/>
      <c r="D76" s="254"/>
      <c r="E76" s="254"/>
      <c r="F76" s="254"/>
      <c r="G76" s="292" t="s">
        <v>2387</v>
      </c>
      <c r="H76" s="286"/>
      <c r="I76" s="286"/>
      <c r="J76" s="286"/>
      <c r="K76" s="286"/>
      <c r="L76" s="286"/>
      <c r="M76" s="275"/>
      <c r="N76" s="286"/>
      <c r="O76" s="286"/>
      <c r="P76" s="275"/>
      <c r="Q76" s="286"/>
      <c r="R76" s="254"/>
      <c r="S76" s="372"/>
      <c r="T76" s="254"/>
      <c r="U76" s="372"/>
      <c r="V76" s="254"/>
      <c r="W76" s="372"/>
      <c r="X76" s="254"/>
      <c r="Y76" s="1037"/>
      <c r="Z76" s="892"/>
      <c r="AA76" s="271">
        <v>2024</v>
      </c>
      <c r="AB76" s="271">
        <v>2025</v>
      </c>
      <c r="AC76" s="271">
        <v>2026</v>
      </c>
      <c r="AD76" s="306">
        <v>2027</v>
      </c>
      <c r="AE76" s="254"/>
    </row>
    <row r="77" spans="1:31" ht="14.25" customHeight="1">
      <c r="A77" s="254"/>
      <c r="B77" s="254"/>
      <c r="C77" s="254"/>
      <c r="D77" s="254"/>
      <c r="E77" s="254"/>
      <c r="F77" s="254"/>
      <c r="G77" s="292" t="s">
        <v>2388</v>
      </c>
      <c r="H77" s="290">
        <v>2.5499999999999998</v>
      </c>
      <c r="I77" s="290" t="s">
        <v>375</v>
      </c>
      <c r="J77" s="290" t="s">
        <v>376</v>
      </c>
      <c r="K77" s="274" t="s">
        <v>377</v>
      </c>
      <c r="L77" s="286"/>
      <c r="M77" s="275"/>
      <c r="N77" s="286"/>
      <c r="O77" s="286"/>
      <c r="P77" s="275"/>
      <c r="Q77" s="286"/>
      <c r="R77" s="254"/>
      <c r="S77" s="372"/>
      <c r="T77" s="254"/>
      <c r="U77" s="372"/>
      <c r="V77" s="254"/>
      <c r="W77" s="372"/>
      <c r="X77" s="254"/>
      <c r="Y77" s="1037" t="s">
        <v>469</v>
      </c>
      <c r="Z77" s="892"/>
      <c r="AA77" s="298" t="s">
        <v>470</v>
      </c>
      <c r="AB77" s="298" t="s">
        <v>471</v>
      </c>
      <c r="AC77" s="298" t="s">
        <v>472</v>
      </c>
      <c r="AD77" s="308" t="s">
        <v>472</v>
      </c>
      <c r="AE77" s="254"/>
    </row>
    <row r="78" spans="1:31" ht="14.25" customHeight="1">
      <c r="A78" s="254"/>
      <c r="B78" s="254"/>
      <c r="C78" s="254"/>
      <c r="D78" s="254"/>
      <c r="E78" s="254"/>
      <c r="F78" s="254"/>
      <c r="G78" s="296" t="s">
        <v>2389</v>
      </c>
      <c r="H78" s="286"/>
      <c r="I78" s="286"/>
      <c r="J78" s="286"/>
      <c r="K78" s="286"/>
      <c r="L78" s="286"/>
      <c r="M78" s="275"/>
      <c r="N78" s="286"/>
      <c r="O78" s="286"/>
      <c r="P78" s="275"/>
      <c r="Q78" s="286"/>
      <c r="R78" s="254"/>
      <c r="S78" s="372"/>
      <c r="T78" s="254"/>
      <c r="U78" s="372"/>
      <c r="V78" s="254"/>
      <c r="W78" s="372"/>
      <c r="X78" s="254"/>
      <c r="Y78" s="1037" t="s">
        <v>474</v>
      </c>
      <c r="Z78" s="892"/>
      <c r="AA78" s="292">
        <f>AA49</f>
        <v>65.7</v>
      </c>
      <c r="AB78" s="292"/>
      <c r="AC78" s="292"/>
      <c r="AD78" s="660"/>
      <c r="AE78" s="254"/>
    </row>
    <row r="79" spans="1:31" ht="14.25" customHeight="1">
      <c r="A79" s="254"/>
      <c r="B79" s="254"/>
      <c r="C79" s="254"/>
      <c r="D79" s="254"/>
      <c r="E79" s="254"/>
      <c r="F79" s="254"/>
      <c r="G79" s="299" t="s">
        <v>2390</v>
      </c>
      <c r="H79" s="694">
        <v>1.2</v>
      </c>
      <c r="I79" s="286"/>
      <c r="J79" s="286"/>
      <c r="K79" s="286"/>
      <c r="L79" s="286"/>
      <c r="M79" s="275"/>
      <c r="N79" s="286"/>
      <c r="O79" s="286"/>
      <c r="P79" s="275"/>
      <c r="Q79" s="286"/>
      <c r="R79" s="254"/>
      <c r="S79" s="372"/>
      <c r="T79" s="254"/>
      <c r="U79" s="372"/>
      <c r="V79" s="254"/>
      <c r="W79" s="372"/>
      <c r="X79" s="254"/>
      <c r="Y79" s="1037" t="s">
        <v>476</v>
      </c>
      <c r="Z79" s="892"/>
      <c r="AA79" s="415">
        <f>AA73</f>
        <v>-9.8699999999999992</v>
      </c>
      <c r="AB79" s="415"/>
      <c r="AC79" s="415"/>
      <c r="AD79" s="661"/>
      <c r="AE79" s="254"/>
    </row>
    <row r="80" spans="1:31" ht="14.25" customHeight="1">
      <c r="A80" s="254"/>
      <c r="B80" s="254"/>
      <c r="C80" s="254"/>
      <c r="D80" s="254"/>
      <c r="E80" s="254"/>
      <c r="F80" s="254"/>
      <c r="G80" s="299" t="s">
        <v>2391</v>
      </c>
      <c r="H80" s="286"/>
      <c r="I80" s="286"/>
      <c r="J80" s="286"/>
      <c r="K80" s="286"/>
      <c r="L80" s="286"/>
      <c r="M80" s="275"/>
      <c r="N80" s="286"/>
      <c r="O80" s="286"/>
      <c r="P80" s="275"/>
      <c r="Q80" s="286"/>
      <c r="R80" s="254"/>
      <c r="S80" s="372"/>
      <c r="T80" s="254"/>
      <c r="U80" s="372"/>
      <c r="V80" s="254"/>
      <c r="W80" s="372"/>
      <c r="X80" s="254"/>
      <c r="Y80" s="965" t="s">
        <v>478</v>
      </c>
      <c r="Z80" s="980"/>
      <c r="AA80" s="662">
        <f>SUM(AA78:AA79)</f>
        <v>55.830000000000005</v>
      </c>
      <c r="AB80" s="663"/>
      <c r="AC80" s="663"/>
      <c r="AD80" s="664"/>
      <c r="AE80" s="254"/>
    </row>
    <row r="81" spans="1:31" ht="14.25" customHeight="1">
      <c r="A81" s="254"/>
      <c r="B81" s="254"/>
      <c r="C81" s="254"/>
      <c r="D81" s="254"/>
      <c r="E81" s="254"/>
      <c r="F81" s="254"/>
      <c r="G81" s="292" t="s">
        <v>2392</v>
      </c>
      <c r="H81" s="286"/>
      <c r="I81" s="286"/>
      <c r="J81" s="286"/>
      <c r="K81" s="286"/>
      <c r="L81" s="286"/>
      <c r="M81" s="275"/>
      <c r="N81" s="286"/>
      <c r="O81" s="286"/>
      <c r="P81" s="275"/>
      <c r="Q81" s="286"/>
      <c r="R81" s="254"/>
      <c r="S81" s="372"/>
      <c r="T81" s="254"/>
      <c r="U81" s="372"/>
      <c r="V81" s="254"/>
      <c r="W81" s="372"/>
      <c r="X81" s="254"/>
      <c r="Y81" s="254"/>
      <c r="Z81" s="254"/>
      <c r="AA81" s="254"/>
      <c r="AB81" s="254"/>
      <c r="AC81" s="254"/>
      <c r="AD81" s="254"/>
      <c r="AE81" s="254"/>
    </row>
    <row r="82" spans="1:31" ht="14.25" customHeight="1">
      <c r="A82" s="254"/>
      <c r="B82" s="254"/>
      <c r="C82" s="254"/>
      <c r="D82" s="254"/>
      <c r="E82" s="254"/>
      <c r="F82" s="254"/>
      <c r="G82" s="285" t="s">
        <v>2393</v>
      </c>
      <c r="H82" s="286"/>
      <c r="I82" s="286"/>
      <c r="J82" s="286"/>
      <c r="K82" s="286"/>
      <c r="L82" s="286"/>
      <c r="M82" s="275"/>
      <c r="N82" s="286"/>
      <c r="O82" s="286"/>
      <c r="P82" s="275"/>
      <c r="Q82" s="286"/>
      <c r="R82" s="254"/>
      <c r="S82" s="372"/>
      <c r="T82" s="254"/>
      <c r="U82" s="372"/>
      <c r="V82" s="254"/>
      <c r="W82" s="372"/>
      <c r="X82" s="254"/>
      <c r="Y82" s="254"/>
      <c r="Z82" s="254"/>
      <c r="AA82" s="254"/>
      <c r="AB82" s="254"/>
      <c r="AC82" s="254"/>
      <c r="AD82" s="254"/>
      <c r="AE82" s="254"/>
    </row>
    <row r="83" spans="1:31" ht="14.25" customHeight="1">
      <c r="A83" s="254"/>
      <c r="B83" s="254"/>
      <c r="C83" s="254"/>
      <c r="D83" s="254"/>
      <c r="E83" s="254"/>
      <c r="F83" s="254"/>
      <c r="G83" s="292" t="s">
        <v>2394</v>
      </c>
      <c r="H83" s="286"/>
      <c r="I83" s="286"/>
      <c r="J83" s="286"/>
      <c r="K83" s="286"/>
      <c r="L83" s="286"/>
      <c r="M83" s="275"/>
      <c r="N83" s="286"/>
      <c r="O83" s="286"/>
      <c r="P83" s="275"/>
      <c r="Q83" s="286"/>
      <c r="R83" s="254"/>
      <c r="S83" s="372"/>
      <c r="T83" s="254"/>
      <c r="U83" s="372"/>
      <c r="V83" s="254"/>
      <c r="W83" s="372"/>
      <c r="X83" s="254"/>
      <c r="Y83" s="254"/>
      <c r="Z83" s="254"/>
      <c r="AA83" s="254"/>
      <c r="AB83" s="254"/>
      <c r="AC83" s="254"/>
      <c r="AD83" s="254"/>
      <c r="AE83" s="254"/>
    </row>
    <row r="84" spans="1:31" ht="14.25" customHeight="1">
      <c r="A84" s="254"/>
      <c r="B84" s="254"/>
      <c r="C84" s="254"/>
      <c r="D84" s="254"/>
      <c r="E84" s="254"/>
      <c r="F84" s="254"/>
      <c r="G84" s="285" t="s">
        <v>2395</v>
      </c>
      <c r="H84" s="286"/>
      <c r="I84" s="286"/>
      <c r="J84" s="286"/>
      <c r="K84" s="286"/>
      <c r="L84" s="286"/>
      <c r="M84" s="275"/>
      <c r="N84" s="286"/>
      <c r="O84" s="286"/>
      <c r="P84" s="275"/>
      <c r="Q84" s="286"/>
      <c r="R84" s="254"/>
      <c r="S84" s="372"/>
      <c r="T84" s="254"/>
      <c r="U84" s="372"/>
      <c r="V84" s="254"/>
      <c r="W84" s="372"/>
      <c r="X84" s="254"/>
      <c r="Y84" s="254"/>
      <c r="Z84" s="254"/>
      <c r="AA84" s="254"/>
      <c r="AB84" s="254"/>
      <c r="AC84" s="254"/>
      <c r="AD84" s="254"/>
      <c r="AE84" s="254"/>
    </row>
    <row r="85" spans="1:31" ht="14.25" customHeight="1">
      <c r="A85" s="254"/>
      <c r="B85" s="254"/>
      <c r="C85" s="254"/>
      <c r="D85" s="254"/>
      <c r="E85" s="254"/>
      <c r="F85" s="254"/>
      <c r="G85" s="299" t="s">
        <v>2396</v>
      </c>
      <c r="H85" s="275"/>
      <c r="I85" s="275"/>
      <c r="J85" s="275"/>
      <c r="K85" s="275"/>
      <c r="L85" s="286"/>
      <c r="M85" s="275"/>
      <c r="N85" s="286"/>
      <c r="O85" s="286"/>
      <c r="P85" s="275"/>
      <c r="Q85" s="286"/>
      <c r="R85" s="254"/>
      <c r="S85" s="372"/>
      <c r="T85" s="254"/>
      <c r="U85" s="372"/>
      <c r="V85" s="254"/>
      <c r="W85" s="372"/>
      <c r="X85" s="254"/>
      <c r="Y85" s="254"/>
      <c r="Z85" s="254"/>
      <c r="AA85" s="254"/>
      <c r="AB85" s="254"/>
      <c r="AC85" s="254"/>
      <c r="AD85" s="254"/>
      <c r="AE85" s="254"/>
    </row>
    <row r="86" spans="1:31" ht="14.25" customHeight="1">
      <c r="A86" s="254"/>
      <c r="B86" s="254"/>
      <c r="C86" s="254"/>
      <c r="D86" s="254"/>
      <c r="E86" s="254"/>
      <c r="F86" s="254"/>
      <c r="G86" s="292" t="s">
        <v>2397</v>
      </c>
      <c r="H86" s="286"/>
      <c r="I86" s="286"/>
      <c r="J86" s="286"/>
      <c r="K86" s="286"/>
      <c r="L86" s="286"/>
      <c r="M86" s="275"/>
      <c r="N86" s="286"/>
      <c r="O86" s="286"/>
      <c r="P86" s="275"/>
      <c r="Q86" s="286"/>
      <c r="R86" s="254"/>
      <c r="S86" s="372"/>
      <c r="T86" s="254"/>
      <c r="U86" s="372"/>
      <c r="V86" s="254"/>
      <c r="W86" s="372"/>
      <c r="X86" s="254"/>
      <c r="Y86" s="254"/>
      <c r="Z86" s="254"/>
      <c r="AA86" s="254"/>
      <c r="AB86" s="254"/>
      <c r="AC86" s="254"/>
      <c r="AD86" s="254"/>
      <c r="AE86" s="254"/>
    </row>
    <row r="87" spans="1:31" ht="14.25" customHeight="1">
      <c r="A87" s="254"/>
      <c r="B87" s="254"/>
      <c r="C87" s="254"/>
      <c r="D87" s="254"/>
      <c r="E87" s="254"/>
      <c r="F87" s="254"/>
      <c r="G87" s="285" t="s">
        <v>2398</v>
      </c>
      <c r="H87" s="286"/>
      <c r="I87" s="286"/>
      <c r="J87" s="286"/>
      <c r="K87" s="286"/>
      <c r="L87" s="286"/>
      <c r="M87" s="275"/>
      <c r="N87" s="286"/>
      <c r="O87" s="286"/>
      <c r="P87" s="275"/>
      <c r="Q87" s="286"/>
      <c r="R87" s="254"/>
      <c r="S87" s="372"/>
      <c r="T87" s="254"/>
      <c r="U87" s="372"/>
      <c r="V87" s="254"/>
      <c r="W87" s="372"/>
      <c r="X87" s="254"/>
      <c r="Y87" s="254"/>
      <c r="Z87" s="254"/>
      <c r="AA87" s="254"/>
      <c r="AB87" s="254"/>
      <c r="AC87" s="254"/>
      <c r="AD87" s="254"/>
      <c r="AE87" s="254"/>
    </row>
    <row r="88" spans="1:31" ht="14.25" customHeight="1">
      <c r="A88" s="254"/>
      <c r="B88" s="254"/>
      <c r="C88" s="254"/>
      <c r="D88" s="254"/>
      <c r="E88" s="254"/>
      <c r="F88" s="254"/>
      <c r="G88" s="285" t="s">
        <v>2399</v>
      </c>
      <c r="H88" s="286"/>
      <c r="I88" s="286"/>
      <c r="J88" s="286"/>
      <c r="K88" s="286"/>
      <c r="L88" s="286"/>
      <c r="M88" s="275"/>
      <c r="N88" s="286"/>
      <c r="O88" s="286"/>
      <c r="P88" s="275"/>
      <c r="Q88" s="286"/>
      <c r="R88" s="254"/>
      <c r="S88" s="372"/>
      <c r="T88" s="254"/>
      <c r="U88" s="372"/>
      <c r="V88" s="254"/>
      <c r="W88" s="372"/>
      <c r="X88" s="254"/>
      <c r="Y88" s="254"/>
      <c r="Z88" s="254"/>
      <c r="AA88" s="254"/>
      <c r="AB88" s="254"/>
      <c r="AC88" s="254"/>
      <c r="AD88" s="254"/>
      <c r="AE88" s="254"/>
    </row>
    <row r="89" spans="1:31" ht="14.25" customHeight="1">
      <c r="A89" s="254"/>
      <c r="B89" s="254"/>
      <c r="C89" s="254"/>
      <c r="D89" s="254"/>
      <c r="E89" s="254"/>
      <c r="F89" s="254"/>
      <c r="G89" s="292" t="s">
        <v>2400</v>
      </c>
      <c r="H89" s="290">
        <v>11.25</v>
      </c>
      <c r="I89" s="290">
        <v>11.25</v>
      </c>
      <c r="J89" s="290">
        <v>11.25</v>
      </c>
      <c r="K89" s="451">
        <v>11.89</v>
      </c>
      <c r="L89" s="451">
        <v>12.4</v>
      </c>
      <c r="M89" s="275"/>
      <c r="N89" s="286"/>
      <c r="O89" s="286"/>
      <c r="P89" s="275"/>
      <c r="Q89" s="286"/>
      <c r="R89" s="254"/>
      <c r="S89" s="372"/>
      <c r="T89" s="254"/>
      <c r="U89" s="372"/>
      <c r="V89" s="254"/>
      <c r="W89" s="372"/>
      <c r="X89" s="254"/>
      <c r="Y89" s="254"/>
      <c r="Z89" s="254"/>
      <c r="AA89" s="254"/>
      <c r="AB89" s="254"/>
      <c r="AC89" s="254"/>
      <c r="AD89" s="254"/>
      <c r="AE89" s="254"/>
    </row>
    <row r="90" spans="1:31" ht="14.25" customHeight="1">
      <c r="A90" s="254"/>
      <c r="B90" s="254"/>
      <c r="C90" s="254"/>
      <c r="D90" s="254"/>
      <c r="E90" s="254"/>
      <c r="F90" s="254"/>
      <c r="G90" s="299" t="s">
        <v>2401</v>
      </c>
      <c r="H90" s="290">
        <v>0.5</v>
      </c>
      <c r="I90" s="290" t="s">
        <v>374</v>
      </c>
      <c r="J90" s="290" t="s">
        <v>375</v>
      </c>
      <c r="K90" s="290" t="s">
        <v>376</v>
      </c>
      <c r="L90" s="274" t="s">
        <v>377</v>
      </c>
      <c r="M90" s="275"/>
      <c r="N90" s="286"/>
      <c r="O90" s="286"/>
      <c r="P90" s="275"/>
      <c r="Q90" s="286"/>
      <c r="R90" s="254"/>
      <c r="S90" s="372"/>
      <c r="T90" s="254"/>
      <c r="U90" s="372"/>
      <c r="V90" s="254"/>
      <c r="W90" s="372"/>
      <c r="X90" s="254"/>
      <c r="Y90" s="254"/>
      <c r="Z90" s="254"/>
      <c r="AA90" s="254"/>
      <c r="AB90" s="254"/>
      <c r="AC90" s="254"/>
      <c r="AD90" s="254"/>
      <c r="AE90" s="254"/>
    </row>
    <row r="91" spans="1:31" ht="14.25" customHeight="1">
      <c r="A91" s="254"/>
      <c r="B91" s="254"/>
      <c r="C91" s="254"/>
      <c r="D91" s="254"/>
      <c r="E91" s="254"/>
      <c r="F91" s="254"/>
      <c r="G91" s="299" t="s">
        <v>2402</v>
      </c>
      <c r="H91" s="342">
        <v>0.75</v>
      </c>
      <c r="I91" s="278"/>
      <c r="J91" s="275"/>
      <c r="K91" s="275"/>
      <c r="L91" s="275"/>
      <c r="M91" s="275"/>
      <c r="N91" s="286"/>
      <c r="O91" s="286"/>
      <c r="P91" s="275"/>
      <c r="Q91" s="286"/>
      <c r="R91" s="254"/>
      <c r="S91" s="372"/>
      <c r="T91" s="254"/>
      <c r="U91" s="372"/>
      <c r="V91" s="254"/>
      <c r="W91" s="372"/>
      <c r="X91" s="254"/>
      <c r="Y91" s="254"/>
      <c r="Z91" s="254"/>
      <c r="AA91" s="254"/>
      <c r="AB91" s="254"/>
      <c r="AC91" s="254"/>
      <c r="AD91" s="254"/>
      <c r="AE91" s="254"/>
    </row>
    <row r="92" spans="1:31" ht="14.25" customHeight="1">
      <c r="A92" s="254"/>
      <c r="B92" s="254"/>
      <c r="C92" s="254"/>
      <c r="D92" s="254"/>
      <c r="E92" s="254"/>
      <c r="F92" s="254"/>
      <c r="G92" s="292" t="s">
        <v>2403</v>
      </c>
      <c r="H92" s="286"/>
      <c r="I92" s="286"/>
      <c r="J92" s="286"/>
      <c r="K92" s="286"/>
      <c r="L92" s="286"/>
      <c r="M92" s="275"/>
      <c r="N92" s="286"/>
      <c r="O92" s="286"/>
      <c r="P92" s="275"/>
      <c r="Q92" s="286"/>
      <c r="R92" s="254"/>
      <c r="S92" s="372"/>
      <c r="T92" s="254"/>
      <c r="U92" s="372"/>
      <c r="V92" s="254"/>
      <c r="W92" s="372"/>
      <c r="X92" s="254"/>
      <c r="Y92" s="254"/>
      <c r="Z92" s="254"/>
      <c r="AA92" s="254"/>
      <c r="AB92" s="254"/>
      <c r="AC92" s="254"/>
      <c r="AD92" s="254"/>
      <c r="AE92" s="254"/>
    </row>
    <row r="93" spans="1:31" ht="14.25" customHeight="1">
      <c r="A93" s="254"/>
      <c r="B93" s="254"/>
      <c r="C93" s="254"/>
      <c r="D93" s="254"/>
      <c r="E93" s="254"/>
      <c r="F93" s="254"/>
      <c r="G93" s="285" t="s">
        <v>2404</v>
      </c>
      <c r="H93" s="290">
        <v>0.5</v>
      </c>
      <c r="I93" s="290" t="s">
        <v>374</v>
      </c>
      <c r="J93" s="290" t="s">
        <v>375</v>
      </c>
      <c r="K93" s="290" t="s">
        <v>376</v>
      </c>
      <c r="L93" s="274" t="s">
        <v>377</v>
      </c>
      <c r="M93" s="275"/>
      <c r="N93" s="286"/>
      <c r="O93" s="286"/>
      <c r="P93" s="275"/>
      <c r="Q93" s="286"/>
      <c r="R93" s="254"/>
      <c r="S93" s="372"/>
      <c r="T93" s="254"/>
      <c r="U93" s="372"/>
      <c r="V93" s="254"/>
      <c r="W93" s="372"/>
      <c r="X93" s="254"/>
      <c r="Y93" s="254"/>
      <c r="Z93" s="254"/>
      <c r="AA93" s="254"/>
      <c r="AB93" s="254"/>
      <c r="AC93" s="254"/>
      <c r="AD93" s="254"/>
      <c r="AE93" s="254"/>
    </row>
    <row r="94" spans="1:31" ht="14.25" customHeight="1">
      <c r="A94" s="254"/>
      <c r="B94" s="254"/>
      <c r="C94" s="254"/>
      <c r="D94" s="254"/>
      <c r="E94" s="254"/>
      <c r="F94" s="254"/>
      <c r="G94" s="299" t="s">
        <v>2405</v>
      </c>
      <c r="H94" s="290">
        <v>14.5</v>
      </c>
      <c r="I94" s="290">
        <v>14.5</v>
      </c>
      <c r="J94" s="290">
        <v>14.5</v>
      </c>
      <c r="K94" s="290">
        <v>14.5</v>
      </c>
      <c r="L94" s="290">
        <v>14.5</v>
      </c>
      <c r="M94" s="275"/>
      <c r="N94" s="286"/>
      <c r="O94" s="286"/>
      <c r="P94" s="275"/>
      <c r="Q94" s="286"/>
      <c r="R94" s="254"/>
      <c r="S94" s="372"/>
      <c r="T94" s="254"/>
      <c r="U94" s="372"/>
      <c r="V94" s="254"/>
      <c r="W94" s="372"/>
      <c r="X94" s="254"/>
      <c r="Y94" s="254"/>
      <c r="Z94" s="254"/>
      <c r="AA94" s="254"/>
      <c r="AB94" s="254"/>
      <c r="AC94" s="254"/>
      <c r="AD94" s="254"/>
      <c r="AE94" s="254"/>
    </row>
    <row r="95" spans="1:31" ht="14.25" customHeight="1">
      <c r="A95" s="254"/>
      <c r="B95" s="254"/>
      <c r="C95" s="254"/>
      <c r="D95" s="254"/>
      <c r="E95" s="254"/>
      <c r="F95" s="254"/>
      <c r="G95" s="285" t="s">
        <v>2406</v>
      </c>
      <c r="H95" s="290">
        <v>0.57999999999999996</v>
      </c>
      <c r="I95" s="290" t="s">
        <v>375</v>
      </c>
      <c r="J95" s="290" t="s">
        <v>376</v>
      </c>
      <c r="K95" s="274" t="s">
        <v>377</v>
      </c>
      <c r="L95" s="286"/>
      <c r="M95" s="275"/>
      <c r="N95" s="286"/>
      <c r="O95" s="286"/>
      <c r="P95" s="275"/>
      <c r="Q95" s="286"/>
      <c r="R95" s="254"/>
      <c r="S95" s="372"/>
      <c r="T95" s="254"/>
      <c r="U95" s="372"/>
      <c r="V95" s="254"/>
      <c r="W95" s="372"/>
      <c r="X95" s="254"/>
      <c r="Y95" s="254"/>
      <c r="Z95" s="254"/>
      <c r="AA95" s="254"/>
      <c r="AB95" s="254"/>
      <c r="AC95" s="254"/>
      <c r="AD95" s="254"/>
      <c r="AE95" s="254"/>
    </row>
    <row r="96" spans="1:31" ht="14.25" customHeight="1">
      <c r="A96" s="254"/>
      <c r="B96" s="254"/>
      <c r="C96" s="254"/>
      <c r="D96" s="254"/>
      <c r="E96" s="254"/>
      <c r="F96" s="254"/>
      <c r="G96" s="292" t="s">
        <v>2407</v>
      </c>
      <c r="H96" s="275"/>
      <c r="I96" s="286"/>
      <c r="J96" s="286"/>
      <c r="K96" s="286"/>
      <c r="L96" s="286"/>
      <c r="M96" s="275"/>
      <c r="N96" s="286"/>
      <c r="O96" s="286"/>
      <c r="P96" s="275"/>
      <c r="Q96" s="286"/>
      <c r="R96" s="254"/>
      <c r="S96" s="372"/>
      <c r="T96" s="254"/>
      <c r="U96" s="372"/>
      <c r="V96" s="254"/>
      <c r="W96" s="372"/>
      <c r="X96" s="254"/>
      <c r="Y96" s="254"/>
      <c r="Z96" s="254"/>
      <c r="AA96" s="254"/>
      <c r="AB96" s="254"/>
      <c r="AC96" s="254"/>
      <c r="AD96" s="254"/>
      <c r="AE96" s="254"/>
    </row>
    <row r="97" spans="1:31" ht="14.25" customHeight="1">
      <c r="A97" s="254"/>
      <c r="B97" s="254"/>
      <c r="C97" s="254"/>
      <c r="D97" s="254"/>
      <c r="E97" s="254"/>
      <c r="F97" s="254"/>
      <c r="G97" s="296" t="s">
        <v>2408</v>
      </c>
      <c r="H97" s="695">
        <v>2.75</v>
      </c>
      <c r="I97" s="695">
        <v>2.75</v>
      </c>
      <c r="J97" s="286"/>
      <c r="K97" s="286"/>
      <c r="L97" s="286"/>
      <c r="M97" s="275"/>
      <c r="N97" s="286"/>
      <c r="O97" s="286"/>
      <c r="P97" s="275"/>
      <c r="Q97" s="286"/>
      <c r="R97" s="254"/>
      <c r="S97" s="372"/>
      <c r="T97" s="254"/>
      <c r="U97" s="372"/>
      <c r="V97" s="254"/>
      <c r="W97" s="372"/>
      <c r="X97" s="254"/>
      <c r="Y97" s="254"/>
      <c r="Z97" s="254"/>
      <c r="AA97" s="254"/>
      <c r="AB97" s="254"/>
      <c r="AC97" s="254"/>
      <c r="AD97" s="254"/>
      <c r="AE97" s="254"/>
    </row>
    <row r="98" spans="1:31" ht="14.25" customHeight="1">
      <c r="A98" s="254"/>
      <c r="B98" s="254"/>
      <c r="C98" s="254"/>
      <c r="D98" s="254"/>
      <c r="E98" s="254"/>
      <c r="F98" s="254"/>
      <c r="G98" s="488" t="s">
        <v>2409</v>
      </c>
      <c r="H98" s="286"/>
      <c r="I98" s="286"/>
      <c r="J98" s="286"/>
      <c r="K98" s="286"/>
      <c r="L98" s="286"/>
      <c r="M98" s="275"/>
      <c r="N98" s="286"/>
      <c r="O98" s="286"/>
      <c r="P98" s="275"/>
      <c r="Q98" s="286"/>
      <c r="R98" s="254"/>
      <c r="S98" s="372"/>
      <c r="T98" s="254"/>
      <c r="U98" s="372"/>
      <c r="V98" s="254"/>
      <c r="W98" s="372"/>
      <c r="X98" s="254"/>
      <c r="Y98" s="254"/>
      <c r="Z98" s="254"/>
      <c r="AA98" s="254"/>
      <c r="AB98" s="254"/>
      <c r="AC98" s="254"/>
      <c r="AD98" s="254"/>
      <c r="AE98" s="254"/>
    </row>
    <row r="99" spans="1:31" ht="14.25" customHeight="1">
      <c r="A99" s="254"/>
      <c r="B99" s="254"/>
      <c r="C99" s="254"/>
      <c r="D99" s="387"/>
      <c r="E99" s="387"/>
      <c r="F99" s="387"/>
      <c r="G99" s="285" t="s">
        <v>2410</v>
      </c>
      <c r="H99" s="286"/>
      <c r="I99" s="286"/>
      <c r="J99" s="286"/>
      <c r="K99" s="286"/>
      <c r="L99" s="286"/>
      <c r="M99" s="275"/>
      <c r="N99" s="286"/>
      <c r="O99" s="286"/>
      <c r="P99" s="275"/>
      <c r="Q99" s="286"/>
      <c r="R99" s="254"/>
      <c r="S99" s="372"/>
      <c r="T99" s="254"/>
      <c r="U99" s="372"/>
      <c r="V99" s="254"/>
      <c r="W99" s="372"/>
      <c r="X99" s="254"/>
      <c r="Y99" s="254"/>
      <c r="Z99" s="254"/>
      <c r="AA99" s="254"/>
      <c r="AB99" s="254"/>
      <c r="AC99" s="254"/>
      <c r="AD99" s="254"/>
      <c r="AE99" s="254"/>
    </row>
    <row r="100" spans="1:31" ht="14.25" customHeight="1">
      <c r="A100" s="254"/>
      <c r="B100" s="254"/>
      <c r="C100" s="383"/>
      <c r="D100" s="420"/>
      <c r="E100" s="420"/>
      <c r="F100" s="420"/>
      <c r="G100" s="292" t="s">
        <v>2411</v>
      </c>
      <c r="H100" s="286"/>
      <c r="I100" s="286"/>
      <c r="J100" s="286"/>
      <c r="K100" s="286"/>
      <c r="L100" s="286"/>
      <c r="M100" s="275"/>
      <c r="N100" s="286"/>
      <c r="O100" s="286"/>
      <c r="P100" s="275"/>
      <c r="Q100" s="286"/>
      <c r="R100" s="254"/>
      <c r="S100" s="372"/>
      <c r="T100" s="254"/>
      <c r="U100" s="372"/>
      <c r="V100" s="254"/>
      <c r="W100" s="372"/>
      <c r="X100" s="254"/>
      <c r="Y100" s="254"/>
      <c r="Z100" s="254"/>
      <c r="AA100" s="254"/>
      <c r="AB100" s="254"/>
      <c r="AC100" s="254"/>
      <c r="AD100" s="254"/>
      <c r="AE100" s="254"/>
    </row>
    <row r="101" spans="1:31" ht="14.25" customHeight="1">
      <c r="A101" s="254"/>
      <c r="B101" s="254"/>
      <c r="C101" s="383"/>
      <c r="D101" s="420"/>
      <c r="E101" s="420"/>
      <c r="F101" s="420"/>
      <c r="G101" s="299" t="s">
        <v>2412</v>
      </c>
      <c r="H101" s="275"/>
      <c r="I101" s="275"/>
      <c r="J101" s="275"/>
      <c r="K101" s="286"/>
      <c r="L101" s="286"/>
      <c r="M101" s="275"/>
      <c r="N101" s="286"/>
      <c r="O101" s="286"/>
      <c r="P101" s="275"/>
      <c r="Q101" s="286"/>
      <c r="R101" s="254"/>
      <c r="S101" s="372"/>
      <c r="T101" s="254"/>
      <c r="U101" s="372"/>
      <c r="V101" s="254"/>
      <c r="W101" s="372"/>
      <c r="X101" s="254"/>
      <c r="Y101" s="254"/>
      <c r="Z101" s="254"/>
      <c r="AA101" s="254"/>
      <c r="AB101" s="254"/>
      <c r="AC101" s="254"/>
      <c r="AD101" s="254"/>
      <c r="AE101" s="254"/>
    </row>
    <row r="102" spans="1:31" ht="14.25" customHeight="1">
      <c r="A102" s="254"/>
      <c r="B102" s="254"/>
      <c r="C102" s="383"/>
      <c r="D102" s="420"/>
      <c r="E102" s="420"/>
      <c r="F102" s="420"/>
      <c r="G102" s="296" t="s">
        <v>2413</v>
      </c>
      <c r="H102" s="290">
        <v>0.6</v>
      </c>
      <c r="I102" s="290">
        <v>0.6</v>
      </c>
      <c r="J102" s="286"/>
      <c r="K102" s="286"/>
      <c r="L102" s="286"/>
      <c r="M102" s="275"/>
      <c r="N102" s="286"/>
      <c r="O102" s="286"/>
      <c r="P102" s="275"/>
      <c r="Q102" s="286"/>
      <c r="R102" s="254"/>
      <c r="S102" s="372"/>
      <c r="T102" s="254"/>
      <c r="U102" s="372"/>
      <c r="V102" s="254"/>
      <c r="W102" s="372"/>
      <c r="X102" s="254"/>
      <c r="Y102" s="254"/>
      <c r="Z102" s="254"/>
      <c r="AA102" s="254"/>
      <c r="AB102" s="254"/>
      <c r="AC102" s="254"/>
      <c r="AD102" s="254"/>
      <c r="AE102" s="254"/>
    </row>
    <row r="103" spans="1:31" ht="14.25" customHeight="1">
      <c r="A103" s="97"/>
      <c r="B103" s="343"/>
      <c r="C103" s="343"/>
      <c r="D103" s="421">
        <f>COUNTA(G5:G160)</f>
        <v>102</v>
      </c>
      <c r="E103" s="422"/>
      <c r="F103" s="423">
        <v>100</v>
      </c>
      <c r="G103" s="285" t="s">
        <v>2414</v>
      </c>
      <c r="H103" s="286"/>
      <c r="I103" s="286"/>
      <c r="J103" s="286"/>
      <c r="K103" s="286"/>
      <c r="L103" s="286"/>
      <c r="M103" s="275"/>
      <c r="N103" s="286"/>
      <c r="O103" s="286"/>
      <c r="P103" s="275"/>
      <c r="Q103" s="286"/>
      <c r="R103" s="254"/>
      <c r="S103" s="372"/>
      <c r="T103" s="254"/>
      <c r="U103" s="372"/>
      <c r="V103" s="254"/>
      <c r="W103" s="372"/>
      <c r="X103" s="254"/>
      <c r="Y103" s="254"/>
      <c r="Z103" s="254"/>
      <c r="AA103" s="254"/>
      <c r="AB103" s="254"/>
      <c r="AC103" s="254"/>
      <c r="AD103" s="254"/>
      <c r="AE103" s="254"/>
    </row>
    <row r="104" spans="1:31" ht="14.25" customHeight="1">
      <c r="A104" s="315"/>
      <c r="B104" s="315"/>
      <c r="C104" s="315"/>
      <c r="D104" s="323"/>
      <c r="E104" s="323"/>
      <c r="F104" s="315"/>
      <c r="G104" s="292" t="s">
        <v>2415</v>
      </c>
      <c r="H104" s="290">
        <v>0.5</v>
      </c>
      <c r="I104" s="290" t="s">
        <v>374</v>
      </c>
      <c r="J104" s="290" t="s">
        <v>375</v>
      </c>
      <c r="K104" s="290" t="s">
        <v>376</v>
      </c>
      <c r="L104" s="274" t="s">
        <v>377</v>
      </c>
      <c r="M104" s="275"/>
      <c r="N104" s="286"/>
      <c r="O104" s="286"/>
      <c r="P104" s="275"/>
      <c r="Q104" s="286"/>
      <c r="R104" s="254"/>
      <c r="S104" s="372"/>
      <c r="T104" s="254"/>
      <c r="U104" s="372"/>
      <c r="V104" s="254"/>
      <c r="W104" s="372"/>
      <c r="X104" s="254"/>
      <c r="Y104" s="254"/>
      <c r="Z104" s="254"/>
      <c r="AA104" s="254"/>
      <c r="AB104" s="254"/>
      <c r="AC104" s="254"/>
      <c r="AD104" s="254"/>
      <c r="AE104" s="254"/>
    </row>
    <row r="105" spans="1:31" ht="14.25" customHeight="1">
      <c r="A105" s="98"/>
      <c r="B105" s="98"/>
      <c r="C105" s="98"/>
      <c r="D105" s="98"/>
      <c r="E105" s="98"/>
      <c r="F105" s="98"/>
      <c r="G105" s="299" t="s">
        <v>2416</v>
      </c>
      <c r="H105" s="275"/>
      <c r="I105" s="275"/>
      <c r="J105" s="275"/>
      <c r="K105" s="275"/>
      <c r="L105" s="275"/>
      <c r="M105" s="275"/>
      <c r="N105" s="286"/>
      <c r="O105" s="286"/>
      <c r="P105" s="275"/>
      <c r="Q105" s="286"/>
      <c r="R105" s="254"/>
      <c r="S105" s="372"/>
      <c r="T105" s="254"/>
      <c r="U105" s="372"/>
      <c r="V105" s="254"/>
      <c r="W105" s="372"/>
      <c r="X105" s="254"/>
      <c r="Y105" s="254"/>
      <c r="Z105" s="254"/>
      <c r="AA105" s="254"/>
      <c r="AB105" s="254"/>
      <c r="AC105" s="254"/>
      <c r="AD105" s="254"/>
      <c r="AE105" s="254"/>
    </row>
    <row r="106" spans="1:31" ht="14.25" customHeight="1">
      <c r="A106" s="98"/>
      <c r="B106" s="98"/>
      <c r="C106" s="98"/>
      <c r="D106" s="98"/>
      <c r="E106" s="98"/>
      <c r="F106" s="98"/>
      <c r="G106" s="299" t="s">
        <v>2417</v>
      </c>
      <c r="H106" s="278"/>
      <c r="I106" s="286"/>
      <c r="J106" s="286"/>
      <c r="K106" s="286"/>
      <c r="L106" s="286"/>
      <c r="M106" s="275"/>
      <c r="N106" s="275"/>
      <c r="O106" s="275"/>
      <c r="P106" s="275"/>
      <c r="Q106" s="275"/>
      <c r="R106" s="254"/>
      <c r="S106" s="372"/>
      <c r="T106" s="254"/>
      <c r="U106" s="372"/>
      <c r="V106" s="254"/>
      <c r="W106" s="372"/>
      <c r="X106" s="254"/>
      <c r="Y106" s="254"/>
      <c r="Z106" s="254"/>
      <c r="AA106" s="254"/>
      <c r="AB106" s="254"/>
      <c r="AC106" s="254"/>
      <c r="AD106" s="254"/>
      <c r="AE106" s="254"/>
    </row>
    <row r="107" spans="1:31" ht="14.25" customHeight="1">
      <c r="A107" s="98"/>
      <c r="B107" s="98"/>
      <c r="C107" s="98"/>
      <c r="D107" s="98"/>
      <c r="E107" s="98"/>
      <c r="F107" s="98"/>
      <c r="G107" s="273"/>
      <c r="H107" s="275"/>
      <c r="I107" s="696"/>
      <c r="J107" s="286"/>
      <c r="K107" s="290"/>
      <c r="L107" s="290"/>
      <c r="M107" s="290"/>
      <c r="N107" s="286"/>
      <c r="O107" s="286"/>
      <c r="P107" s="275"/>
      <c r="Q107" s="286"/>
      <c r="R107" s="254"/>
      <c r="S107" s="372"/>
      <c r="T107" s="254"/>
      <c r="U107" s="372"/>
      <c r="V107" s="254"/>
      <c r="W107" s="372"/>
      <c r="X107" s="254"/>
      <c r="Y107" s="254"/>
      <c r="Z107" s="254"/>
      <c r="AA107" s="254"/>
      <c r="AB107" s="254"/>
      <c r="AC107" s="254"/>
      <c r="AD107" s="254"/>
      <c r="AE107" s="254"/>
    </row>
    <row r="108" spans="1:31" ht="14.25" customHeight="1">
      <c r="A108" s="98"/>
      <c r="B108" s="98"/>
      <c r="C108" s="98"/>
      <c r="D108" s="98"/>
      <c r="E108" s="98"/>
      <c r="F108" s="98"/>
      <c r="G108" s="292"/>
      <c r="H108" s="278"/>
      <c r="I108" s="286"/>
      <c r="J108" s="286"/>
      <c r="K108" s="286"/>
      <c r="L108" s="286"/>
      <c r="M108" s="275"/>
      <c r="N108" s="286"/>
      <c r="O108" s="286"/>
      <c r="P108" s="275"/>
      <c r="Q108" s="286"/>
      <c r="R108" s="254"/>
      <c r="S108" s="372"/>
      <c r="T108" s="254"/>
      <c r="U108" s="372"/>
      <c r="V108" s="254"/>
      <c r="W108" s="372"/>
      <c r="X108" s="254"/>
      <c r="Y108" s="254"/>
      <c r="Z108" s="254"/>
      <c r="AA108" s="254"/>
      <c r="AB108" s="254"/>
      <c r="AC108" s="254"/>
      <c r="AD108" s="254"/>
      <c r="AE108" s="254"/>
    </row>
    <row r="109" spans="1:31" ht="14.25" customHeight="1">
      <c r="A109" s="98"/>
      <c r="B109" s="98"/>
      <c r="C109" s="98"/>
      <c r="D109" s="98"/>
      <c r="E109" s="98"/>
      <c r="F109" s="98"/>
      <c r="G109" s="292"/>
      <c r="H109" s="286"/>
      <c r="I109" s="286"/>
      <c r="J109" s="286"/>
      <c r="K109" s="286"/>
      <c r="L109" s="286"/>
      <c r="M109" s="275"/>
      <c r="N109" s="286"/>
      <c r="O109" s="286"/>
      <c r="P109" s="275"/>
      <c r="Q109" s="286"/>
      <c r="R109" s="254"/>
      <c r="S109" s="372"/>
      <c r="T109" s="254"/>
      <c r="U109" s="372"/>
      <c r="V109" s="254"/>
      <c r="W109" s="372"/>
      <c r="X109" s="254"/>
      <c r="Y109" s="254"/>
      <c r="Z109" s="254"/>
      <c r="AA109" s="254"/>
      <c r="AB109" s="254"/>
      <c r="AC109" s="254"/>
      <c r="AD109" s="254"/>
      <c r="AE109" s="254"/>
    </row>
    <row r="110" spans="1:31" ht="14.25" customHeight="1">
      <c r="A110" s="98"/>
      <c r="B110" s="98"/>
      <c r="C110" s="98"/>
      <c r="D110" s="98"/>
      <c r="E110" s="98"/>
      <c r="F110" s="98"/>
      <c r="H110" s="286"/>
      <c r="I110" s="286"/>
      <c r="J110" s="286"/>
      <c r="K110" s="286"/>
      <c r="L110" s="286"/>
      <c r="M110" s="275"/>
      <c r="N110" s="578"/>
      <c r="O110" s="286"/>
      <c r="P110" s="275"/>
      <c r="Q110" s="286"/>
      <c r="R110" s="254"/>
      <c r="S110" s="372"/>
      <c r="T110" s="254"/>
      <c r="U110" s="372"/>
      <c r="V110" s="254"/>
      <c r="W110" s="372"/>
      <c r="X110" s="254"/>
      <c r="Y110" s="254"/>
      <c r="Z110" s="254"/>
      <c r="AA110" s="254"/>
      <c r="AB110" s="254"/>
      <c r="AC110" s="254"/>
      <c r="AD110" s="254"/>
      <c r="AE110" s="254"/>
    </row>
    <row r="111" spans="1:31" ht="14.25" customHeight="1">
      <c r="A111" s="98"/>
      <c r="B111" s="98"/>
      <c r="C111" s="98"/>
      <c r="D111" s="98"/>
      <c r="E111" s="98"/>
      <c r="F111" s="98"/>
      <c r="G111" s="285"/>
      <c r="H111" s="286"/>
      <c r="I111" s="286"/>
      <c r="J111" s="286"/>
      <c r="K111" s="286"/>
      <c r="L111" s="286"/>
      <c r="M111" s="275"/>
      <c r="N111" s="286"/>
      <c r="O111" s="286"/>
      <c r="P111" s="275"/>
      <c r="Q111" s="286"/>
      <c r="R111" s="254"/>
      <c r="S111" s="372"/>
      <c r="T111" s="254"/>
      <c r="U111" s="372"/>
      <c r="V111" s="254"/>
      <c r="W111" s="372"/>
      <c r="X111" s="254"/>
      <c r="Y111" s="254"/>
      <c r="Z111" s="254"/>
      <c r="AA111" s="254"/>
      <c r="AB111" s="254"/>
      <c r="AC111" s="254"/>
      <c r="AD111" s="254"/>
      <c r="AE111" s="254"/>
    </row>
    <row r="112" spans="1:31" ht="14.25" customHeight="1">
      <c r="A112" s="98"/>
      <c r="B112" s="98"/>
      <c r="C112" s="98"/>
      <c r="D112" s="98"/>
      <c r="E112" s="98"/>
      <c r="F112" s="98"/>
      <c r="G112" s="285"/>
      <c r="H112" s="286"/>
      <c r="I112" s="286"/>
      <c r="J112" s="286"/>
      <c r="K112" s="286"/>
      <c r="L112" s="286"/>
      <c r="M112" s="275"/>
      <c r="N112" s="286"/>
      <c r="O112" s="286"/>
      <c r="P112" s="275"/>
      <c r="Q112" s="286"/>
      <c r="R112" s="254"/>
      <c r="S112" s="372"/>
      <c r="T112" s="254"/>
      <c r="U112" s="372"/>
      <c r="V112" s="254"/>
      <c r="W112" s="372"/>
      <c r="X112" s="254"/>
      <c r="Y112" s="254"/>
      <c r="Z112" s="254"/>
      <c r="AA112" s="254"/>
      <c r="AB112" s="254"/>
      <c r="AC112" s="254"/>
      <c r="AD112" s="254"/>
      <c r="AE112" s="254"/>
    </row>
    <row r="113" spans="1:31" ht="14.25" customHeight="1">
      <c r="A113" s="98"/>
      <c r="B113" s="98"/>
      <c r="C113" s="98"/>
      <c r="D113" s="98"/>
      <c r="E113" s="98"/>
      <c r="F113" s="98"/>
      <c r="G113" s="285"/>
      <c r="H113" s="278"/>
      <c r="I113" s="278"/>
      <c r="J113" s="286"/>
      <c r="K113" s="286"/>
      <c r="L113" s="286"/>
      <c r="M113" s="275"/>
      <c r="N113" s="286"/>
      <c r="O113" s="286"/>
      <c r="P113" s="275"/>
      <c r="Q113" s="286"/>
      <c r="R113" s="254"/>
      <c r="S113" s="372"/>
      <c r="T113" s="254"/>
      <c r="U113" s="372"/>
      <c r="V113" s="254"/>
      <c r="W113" s="372"/>
      <c r="X113" s="254"/>
      <c r="Y113" s="254"/>
      <c r="Z113" s="254"/>
      <c r="AA113" s="254"/>
      <c r="AB113" s="254"/>
      <c r="AC113" s="254"/>
      <c r="AD113" s="254"/>
      <c r="AE113" s="254"/>
    </row>
    <row r="114" spans="1:31" ht="14.25" customHeight="1">
      <c r="A114" s="98"/>
      <c r="B114" s="98"/>
      <c r="C114" s="98"/>
      <c r="D114" s="98"/>
      <c r="E114" s="98"/>
      <c r="F114" s="98"/>
      <c r="G114" s="292"/>
      <c r="H114" s="286"/>
      <c r="I114" s="286"/>
      <c r="J114" s="286"/>
      <c r="K114" s="286"/>
      <c r="L114" s="286"/>
      <c r="M114" s="275"/>
      <c r="N114" s="286"/>
      <c r="O114" s="286"/>
      <c r="P114" s="275"/>
      <c r="Q114" s="286"/>
      <c r="R114" s="254"/>
      <c r="S114" s="372"/>
      <c r="T114" s="254"/>
      <c r="U114" s="372"/>
      <c r="V114" s="254"/>
      <c r="W114" s="372"/>
      <c r="X114" s="254"/>
      <c r="Y114" s="254"/>
      <c r="Z114" s="254"/>
      <c r="AA114" s="254"/>
      <c r="AB114" s="254"/>
      <c r="AC114" s="254"/>
      <c r="AD114" s="254"/>
      <c r="AE114" s="254"/>
    </row>
    <row r="115" spans="1:31" ht="14.25" customHeight="1">
      <c r="A115" s="98"/>
      <c r="B115" s="98"/>
      <c r="C115" s="98"/>
      <c r="D115" s="98"/>
      <c r="E115" s="98"/>
      <c r="F115" s="98"/>
      <c r="I115" s="286"/>
      <c r="J115" s="286"/>
      <c r="K115" s="286"/>
      <c r="L115" s="286"/>
      <c r="M115" s="275"/>
      <c r="N115" s="286"/>
      <c r="O115" s="286"/>
      <c r="P115" s="275"/>
      <c r="Q115" s="286"/>
      <c r="R115" s="254"/>
      <c r="S115" s="372"/>
      <c r="T115" s="254"/>
      <c r="U115" s="372"/>
      <c r="V115" s="254"/>
      <c r="W115" s="372"/>
      <c r="X115" s="254"/>
      <c r="Y115" s="254"/>
      <c r="Z115" s="254"/>
      <c r="AA115" s="254"/>
      <c r="AB115" s="254"/>
      <c r="AC115" s="254"/>
      <c r="AD115" s="254"/>
      <c r="AE115" s="254"/>
    </row>
    <row r="116" spans="1:31" ht="14.25" customHeight="1">
      <c r="A116" s="98"/>
      <c r="B116" s="98"/>
      <c r="C116" s="98"/>
      <c r="D116" s="98"/>
      <c r="E116" s="98"/>
      <c r="F116" s="98"/>
      <c r="I116" s="275"/>
      <c r="J116" s="275"/>
      <c r="K116" s="275"/>
      <c r="L116" s="286"/>
      <c r="M116" s="275"/>
      <c r="N116" s="286"/>
      <c r="O116" s="286"/>
      <c r="P116" s="275"/>
      <c r="Q116" s="286"/>
      <c r="R116" s="254"/>
      <c r="S116" s="372"/>
      <c r="T116" s="254"/>
      <c r="U116" s="372"/>
      <c r="V116" s="254"/>
      <c r="W116" s="372"/>
      <c r="X116" s="254"/>
      <c r="Y116" s="254"/>
      <c r="Z116" s="254"/>
      <c r="AA116" s="254"/>
      <c r="AB116" s="254"/>
      <c r="AC116" s="254"/>
      <c r="AD116" s="254"/>
      <c r="AE116" s="254"/>
    </row>
    <row r="117" spans="1:31" ht="14.25" customHeight="1">
      <c r="A117" s="98"/>
      <c r="B117" s="98"/>
      <c r="C117" s="98"/>
      <c r="D117" s="98"/>
      <c r="E117" s="98"/>
      <c r="F117" s="98"/>
      <c r="G117" s="353"/>
      <c r="H117" s="275"/>
      <c r="I117" s="275"/>
      <c r="J117" s="275"/>
      <c r="K117" s="275"/>
      <c r="L117" s="275"/>
      <c r="M117" s="275"/>
      <c r="N117" s="682"/>
      <c r="O117" s="286"/>
      <c r="P117" s="275"/>
      <c r="Q117" s="286"/>
      <c r="R117" s="254"/>
      <c r="S117" s="372"/>
      <c r="T117" s="254"/>
      <c r="U117" s="372"/>
      <c r="V117" s="254"/>
      <c r="W117" s="372"/>
      <c r="X117" s="254"/>
      <c r="Y117" s="254"/>
      <c r="Z117" s="254"/>
      <c r="AA117" s="254"/>
      <c r="AB117" s="254"/>
      <c r="AC117" s="254"/>
      <c r="AD117" s="254"/>
      <c r="AE117" s="254"/>
    </row>
    <row r="118" spans="1:31" ht="14.25" customHeight="1">
      <c r="A118" s="98"/>
      <c r="B118" s="98"/>
      <c r="C118" s="98"/>
      <c r="D118" s="98"/>
      <c r="E118" s="98"/>
      <c r="F118" s="98"/>
      <c r="G118" s="353"/>
      <c r="H118" s="275"/>
      <c r="I118" s="275"/>
      <c r="J118" s="275"/>
      <c r="K118" s="275"/>
      <c r="L118" s="275"/>
      <c r="M118" s="275"/>
      <c r="N118" s="286"/>
      <c r="O118" s="286"/>
      <c r="P118" s="275"/>
      <c r="Q118" s="286"/>
      <c r="R118" s="254"/>
      <c r="S118" s="372"/>
      <c r="T118" s="254"/>
      <c r="U118" s="372"/>
      <c r="V118" s="254"/>
      <c r="W118" s="372"/>
      <c r="X118" s="254"/>
      <c r="Y118" s="254"/>
      <c r="Z118" s="254"/>
      <c r="AA118" s="254"/>
      <c r="AB118" s="254"/>
      <c r="AC118" s="254"/>
      <c r="AD118" s="254"/>
      <c r="AE118" s="254"/>
    </row>
    <row r="119" spans="1:31" ht="14.25" customHeight="1">
      <c r="A119" s="98"/>
      <c r="B119" s="98"/>
      <c r="C119" s="98"/>
      <c r="D119" s="98"/>
      <c r="E119" s="98"/>
      <c r="F119" s="98"/>
      <c r="G119" s="353"/>
      <c r="H119" s="275"/>
      <c r="I119" s="286"/>
      <c r="J119" s="286"/>
      <c r="K119" s="286"/>
      <c r="L119" s="286"/>
      <c r="M119" s="275"/>
      <c r="N119" s="286"/>
      <c r="O119" s="286"/>
      <c r="P119" s="275"/>
      <c r="Q119" s="286"/>
      <c r="R119" s="254"/>
      <c r="S119" s="372"/>
      <c r="T119" s="254"/>
      <c r="U119" s="372"/>
      <c r="V119" s="254"/>
      <c r="W119" s="372"/>
      <c r="X119" s="254"/>
      <c r="Y119" s="254"/>
      <c r="Z119" s="254"/>
      <c r="AA119" s="254"/>
      <c r="AB119" s="254"/>
      <c r="AC119" s="254"/>
      <c r="AD119" s="254"/>
      <c r="AE119" s="254"/>
    </row>
    <row r="120" spans="1:31" ht="14.25" customHeight="1">
      <c r="A120" s="98"/>
      <c r="B120" s="98"/>
      <c r="C120" s="98"/>
      <c r="D120" s="98"/>
      <c r="E120" s="98"/>
      <c r="F120" s="98"/>
      <c r="G120" s="353"/>
      <c r="H120" s="275"/>
      <c r="I120" s="275"/>
      <c r="J120" s="275"/>
      <c r="K120" s="275"/>
      <c r="L120" s="286"/>
      <c r="M120" s="275"/>
      <c r="N120" s="286"/>
      <c r="O120" s="286"/>
      <c r="P120" s="275"/>
      <c r="Q120" s="286"/>
      <c r="R120" s="254"/>
      <c r="S120" s="372"/>
      <c r="T120" s="254"/>
      <c r="U120" s="372"/>
      <c r="V120" s="254"/>
      <c r="W120" s="372"/>
      <c r="X120" s="254"/>
      <c r="Y120" s="254"/>
      <c r="Z120" s="254"/>
      <c r="AA120" s="254"/>
      <c r="AB120" s="254"/>
      <c r="AC120" s="254"/>
      <c r="AD120" s="254"/>
      <c r="AE120" s="254"/>
    </row>
    <row r="121" spans="1:31" ht="14.25" customHeight="1">
      <c r="A121" s="98"/>
      <c r="B121" s="98"/>
      <c r="C121" s="98"/>
      <c r="D121" s="98"/>
      <c r="E121" s="98"/>
      <c r="F121" s="98"/>
      <c r="G121" s="273"/>
      <c r="H121" s="286"/>
      <c r="I121" s="286"/>
      <c r="J121" s="286"/>
      <c r="K121" s="286"/>
      <c r="L121" s="286"/>
      <c r="M121" s="275"/>
      <c r="N121" s="286"/>
      <c r="O121" s="286"/>
      <c r="P121" s="275"/>
      <c r="Q121" s="286"/>
      <c r="R121" s="254"/>
      <c r="S121" s="372"/>
      <c r="T121" s="254"/>
      <c r="U121" s="372"/>
      <c r="V121" s="254"/>
      <c r="W121" s="372"/>
      <c r="X121" s="254"/>
      <c r="Y121" s="254"/>
      <c r="Z121" s="254"/>
      <c r="AA121" s="254"/>
      <c r="AB121" s="254"/>
      <c r="AC121" s="254"/>
      <c r="AD121" s="254"/>
      <c r="AE121" s="254"/>
    </row>
    <row r="122" spans="1:31" ht="14.25" customHeight="1">
      <c r="A122" s="98"/>
      <c r="B122" s="98"/>
      <c r="C122" s="98"/>
      <c r="D122" s="98"/>
      <c r="E122" s="98"/>
      <c r="F122" s="98"/>
      <c r="G122" s="285"/>
      <c r="H122" s="286"/>
      <c r="I122" s="286"/>
      <c r="J122" s="286"/>
      <c r="K122" s="286"/>
      <c r="L122" s="286"/>
      <c r="M122" s="275"/>
      <c r="N122" s="286"/>
      <c r="O122" s="286"/>
      <c r="P122" s="275"/>
      <c r="Q122" s="286"/>
      <c r="R122" s="254"/>
      <c r="S122" s="372"/>
      <c r="T122" s="254"/>
      <c r="U122" s="372"/>
      <c r="V122" s="254"/>
      <c r="W122" s="372"/>
      <c r="X122" s="254"/>
      <c r="Y122" s="254"/>
      <c r="Z122" s="254"/>
      <c r="AA122" s="254"/>
      <c r="AB122" s="254"/>
      <c r="AC122" s="254"/>
      <c r="AD122" s="254"/>
      <c r="AE122" s="254"/>
    </row>
    <row r="123" spans="1:31" ht="14.25" customHeight="1">
      <c r="A123" s="98"/>
      <c r="B123" s="98"/>
      <c r="C123" s="98"/>
      <c r="D123" s="98"/>
      <c r="E123" s="98"/>
      <c r="F123" s="98"/>
      <c r="G123" s="285"/>
      <c r="H123" s="286"/>
      <c r="I123" s="286"/>
      <c r="J123" s="286"/>
      <c r="K123" s="286"/>
      <c r="L123" s="286"/>
      <c r="M123" s="275"/>
      <c r="N123" s="286"/>
      <c r="O123" s="286"/>
      <c r="P123" s="275"/>
      <c r="Q123" s="286"/>
      <c r="R123" s="254"/>
      <c r="S123" s="372"/>
      <c r="T123" s="254"/>
      <c r="U123" s="372"/>
      <c r="V123" s="254"/>
      <c r="W123" s="372"/>
      <c r="X123" s="254"/>
      <c r="Y123" s="254"/>
      <c r="Z123" s="254"/>
      <c r="AA123" s="254"/>
      <c r="AB123" s="254"/>
      <c r="AC123" s="254"/>
      <c r="AD123" s="254"/>
      <c r="AE123" s="254"/>
    </row>
    <row r="124" spans="1:31" ht="14.25" customHeight="1">
      <c r="A124" s="98"/>
      <c r="B124" s="98"/>
      <c r="C124" s="98"/>
      <c r="D124" s="98"/>
      <c r="E124" s="98"/>
      <c r="F124" s="98"/>
      <c r="G124" s="292"/>
      <c r="H124" s="286"/>
      <c r="I124" s="286"/>
      <c r="J124" s="286"/>
      <c r="K124" s="286"/>
      <c r="L124" s="286"/>
      <c r="M124" s="275"/>
      <c r="N124" s="286"/>
      <c r="O124" s="286"/>
      <c r="P124" s="275"/>
      <c r="Q124" s="286"/>
      <c r="R124" s="254"/>
      <c r="S124" s="372"/>
      <c r="T124" s="254"/>
      <c r="U124" s="372"/>
      <c r="V124" s="254"/>
      <c r="W124" s="372"/>
      <c r="X124" s="254"/>
      <c r="Y124" s="254"/>
      <c r="Z124" s="254"/>
      <c r="AA124" s="254"/>
      <c r="AB124" s="254"/>
      <c r="AC124" s="254"/>
      <c r="AD124" s="254"/>
      <c r="AE124" s="254"/>
    </row>
    <row r="125" spans="1:31" ht="14.25" customHeight="1">
      <c r="A125" s="98"/>
      <c r="B125" s="98"/>
      <c r="C125" s="98"/>
      <c r="D125" s="98"/>
      <c r="E125" s="98"/>
      <c r="F125" s="98"/>
      <c r="G125" s="299"/>
      <c r="H125" s="286"/>
      <c r="I125" s="286"/>
      <c r="J125" s="286"/>
      <c r="K125" s="286"/>
      <c r="L125" s="286"/>
      <c r="M125" s="275"/>
      <c r="N125" s="286"/>
      <c r="O125" s="286"/>
      <c r="P125" s="275"/>
      <c r="Q125" s="286"/>
      <c r="R125" s="254"/>
      <c r="S125" s="372"/>
      <c r="T125" s="254"/>
      <c r="U125" s="372"/>
      <c r="V125" s="254"/>
      <c r="W125" s="372"/>
      <c r="X125" s="254"/>
      <c r="Y125" s="254"/>
      <c r="Z125" s="254"/>
      <c r="AA125" s="254"/>
      <c r="AB125" s="254"/>
      <c r="AC125" s="254"/>
      <c r="AD125" s="254"/>
      <c r="AE125" s="254"/>
    </row>
    <row r="126" spans="1:31" ht="14.25" customHeight="1">
      <c r="A126" s="98"/>
      <c r="B126" s="98"/>
      <c r="C126" s="98"/>
      <c r="D126" s="98"/>
      <c r="E126" s="98"/>
      <c r="F126" s="98"/>
      <c r="G126" s="353"/>
      <c r="H126" s="275"/>
      <c r="I126" s="275"/>
      <c r="J126" s="275"/>
      <c r="K126" s="286"/>
      <c r="L126" s="286"/>
      <c r="M126" s="275"/>
      <c r="N126" s="286"/>
      <c r="O126" s="286"/>
      <c r="P126" s="275"/>
      <c r="Q126" s="286"/>
      <c r="R126" s="254"/>
      <c r="S126" s="372"/>
      <c r="T126" s="254"/>
      <c r="U126" s="372"/>
      <c r="V126" s="254"/>
      <c r="W126" s="372"/>
      <c r="X126" s="254"/>
      <c r="Y126" s="254"/>
      <c r="Z126" s="254"/>
      <c r="AA126" s="254"/>
      <c r="AB126" s="254"/>
      <c r="AC126" s="254"/>
      <c r="AD126" s="254"/>
      <c r="AE126" s="254"/>
    </row>
    <row r="127" spans="1:31" ht="14.25" customHeight="1">
      <c r="A127" s="98"/>
      <c r="B127" s="98"/>
      <c r="C127" s="98"/>
      <c r="D127" s="98"/>
      <c r="E127" s="98"/>
      <c r="F127" s="98"/>
      <c r="G127" s="292"/>
      <c r="H127" s="286"/>
      <c r="I127" s="286"/>
      <c r="J127" s="286"/>
      <c r="K127" s="286"/>
      <c r="L127" s="286"/>
      <c r="M127" s="275"/>
      <c r="N127" s="286"/>
      <c r="O127" s="286"/>
      <c r="P127" s="275"/>
      <c r="Q127" s="286"/>
      <c r="R127" s="254"/>
      <c r="S127" s="372"/>
      <c r="T127" s="254"/>
      <c r="U127" s="372"/>
      <c r="V127" s="254"/>
      <c r="W127" s="372"/>
      <c r="X127" s="254"/>
      <c r="Y127" s="254"/>
      <c r="Z127" s="254"/>
      <c r="AA127" s="254"/>
      <c r="AB127" s="254"/>
      <c r="AC127" s="254"/>
      <c r="AD127" s="254"/>
      <c r="AE127" s="254"/>
    </row>
    <row r="128" spans="1:31" ht="14.25" customHeight="1">
      <c r="A128" s="98"/>
      <c r="B128" s="98"/>
      <c r="C128" s="98"/>
      <c r="D128" s="361"/>
      <c r="E128" s="362"/>
      <c r="F128" s="363"/>
      <c r="G128" s="353"/>
      <c r="H128" s="286"/>
      <c r="I128" s="286"/>
      <c r="J128" s="286"/>
      <c r="K128" s="286"/>
      <c r="L128" s="286"/>
      <c r="M128" s="275"/>
      <c r="N128" s="286"/>
      <c r="O128" s="286"/>
      <c r="P128" s="275"/>
      <c r="Q128" s="286"/>
      <c r="R128" s="254"/>
      <c r="S128" s="372"/>
      <c r="T128" s="254"/>
      <c r="U128" s="372"/>
      <c r="V128" s="254"/>
      <c r="W128" s="372"/>
      <c r="X128" s="254"/>
      <c r="Y128" s="254"/>
      <c r="Z128" s="254"/>
      <c r="AA128" s="254"/>
      <c r="AB128" s="254"/>
      <c r="AC128" s="254"/>
      <c r="AD128" s="254"/>
      <c r="AE128" s="254"/>
    </row>
    <row r="129" spans="1:31" ht="14.25" customHeight="1">
      <c r="A129" s="98"/>
      <c r="B129" s="98"/>
      <c r="C129" s="98"/>
      <c r="D129" s="98"/>
      <c r="E129" s="98"/>
      <c r="F129" s="98"/>
      <c r="G129" s="353"/>
      <c r="H129" s="278"/>
      <c r="I129" s="275"/>
      <c r="J129" s="286"/>
      <c r="K129" s="286"/>
      <c r="L129" s="286"/>
      <c r="M129" s="275"/>
      <c r="N129" s="286"/>
      <c r="O129" s="578"/>
      <c r="P129" s="275"/>
      <c r="Q129" s="578"/>
      <c r="R129" s="254"/>
      <c r="S129" s="372"/>
      <c r="T129" s="254"/>
      <c r="U129" s="372"/>
      <c r="V129" s="254"/>
      <c r="W129" s="372"/>
      <c r="X129" s="254"/>
      <c r="Y129" s="254"/>
      <c r="Z129" s="254"/>
      <c r="AA129" s="254"/>
      <c r="AB129" s="254"/>
      <c r="AC129" s="254"/>
      <c r="AD129" s="254"/>
      <c r="AE129" s="254"/>
    </row>
    <row r="130" spans="1:31" ht="14.25" customHeight="1">
      <c r="A130" s="98"/>
      <c r="B130" s="98"/>
      <c r="C130" s="98"/>
      <c r="D130" s="98"/>
      <c r="E130" s="98"/>
      <c r="F130" s="98"/>
      <c r="G130" s="353"/>
      <c r="H130" s="275"/>
      <c r="I130" s="275"/>
      <c r="J130" s="286"/>
      <c r="K130" s="286"/>
      <c r="L130" s="286"/>
      <c r="M130" s="275"/>
      <c r="N130" s="286"/>
      <c r="O130" s="286"/>
      <c r="P130" s="275"/>
      <c r="Q130" s="286"/>
      <c r="R130" s="254"/>
      <c r="S130" s="372"/>
      <c r="T130" s="254"/>
      <c r="U130" s="372"/>
      <c r="V130" s="254"/>
      <c r="W130" s="372"/>
      <c r="X130" s="254"/>
      <c r="Y130" s="254"/>
      <c r="Z130" s="254"/>
      <c r="AA130" s="254"/>
      <c r="AB130" s="254"/>
      <c r="AC130" s="254"/>
      <c r="AD130" s="254"/>
      <c r="AE130" s="254"/>
    </row>
    <row r="131" spans="1:31" ht="14.25" customHeight="1">
      <c r="A131" s="98"/>
      <c r="B131" s="98"/>
      <c r="C131" s="98"/>
      <c r="D131" s="98"/>
      <c r="E131" s="98"/>
      <c r="F131" s="98"/>
      <c r="G131" s="292"/>
      <c r="H131" s="286"/>
      <c r="I131" s="286"/>
      <c r="J131" s="286"/>
      <c r="K131" s="286"/>
      <c r="L131" s="286"/>
      <c r="M131" s="275"/>
      <c r="N131" s="286"/>
      <c r="O131" s="286"/>
      <c r="P131" s="275"/>
      <c r="Q131" s="286"/>
      <c r="R131" s="254"/>
      <c r="S131" s="372"/>
      <c r="T131" s="254"/>
      <c r="U131" s="372"/>
      <c r="V131" s="254"/>
      <c r="W131" s="372"/>
      <c r="X131" s="254"/>
      <c r="Y131" s="254"/>
      <c r="Z131" s="254"/>
      <c r="AA131" s="254"/>
      <c r="AB131" s="254"/>
      <c r="AC131" s="254"/>
      <c r="AD131" s="254"/>
      <c r="AE131" s="254"/>
    </row>
    <row r="132" spans="1:31" ht="14.25" customHeight="1">
      <c r="A132" s="98"/>
      <c r="B132" s="98"/>
      <c r="C132" s="98"/>
      <c r="D132" s="98"/>
      <c r="E132" s="98"/>
      <c r="F132" s="98"/>
      <c r="G132" s="285"/>
      <c r="H132" s="278"/>
      <c r="I132" s="286"/>
      <c r="J132" s="286"/>
      <c r="K132" s="286"/>
      <c r="L132" s="286"/>
      <c r="M132" s="275"/>
      <c r="N132" s="286"/>
      <c r="O132" s="286"/>
      <c r="P132" s="275"/>
      <c r="Q132" s="286"/>
      <c r="R132" s="254"/>
      <c r="S132" s="372"/>
      <c r="T132" s="254"/>
      <c r="U132" s="372"/>
      <c r="V132" s="254"/>
      <c r="W132" s="372"/>
      <c r="X132" s="254"/>
      <c r="Y132" s="254"/>
      <c r="Z132" s="254"/>
      <c r="AA132" s="254"/>
      <c r="AB132" s="254"/>
      <c r="AC132" s="254"/>
      <c r="AD132" s="254"/>
      <c r="AE132" s="254"/>
    </row>
    <row r="133" spans="1:31" ht="14.25" customHeight="1">
      <c r="A133" s="98"/>
      <c r="B133" s="98"/>
      <c r="C133" s="98"/>
      <c r="D133" s="98"/>
      <c r="E133" s="98"/>
      <c r="F133" s="98"/>
      <c r="G133" s="353"/>
      <c r="H133" s="286"/>
      <c r="I133" s="286"/>
      <c r="J133" s="286"/>
      <c r="K133" s="286"/>
      <c r="L133" s="286"/>
      <c r="M133" s="275"/>
      <c r="N133" s="286"/>
      <c r="O133" s="286"/>
      <c r="P133" s="275"/>
      <c r="Q133" s="286"/>
      <c r="R133" s="254"/>
      <c r="S133" s="372"/>
      <c r="T133" s="254"/>
      <c r="U133" s="372"/>
      <c r="V133" s="254"/>
      <c r="W133" s="372"/>
      <c r="X133" s="254"/>
      <c r="Y133" s="254"/>
      <c r="Z133" s="254"/>
      <c r="AA133" s="254"/>
      <c r="AB133" s="254"/>
      <c r="AC133" s="254"/>
      <c r="AD133" s="254"/>
      <c r="AE133" s="254"/>
    </row>
    <row r="134" spans="1:31" ht="14.25" customHeight="1">
      <c r="A134" s="98"/>
      <c r="B134" s="98"/>
      <c r="C134" s="98"/>
      <c r="D134" s="98"/>
      <c r="E134" s="98"/>
      <c r="F134" s="98"/>
      <c r="G134" s="353"/>
      <c r="H134" s="286"/>
      <c r="I134" s="286"/>
      <c r="J134" s="286"/>
      <c r="K134" s="286"/>
      <c r="L134" s="286"/>
      <c r="M134" s="275"/>
      <c r="N134" s="286"/>
      <c r="O134" s="286"/>
      <c r="P134" s="275"/>
      <c r="Q134" s="286"/>
      <c r="R134" s="254"/>
      <c r="S134" s="390"/>
      <c r="T134" s="254"/>
      <c r="U134" s="372"/>
      <c r="V134" s="254"/>
      <c r="W134" s="372"/>
      <c r="X134" s="254"/>
      <c r="Y134" s="254"/>
      <c r="Z134" s="254"/>
      <c r="AA134" s="254"/>
      <c r="AB134" s="254"/>
      <c r="AC134" s="254"/>
      <c r="AD134" s="254"/>
      <c r="AE134" s="254"/>
    </row>
    <row r="135" spans="1:31" ht="14.25" customHeight="1">
      <c r="A135" s="98"/>
      <c r="B135" s="98"/>
      <c r="C135" s="98"/>
      <c r="D135" s="98"/>
      <c r="E135" s="98"/>
      <c r="F135" s="98"/>
      <c r="G135" s="292"/>
      <c r="H135" s="286"/>
      <c r="I135" s="286"/>
      <c r="J135" s="286"/>
      <c r="K135" s="286"/>
      <c r="L135" s="286"/>
      <c r="M135" s="275"/>
      <c r="N135" s="286"/>
      <c r="O135" s="286"/>
      <c r="P135" s="275"/>
      <c r="Q135" s="286"/>
      <c r="R135" s="254"/>
      <c r="S135" s="390"/>
      <c r="T135" s="254"/>
      <c r="U135" s="372"/>
      <c r="V135" s="254"/>
      <c r="W135" s="372"/>
      <c r="X135" s="254"/>
      <c r="Y135" s="254"/>
      <c r="Z135" s="254"/>
      <c r="AA135" s="254"/>
      <c r="AB135" s="254"/>
      <c r="AC135" s="254"/>
      <c r="AD135" s="254"/>
      <c r="AE135" s="254"/>
    </row>
    <row r="136" spans="1:31" ht="14.25" customHeight="1">
      <c r="A136" s="98"/>
      <c r="B136" s="98"/>
      <c r="C136" s="98"/>
      <c r="D136" s="98"/>
      <c r="E136" s="98"/>
      <c r="F136" s="98"/>
      <c r="G136" s="353"/>
      <c r="H136" s="286"/>
      <c r="I136" s="286"/>
      <c r="J136" s="286"/>
      <c r="K136" s="286"/>
      <c r="L136" s="286"/>
      <c r="M136" s="275"/>
      <c r="N136" s="286"/>
      <c r="O136" s="286"/>
      <c r="P136" s="275"/>
      <c r="Q136" s="286"/>
      <c r="R136" s="254"/>
      <c r="S136" s="390"/>
      <c r="T136" s="254"/>
      <c r="U136" s="372"/>
      <c r="V136" s="254"/>
      <c r="W136" s="372"/>
      <c r="X136" s="254"/>
      <c r="Y136" s="254"/>
      <c r="Z136" s="254"/>
      <c r="AA136" s="254"/>
      <c r="AB136" s="254"/>
      <c r="AC136" s="254"/>
      <c r="AD136" s="254"/>
      <c r="AE136" s="254"/>
    </row>
    <row r="137" spans="1:31" ht="14.25" customHeight="1">
      <c r="A137" s="98"/>
      <c r="B137" s="98"/>
      <c r="C137" s="98"/>
      <c r="D137" s="98"/>
      <c r="E137" s="98"/>
      <c r="F137" s="98"/>
      <c r="G137" s="353"/>
      <c r="H137" s="275"/>
      <c r="I137" s="286"/>
      <c r="J137" s="286"/>
      <c r="K137" s="286"/>
      <c r="L137" s="286"/>
      <c r="M137" s="275"/>
      <c r="N137" s="286"/>
      <c r="O137" s="286"/>
      <c r="P137" s="275"/>
      <c r="Q137" s="286"/>
      <c r="R137" s="367"/>
      <c r="S137" s="390"/>
      <c r="T137" s="367"/>
      <c r="U137" s="390"/>
      <c r="V137" s="367"/>
      <c r="W137" s="390"/>
      <c r="X137" s="367"/>
      <c r="Y137" s="367"/>
      <c r="Z137" s="367"/>
      <c r="AA137" s="367"/>
      <c r="AB137" s="367"/>
      <c r="AC137" s="367"/>
      <c r="AD137" s="367"/>
      <c r="AE137" s="367"/>
    </row>
    <row r="138" spans="1:31" ht="14.25" customHeight="1">
      <c r="A138" s="98"/>
      <c r="B138" s="98"/>
      <c r="C138" s="98"/>
      <c r="D138" s="98"/>
      <c r="E138" s="98"/>
      <c r="F138" s="98"/>
      <c r="G138" s="285"/>
      <c r="H138" s="278"/>
      <c r="I138" s="278"/>
      <c r="J138" s="275"/>
      <c r="K138" s="275"/>
      <c r="L138" s="275"/>
      <c r="M138" s="275"/>
      <c r="N138" s="275"/>
      <c r="O138" s="275"/>
      <c r="P138" s="275"/>
      <c r="Q138" s="275"/>
      <c r="R138" s="367"/>
      <c r="S138" s="390"/>
      <c r="T138" s="367"/>
      <c r="U138" s="390"/>
      <c r="V138" s="367"/>
      <c r="W138" s="390"/>
      <c r="X138" s="367"/>
      <c r="Y138" s="367"/>
      <c r="Z138" s="367"/>
      <c r="AA138" s="367"/>
      <c r="AB138" s="367"/>
      <c r="AC138" s="367"/>
      <c r="AD138" s="367"/>
      <c r="AE138" s="367"/>
    </row>
    <row r="139" spans="1:31" ht="14.25" customHeight="1">
      <c r="A139" s="98"/>
      <c r="B139" s="98"/>
      <c r="C139" s="98"/>
      <c r="D139" s="98"/>
      <c r="E139" s="98"/>
      <c r="F139" s="98"/>
      <c r="G139" s="353"/>
      <c r="H139" s="275"/>
      <c r="I139" s="275"/>
      <c r="J139" s="275"/>
      <c r="K139" s="275"/>
      <c r="L139" s="275"/>
      <c r="M139" s="275"/>
      <c r="N139" s="275"/>
      <c r="O139" s="275"/>
      <c r="P139" s="275"/>
      <c r="Q139" s="275"/>
      <c r="R139" s="367"/>
      <c r="S139" s="390"/>
      <c r="T139" s="367"/>
      <c r="U139" s="390"/>
      <c r="V139" s="367"/>
      <c r="W139" s="390"/>
      <c r="X139" s="367"/>
      <c r="Y139" s="367"/>
      <c r="Z139" s="367"/>
      <c r="AA139" s="367"/>
      <c r="AB139" s="367"/>
      <c r="AC139" s="367"/>
      <c r="AD139" s="367"/>
      <c r="AE139" s="367"/>
    </row>
    <row r="140" spans="1:31" ht="14.25" customHeight="1">
      <c r="A140" s="98"/>
      <c r="B140" s="98"/>
      <c r="C140" s="98"/>
      <c r="D140" s="98"/>
      <c r="E140" s="98"/>
      <c r="F140" s="98"/>
      <c r="G140" s="353"/>
      <c r="H140" s="275"/>
      <c r="I140" s="275"/>
      <c r="J140" s="275"/>
      <c r="K140" s="275"/>
      <c r="L140" s="275"/>
      <c r="M140" s="275"/>
      <c r="N140" s="275"/>
      <c r="O140" s="275"/>
      <c r="P140" s="275"/>
      <c r="Q140" s="275"/>
      <c r="R140" s="367"/>
      <c r="S140" s="390"/>
      <c r="T140" s="367"/>
      <c r="U140" s="390"/>
      <c r="V140" s="367"/>
      <c r="W140" s="390"/>
      <c r="X140" s="367"/>
      <c r="Y140" s="367"/>
      <c r="Z140" s="367"/>
      <c r="AA140" s="367"/>
      <c r="AB140" s="367"/>
      <c r="AC140" s="367"/>
      <c r="AD140" s="367"/>
      <c r="AE140" s="367"/>
    </row>
    <row r="141" spans="1:31" ht="14.25" customHeight="1">
      <c r="A141" s="98"/>
      <c r="B141" s="98"/>
      <c r="C141" s="98"/>
      <c r="D141" s="98"/>
      <c r="E141" s="98"/>
      <c r="F141" s="98"/>
      <c r="G141" s="285"/>
      <c r="H141" s="278"/>
      <c r="I141" s="278"/>
      <c r="J141" s="278"/>
      <c r="K141" s="275"/>
      <c r="L141" s="275"/>
      <c r="M141" s="275"/>
      <c r="N141" s="275"/>
      <c r="O141" s="275"/>
      <c r="P141" s="275"/>
      <c r="Q141" s="275"/>
      <c r="R141" s="367"/>
      <c r="S141" s="390"/>
      <c r="T141" s="367"/>
      <c r="U141" s="390"/>
      <c r="V141" s="367"/>
      <c r="W141" s="390"/>
      <c r="X141" s="367"/>
      <c r="Y141" s="367"/>
      <c r="Z141" s="367"/>
      <c r="AA141" s="367"/>
      <c r="AB141" s="367"/>
      <c r="AC141" s="367"/>
      <c r="AD141" s="367"/>
      <c r="AE141" s="367"/>
    </row>
    <row r="142" spans="1:31" ht="14.25" customHeight="1">
      <c r="A142" s="98"/>
      <c r="B142" s="98"/>
      <c r="C142" s="98"/>
      <c r="D142" s="98"/>
      <c r="E142" s="98"/>
      <c r="F142" s="98"/>
      <c r="G142" s="285"/>
      <c r="H142" s="543"/>
      <c r="I142" s="278"/>
      <c r="J142" s="278"/>
      <c r="K142" s="278"/>
      <c r="L142" s="275"/>
      <c r="M142" s="275"/>
      <c r="N142" s="275"/>
      <c r="O142" s="275"/>
      <c r="P142" s="275"/>
      <c r="Q142" s="275"/>
      <c r="R142" s="367"/>
      <c r="S142" s="390"/>
      <c r="T142" s="367"/>
      <c r="U142" s="390"/>
      <c r="V142" s="367"/>
      <c r="W142" s="390"/>
      <c r="X142" s="367"/>
      <c r="Y142" s="367"/>
      <c r="Z142" s="367"/>
      <c r="AA142" s="367"/>
      <c r="AB142" s="367"/>
      <c r="AC142" s="367"/>
      <c r="AD142" s="367"/>
      <c r="AE142" s="367"/>
    </row>
    <row r="143" spans="1:31" ht="14.25" customHeight="1">
      <c r="A143" s="98"/>
      <c r="B143" s="98"/>
      <c r="C143" s="98"/>
      <c r="D143" s="98"/>
      <c r="E143" s="98"/>
      <c r="F143" s="98"/>
      <c r="G143" s="285"/>
      <c r="H143" s="543"/>
      <c r="I143" s="278"/>
      <c r="J143" s="278"/>
      <c r="K143" s="278"/>
      <c r="L143" s="275"/>
      <c r="M143" s="275"/>
      <c r="N143" s="275"/>
      <c r="O143" s="275"/>
      <c r="P143" s="275"/>
      <c r="Q143" s="275"/>
      <c r="R143" s="367"/>
      <c r="S143" s="390"/>
      <c r="T143" s="367"/>
      <c r="U143" s="390"/>
      <c r="V143" s="367"/>
      <c r="W143" s="390"/>
      <c r="X143" s="367"/>
      <c r="Y143" s="367"/>
      <c r="Z143" s="367"/>
      <c r="AA143" s="367"/>
      <c r="AB143" s="367"/>
      <c r="AC143" s="367"/>
      <c r="AD143" s="367"/>
      <c r="AE143" s="367"/>
    </row>
    <row r="144" spans="1:31" ht="14.25" customHeight="1">
      <c r="A144" s="98"/>
      <c r="B144" s="98"/>
      <c r="C144" s="98"/>
      <c r="D144" s="98"/>
      <c r="E144" s="98"/>
      <c r="F144" s="98"/>
      <c r="G144" s="285"/>
      <c r="H144" s="543"/>
      <c r="I144" s="278"/>
      <c r="J144" s="278"/>
      <c r="K144" s="278"/>
      <c r="L144" s="275"/>
      <c r="M144" s="275"/>
      <c r="N144" s="275"/>
      <c r="O144" s="275"/>
      <c r="P144" s="275"/>
      <c r="Q144" s="275"/>
      <c r="R144" s="367"/>
      <c r="S144" s="390"/>
      <c r="T144" s="367"/>
      <c r="U144" s="390"/>
      <c r="V144" s="367"/>
      <c r="W144" s="390"/>
      <c r="X144" s="367"/>
      <c r="Y144" s="367"/>
      <c r="Z144" s="367"/>
      <c r="AA144" s="367"/>
      <c r="AB144" s="367"/>
      <c r="AC144" s="367"/>
      <c r="AD144" s="367"/>
      <c r="AE144" s="367"/>
    </row>
    <row r="145" spans="1:31" ht="14.25" customHeight="1">
      <c r="A145" s="98"/>
      <c r="B145" s="98"/>
      <c r="C145" s="98"/>
      <c r="D145" s="98"/>
      <c r="E145" s="98"/>
      <c r="F145" s="98"/>
      <c r="G145" s="285"/>
      <c r="H145" s="543"/>
      <c r="I145" s="278"/>
      <c r="J145" s="278"/>
      <c r="K145" s="278"/>
      <c r="L145" s="275"/>
      <c r="M145" s="275"/>
      <c r="N145" s="275"/>
      <c r="O145" s="275"/>
      <c r="P145" s="275"/>
      <c r="Q145" s="275"/>
      <c r="R145" s="367"/>
      <c r="S145" s="626"/>
      <c r="T145" s="367"/>
      <c r="U145" s="390"/>
      <c r="V145" s="367"/>
      <c r="W145" s="390"/>
      <c r="X145" s="367"/>
      <c r="Y145" s="367"/>
      <c r="Z145" s="367"/>
      <c r="AA145" s="367"/>
      <c r="AB145" s="367"/>
      <c r="AC145" s="367"/>
      <c r="AD145" s="367"/>
      <c r="AE145" s="367"/>
    </row>
    <row r="146" spans="1:31" ht="14.25" customHeight="1">
      <c r="A146" s="98"/>
      <c r="B146" s="98"/>
      <c r="C146" s="98"/>
      <c r="D146" s="98"/>
      <c r="E146" s="98"/>
      <c r="F146" s="98"/>
      <c r="G146" s="285"/>
      <c r="H146" s="543"/>
      <c r="I146" s="278"/>
      <c r="J146" s="278"/>
      <c r="K146" s="278"/>
      <c r="L146" s="275"/>
      <c r="M146" s="275"/>
      <c r="N146" s="275"/>
      <c r="O146" s="275"/>
      <c r="P146" s="275"/>
      <c r="Q146" s="275"/>
      <c r="R146" s="367"/>
      <c r="S146" s="626"/>
      <c r="T146" s="367"/>
      <c r="U146" s="390"/>
      <c r="V146" s="367"/>
      <c r="W146" s="390"/>
      <c r="X146" s="367"/>
      <c r="Y146" s="367"/>
      <c r="Z146" s="367"/>
      <c r="AA146" s="367"/>
      <c r="AB146" s="367"/>
      <c r="AC146" s="367"/>
      <c r="AD146" s="367"/>
      <c r="AE146" s="367"/>
    </row>
    <row r="147" spans="1:31" ht="14.25" customHeight="1">
      <c r="A147" s="98"/>
      <c r="B147" s="98"/>
      <c r="C147" s="98"/>
      <c r="D147" s="98"/>
      <c r="E147" s="98"/>
      <c r="F147" s="98"/>
      <c r="G147" s="292"/>
      <c r="H147" s="275"/>
      <c r="I147" s="278"/>
      <c r="J147" s="278"/>
      <c r="K147" s="278"/>
      <c r="L147" s="275"/>
      <c r="M147" s="275"/>
      <c r="N147" s="275"/>
      <c r="O147" s="275"/>
      <c r="P147" s="275"/>
      <c r="Q147" s="275"/>
      <c r="R147" s="367"/>
      <c r="S147" s="248"/>
      <c r="T147" s="367"/>
      <c r="U147" s="390"/>
      <c r="V147" s="367"/>
      <c r="W147" s="390"/>
      <c r="X147" s="367"/>
      <c r="Y147" s="367"/>
      <c r="Z147" s="367"/>
      <c r="AA147" s="367"/>
      <c r="AB147" s="367"/>
      <c r="AC147" s="367"/>
      <c r="AD147" s="367"/>
      <c r="AE147" s="367"/>
    </row>
    <row r="148" spans="1:31" ht="14.25" customHeight="1">
      <c r="A148" s="98"/>
      <c r="B148" s="98"/>
      <c r="C148" s="98"/>
      <c r="D148" s="98"/>
      <c r="E148" s="98"/>
      <c r="F148" s="98"/>
      <c r="G148" s="292"/>
      <c r="H148" s="275"/>
      <c r="I148" s="278"/>
      <c r="J148" s="278"/>
      <c r="K148" s="278"/>
      <c r="L148" s="275"/>
      <c r="M148" s="275"/>
      <c r="N148" s="275"/>
      <c r="O148" s="275"/>
      <c r="P148" s="275"/>
      <c r="Q148" s="275"/>
      <c r="R148" s="625"/>
      <c r="S148" s="248"/>
      <c r="T148" s="625"/>
      <c r="U148" s="626"/>
      <c r="V148" s="625"/>
      <c r="W148" s="626"/>
      <c r="X148" s="625"/>
      <c r="Y148" s="625"/>
      <c r="Z148" s="625"/>
      <c r="AA148" s="625"/>
      <c r="AB148" s="625"/>
      <c r="AC148" s="625"/>
      <c r="AD148" s="625"/>
      <c r="AE148" s="625"/>
    </row>
    <row r="149" spans="1:31" ht="14.25" customHeight="1">
      <c r="A149" s="98"/>
      <c r="B149" s="98"/>
      <c r="C149" s="98"/>
      <c r="D149" s="98"/>
      <c r="E149" s="98"/>
      <c r="F149" s="98"/>
      <c r="G149" s="292"/>
      <c r="H149" s="275"/>
      <c r="I149" s="278"/>
      <c r="J149" s="278"/>
      <c r="K149" s="278"/>
      <c r="L149" s="275"/>
      <c r="M149" s="275"/>
      <c r="N149" s="275"/>
      <c r="O149" s="275"/>
      <c r="P149" s="275"/>
      <c r="Q149" s="275"/>
      <c r="R149" s="625"/>
      <c r="S149" s="248"/>
      <c r="T149" s="625"/>
      <c r="U149" s="626"/>
      <c r="V149" s="625"/>
      <c r="W149" s="626"/>
      <c r="X149" s="625"/>
      <c r="Y149" s="625"/>
      <c r="Z149" s="625"/>
      <c r="AA149" s="625"/>
      <c r="AB149" s="625"/>
      <c r="AC149" s="625"/>
      <c r="AD149" s="625"/>
      <c r="AE149" s="625"/>
    </row>
    <row r="150" spans="1:31" ht="14.25" customHeight="1">
      <c r="A150" s="98"/>
      <c r="B150" s="98"/>
      <c r="C150" s="98"/>
      <c r="D150" s="98"/>
      <c r="E150" s="98"/>
      <c r="F150" s="98"/>
      <c r="G150" s="292"/>
      <c r="H150" s="275"/>
      <c r="I150" s="278"/>
      <c r="J150" s="278"/>
      <c r="K150" s="278"/>
      <c r="L150" s="275"/>
      <c r="M150" s="275"/>
      <c r="N150" s="275"/>
      <c r="O150" s="275"/>
      <c r="P150" s="275"/>
      <c r="Q150" s="275"/>
      <c r="R150" s="625"/>
      <c r="S150" s="248"/>
      <c r="T150" s="625"/>
      <c r="U150" s="626"/>
      <c r="V150" s="625"/>
      <c r="W150" s="626"/>
      <c r="X150" s="625"/>
      <c r="Y150" s="625"/>
      <c r="Z150" s="625"/>
      <c r="AA150" s="625"/>
      <c r="AB150" s="625"/>
      <c r="AC150" s="625"/>
      <c r="AD150" s="625"/>
      <c r="AE150" s="625"/>
    </row>
    <row r="151" spans="1:31" ht="14.25" customHeight="1">
      <c r="A151" s="98"/>
      <c r="B151" s="98"/>
      <c r="C151" s="98"/>
      <c r="D151" s="98"/>
      <c r="E151" s="98"/>
      <c r="F151" s="98"/>
      <c r="G151" s="292"/>
      <c r="H151" s="275"/>
      <c r="I151" s="278"/>
      <c r="J151" s="278"/>
      <c r="K151" s="278"/>
      <c r="L151" s="275"/>
      <c r="M151" s="275"/>
      <c r="N151" s="275"/>
      <c r="O151" s="275"/>
      <c r="P151" s="275"/>
      <c r="Q151" s="275"/>
      <c r="R151" s="625"/>
      <c r="S151" s="248"/>
      <c r="T151" s="625"/>
      <c r="U151" s="626"/>
      <c r="V151" s="625"/>
      <c r="W151" s="626"/>
      <c r="X151" s="625"/>
      <c r="Y151" s="625"/>
      <c r="Z151" s="625"/>
      <c r="AA151" s="625"/>
      <c r="AB151" s="625"/>
      <c r="AC151" s="625"/>
      <c r="AD151" s="625"/>
      <c r="AE151" s="625"/>
    </row>
    <row r="152" spans="1:31" ht="14.25" customHeight="1">
      <c r="A152" s="98"/>
      <c r="B152" s="98"/>
      <c r="C152" s="98"/>
      <c r="D152" s="98"/>
      <c r="E152" s="98"/>
      <c r="F152" s="98"/>
      <c r="G152" s="292"/>
      <c r="H152" s="275"/>
      <c r="I152" s="278"/>
      <c r="J152" s="278"/>
      <c r="K152" s="278"/>
      <c r="L152" s="275"/>
      <c r="M152" s="275"/>
      <c r="N152" s="275"/>
      <c r="O152" s="275"/>
      <c r="P152" s="275"/>
      <c r="Q152" s="275"/>
      <c r="R152" s="625"/>
      <c r="S152" s="248"/>
      <c r="T152" s="625"/>
      <c r="U152" s="626"/>
      <c r="V152" s="625"/>
      <c r="W152" s="626"/>
      <c r="X152" s="625"/>
      <c r="Y152" s="625"/>
      <c r="Z152" s="625"/>
      <c r="AA152" s="625"/>
      <c r="AB152" s="625"/>
      <c r="AC152" s="625"/>
      <c r="AD152" s="625"/>
      <c r="AE152" s="625"/>
    </row>
    <row r="153" spans="1:31" ht="14.25" customHeight="1">
      <c r="A153" s="144"/>
      <c r="B153" s="144"/>
      <c r="C153" s="144"/>
      <c r="D153" s="366"/>
      <c r="E153" s="367"/>
      <c r="F153" s="363"/>
      <c r="G153" s="292"/>
      <c r="H153" s="275"/>
      <c r="I153" s="278"/>
      <c r="J153" s="278"/>
      <c r="K153" s="278"/>
      <c r="L153" s="275"/>
      <c r="M153" s="275"/>
      <c r="N153" s="275"/>
      <c r="O153" s="275"/>
      <c r="P153" s="275"/>
      <c r="Q153" s="275"/>
      <c r="R153" s="625"/>
      <c r="S153" s="248"/>
      <c r="T153" s="625"/>
      <c r="U153" s="626"/>
      <c r="V153" s="625"/>
      <c r="W153" s="626"/>
      <c r="X153" s="625"/>
      <c r="Y153" s="625"/>
      <c r="Z153" s="625"/>
      <c r="AA153" s="625"/>
      <c r="AB153" s="625"/>
      <c r="AC153" s="625"/>
      <c r="AD153" s="625"/>
      <c r="AE153" s="625"/>
    </row>
    <row r="154" spans="1:31" ht="14.25" customHeight="1">
      <c r="A154" s="144"/>
      <c r="B154" s="144"/>
      <c r="C154" s="144"/>
      <c r="D154" s="144"/>
      <c r="E154" s="144"/>
      <c r="F154" s="144"/>
      <c r="G154" s="292"/>
      <c r="H154" s="275"/>
      <c r="I154" s="278"/>
      <c r="J154" s="278"/>
      <c r="K154" s="278"/>
      <c r="L154" s="275"/>
      <c r="M154" s="275"/>
      <c r="N154" s="275"/>
      <c r="O154" s="275"/>
      <c r="P154" s="275"/>
      <c r="Q154" s="275"/>
      <c r="R154" s="625"/>
      <c r="S154" s="248"/>
      <c r="T154" s="625"/>
      <c r="U154" s="626"/>
      <c r="V154" s="625"/>
      <c r="W154" s="626"/>
      <c r="X154" s="625"/>
      <c r="Y154" s="625"/>
      <c r="Z154" s="625"/>
      <c r="AA154" s="625"/>
      <c r="AB154" s="625"/>
      <c r="AC154" s="625"/>
      <c r="AD154" s="625"/>
      <c r="AE154" s="625"/>
    </row>
    <row r="155" spans="1:31" ht="14.25" customHeight="1">
      <c r="A155" s="144"/>
      <c r="B155" s="144"/>
      <c r="C155" s="144"/>
      <c r="D155" s="144"/>
      <c r="E155" s="144"/>
      <c r="F155" s="144"/>
      <c r="G155" s="292"/>
      <c r="H155" s="275"/>
      <c r="I155" s="278"/>
      <c r="J155" s="278"/>
      <c r="K155" s="278"/>
      <c r="L155" s="275"/>
      <c r="M155" s="275"/>
      <c r="N155" s="275"/>
      <c r="O155" s="275"/>
      <c r="P155" s="275"/>
      <c r="Q155" s="275"/>
      <c r="R155" s="625"/>
      <c r="S155" s="248"/>
      <c r="T155" s="625"/>
      <c r="U155" s="626"/>
      <c r="V155" s="625"/>
      <c r="W155" s="626"/>
      <c r="X155" s="625"/>
      <c r="Y155" s="625"/>
      <c r="Z155" s="625"/>
      <c r="AA155" s="625"/>
      <c r="AB155" s="625"/>
      <c r="AC155" s="625"/>
      <c r="AD155" s="625"/>
      <c r="AE155" s="625"/>
    </row>
    <row r="156" spans="1:31" ht="14.25" customHeight="1">
      <c r="A156" s="144"/>
      <c r="B156" s="144"/>
      <c r="C156" s="144"/>
      <c r="D156" s="248"/>
      <c r="E156" s="248"/>
      <c r="F156" s="144"/>
      <c r="G156" s="292"/>
      <c r="H156" s="275"/>
      <c r="I156" s="278"/>
      <c r="J156" s="278"/>
      <c r="K156" s="278"/>
      <c r="L156" s="275"/>
      <c r="M156" s="275"/>
      <c r="N156" s="275"/>
      <c r="O156" s="275"/>
      <c r="P156" s="275"/>
      <c r="Q156" s="275"/>
      <c r="R156" s="625"/>
      <c r="S156" s="248"/>
      <c r="T156" s="625"/>
      <c r="U156" s="626"/>
      <c r="V156" s="625"/>
      <c r="W156" s="626"/>
      <c r="X156" s="625"/>
      <c r="Y156" s="625"/>
      <c r="Z156" s="625"/>
      <c r="AA156" s="625"/>
      <c r="AB156" s="625"/>
      <c r="AC156" s="625"/>
      <c r="AD156" s="625"/>
      <c r="AE156" s="625"/>
    </row>
    <row r="157" spans="1:31" ht="14.25" customHeight="1">
      <c r="A157" s="144"/>
      <c r="B157" s="144"/>
      <c r="C157" s="144"/>
      <c r="D157" s="248"/>
      <c r="E157" s="248"/>
      <c r="F157" s="144"/>
      <c r="G157" s="292"/>
      <c r="H157" s="275"/>
      <c r="I157" s="278"/>
      <c r="J157" s="278"/>
      <c r="K157" s="278"/>
      <c r="L157" s="275"/>
      <c r="M157" s="275"/>
      <c r="N157" s="275"/>
      <c r="O157" s="275"/>
      <c r="P157" s="275"/>
      <c r="Q157" s="275"/>
      <c r="R157" s="625"/>
      <c r="S157" s="248"/>
      <c r="T157" s="625"/>
      <c r="U157" s="626"/>
      <c r="V157" s="625"/>
      <c r="W157" s="626"/>
      <c r="X157" s="625"/>
      <c r="Y157" s="625"/>
      <c r="Z157" s="625"/>
      <c r="AA157" s="625"/>
      <c r="AB157" s="625"/>
      <c r="AC157" s="625"/>
      <c r="AD157" s="625"/>
      <c r="AE157" s="625"/>
    </row>
    <row r="158" spans="1:31" ht="14.25" customHeight="1">
      <c r="A158" s="144"/>
      <c r="B158" s="248"/>
      <c r="C158" s="248"/>
      <c r="D158" s="248"/>
      <c r="E158" s="248"/>
      <c r="F158" s="248"/>
      <c r="G158" s="292"/>
      <c r="H158" s="275"/>
      <c r="I158" s="278"/>
      <c r="J158" s="278"/>
      <c r="K158" s="278"/>
      <c r="L158" s="275"/>
      <c r="M158" s="275"/>
      <c r="N158" s="275"/>
      <c r="O158" s="275"/>
      <c r="P158" s="275"/>
      <c r="Q158" s="275"/>
      <c r="R158" s="625"/>
      <c r="S158" s="248"/>
      <c r="T158" s="625"/>
      <c r="U158" s="626"/>
      <c r="V158" s="625"/>
      <c r="W158" s="626"/>
      <c r="X158" s="625"/>
      <c r="Y158" s="625"/>
      <c r="Z158" s="625"/>
      <c r="AA158" s="625"/>
      <c r="AB158" s="625"/>
      <c r="AC158" s="625"/>
      <c r="AD158" s="625"/>
      <c r="AE158" s="625"/>
    </row>
    <row r="159" spans="1:31" ht="14.25" customHeight="1">
      <c r="A159" s="144"/>
      <c r="B159" s="248"/>
      <c r="C159" s="248"/>
      <c r="D159" s="248"/>
      <c r="E159" s="248"/>
      <c r="F159" s="248"/>
      <c r="G159" s="292"/>
      <c r="H159" s="275"/>
      <c r="I159" s="278"/>
      <c r="J159" s="278"/>
      <c r="K159" s="278"/>
      <c r="L159" s="275"/>
      <c r="M159" s="275"/>
      <c r="N159" s="275"/>
      <c r="O159" s="275"/>
      <c r="P159" s="275"/>
      <c r="Q159" s="275"/>
      <c r="R159" s="625"/>
      <c r="S159" s="248"/>
      <c r="T159" s="625"/>
      <c r="U159" s="626"/>
      <c r="V159" s="625"/>
      <c r="W159" s="626"/>
      <c r="X159" s="625"/>
      <c r="Y159" s="625"/>
      <c r="Z159" s="625"/>
      <c r="AA159" s="625"/>
      <c r="AB159" s="625"/>
      <c r="AC159" s="625"/>
      <c r="AD159" s="625"/>
      <c r="AE159" s="625"/>
    </row>
    <row r="160" spans="1:31" ht="14.25" customHeight="1">
      <c r="A160" s="144"/>
      <c r="B160" s="248"/>
      <c r="C160" s="248"/>
      <c r="D160" s="248"/>
      <c r="E160" s="248"/>
      <c r="F160" s="248"/>
      <c r="G160" s="292"/>
      <c r="H160" s="275"/>
      <c r="I160" s="278"/>
      <c r="J160" s="278"/>
      <c r="K160" s="278"/>
      <c r="L160" s="275"/>
      <c r="M160" s="275"/>
      <c r="N160" s="275"/>
      <c r="O160" s="275"/>
      <c r="P160" s="275"/>
      <c r="Q160" s="275"/>
      <c r="R160" s="625"/>
      <c r="S160" s="248"/>
      <c r="T160" s="625"/>
      <c r="U160" s="626"/>
      <c r="V160" s="625"/>
      <c r="W160" s="626"/>
      <c r="X160" s="625"/>
      <c r="Y160" s="625"/>
      <c r="Z160" s="625"/>
      <c r="AA160" s="625"/>
      <c r="AB160" s="625"/>
      <c r="AC160" s="625"/>
      <c r="AD160" s="625"/>
      <c r="AE160" s="625"/>
    </row>
  </sheetData>
  <mergeCells count="56">
    <mergeCell ref="W2:W3"/>
    <mergeCell ref="Y2:AD2"/>
    <mergeCell ref="B4:D4"/>
    <mergeCell ref="B5:D5"/>
    <mergeCell ref="B6:D6"/>
    <mergeCell ref="B2:E3"/>
    <mergeCell ref="G2:L2"/>
    <mergeCell ref="R2:R3"/>
    <mergeCell ref="S2:S3"/>
    <mergeCell ref="U2:U3"/>
    <mergeCell ref="B7:D7"/>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45:D45"/>
    <mergeCell ref="C46:D46"/>
    <mergeCell ref="Y51:AD51"/>
    <mergeCell ref="C38:D38"/>
    <mergeCell ref="C39:D39"/>
    <mergeCell ref="C40:D40"/>
    <mergeCell ref="C41:D41"/>
    <mergeCell ref="C42:D42"/>
    <mergeCell ref="C43:D43"/>
    <mergeCell ref="C44:D44"/>
    <mergeCell ref="C47:D47"/>
    <mergeCell ref="C48:D48"/>
    <mergeCell ref="C49:D49"/>
    <mergeCell ref="C50:D50"/>
    <mergeCell ref="C51:D51"/>
    <mergeCell ref="Y80:Z80"/>
    <mergeCell ref="C52:D52"/>
    <mergeCell ref="C53:D53"/>
    <mergeCell ref="C54:D54"/>
    <mergeCell ref="C55:D55"/>
    <mergeCell ref="C56:D56"/>
    <mergeCell ref="C57:D57"/>
    <mergeCell ref="C58:D58"/>
    <mergeCell ref="Y75:AD75"/>
    <mergeCell ref="Y76:Z76"/>
    <mergeCell ref="Y77:Z77"/>
    <mergeCell ref="Y78:Z78"/>
    <mergeCell ref="Y79:Z79"/>
  </mergeCells>
  <conditionalFormatting sqref="E4:E11">
    <cfRule type="cellIs" dxfId="31" priority="1" operator="lessThan">
      <formula>0</formula>
    </cfRule>
  </conditionalFormatting>
  <conditionalFormatting sqref="E11">
    <cfRule type="cellIs" dxfId="30" priority="2" operator="lessThan">
      <formula>0</formula>
    </cfRule>
  </conditionalFormatting>
  <pageMargins left="0.7" right="0.7" top="0.75" bottom="0.75"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heetViews>
  <sheetFormatPr defaultColWidth="14.42578125" defaultRowHeight="15" customHeight="1"/>
  <cols>
    <col min="1" max="1" width="2.7109375" customWidth="1"/>
    <col min="2" max="4" width="9.85546875" customWidth="1"/>
    <col min="5" max="5" width="10.7109375" customWidth="1"/>
    <col min="6" max="6" width="4.42578125" customWidth="1"/>
    <col min="7" max="7" width="38.7109375" customWidth="1"/>
    <col min="8" max="17" width="10.7109375" customWidth="1"/>
    <col min="18" max="18" width="2.7109375" customWidth="1"/>
    <col min="19" max="19" width="18.7109375" customWidth="1"/>
    <col min="20" max="20" width="2.5703125" customWidth="1"/>
    <col min="21" max="21" width="18.7109375" customWidth="1"/>
    <col min="22" max="22" width="2.5703125" customWidth="1"/>
    <col min="23" max="23" width="18.7109375" customWidth="1"/>
    <col min="24" max="24" width="2.7109375" customWidth="1"/>
    <col min="25" max="25" width="22.7109375" customWidth="1"/>
    <col min="26" max="30" width="9.140625" customWidth="1"/>
    <col min="31" max="31" width="2.7109375" customWidth="1"/>
  </cols>
  <sheetData>
    <row r="1" spans="1:31" ht="14.25" customHeight="1">
      <c r="A1" s="503"/>
      <c r="B1" s="254"/>
      <c r="C1" s="254"/>
      <c r="D1" s="254"/>
      <c r="E1" s="369"/>
      <c r="F1" s="254"/>
      <c r="G1" s="254"/>
      <c r="H1" s="254"/>
      <c r="I1" s="370"/>
      <c r="J1" s="370"/>
      <c r="K1" s="370"/>
      <c r="L1" s="370"/>
      <c r="M1" s="254"/>
      <c r="N1" s="254"/>
      <c r="O1" s="254"/>
      <c r="P1" s="254"/>
      <c r="Q1" s="254"/>
      <c r="R1" s="254"/>
      <c r="S1" s="371"/>
      <c r="T1" s="254"/>
      <c r="U1" s="372"/>
      <c r="V1" s="254"/>
      <c r="W1" s="372"/>
      <c r="X1" s="254"/>
      <c r="Y1" s="254"/>
      <c r="Z1" s="254"/>
      <c r="AA1" s="254"/>
      <c r="AB1" s="254"/>
      <c r="AC1" s="254"/>
      <c r="AD1" s="254"/>
      <c r="AE1" s="254"/>
    </row>
    <row r="2" spans="1:31" ht="14.25" customHeight="1">
      <c r="A2" s="503"/>
      <c r="B2" s="1046" t="s">
        <v>2418</v>
      </c>
      <c r="C2" s="983"/>
      <c r="D2" s="983"/>
      <c r="E2" s="984"/>
      <c r="F2" s="254"/>
      <c r="G2" s="985" t="s">
        <v>335</v>
      </c>
      <c r="H2" s="968"/>
      <c r="I2" s="968"/>
      <c r="J2" s="968"/>
      <c r="K2" s="968"/>
      <c r="L2" s="981"/>
      <c r="M2" s="373"/>
      <c r="N2" s="373"/>
      <c r="O2" s="373"/>
      <c r="P2" s="373"/>
      <c r="Q2" s="374"/>
      <c r="R2" s="1025"/>
      <c r="S2" s="1020" t="s">
        <v>336</v>
      </c>
      <c r="T2" s="376"/>
      <c r="U2" s="1020" t="s">
        <v>337</v>
      </c>
      <c r="V2" s="254"/>
      <c r="W2" s="1020" t="s">
        <v>338</v>
      </c>
      <c r="X2" s="254"/>
      <c r="Y2" s="985" t="s">
        <v>339</v>
      </c>
      <c r="Z2" s="968"/>
      <c r="AA2" s="968"/>
      <c r="AB2" s="968"/>
      <c r="AC2" s="968"/>
      <c r="AD2" s="969"/>
      <c r="AE2" s="254"/>
    </row>
    <row r="3" spans="1:31" ht="14.25" customHeight="1">
      <c r="A3" s="503"/>
      <c r="B3" s="973"/>
      <c r="C3" s="974"/>
      <c r="D3" s="974"/>
      <c r="E3" s="975"/>
      <c r="F3" s="254"/>
      <c r="G3" s="263" t="s">
        <v>340</v>
      </c>
      <c r="H3" s="377">
        <v>2024</v>
      </c>
      <c r="I3" s="377">
        <v>2025</v>
      </c>
      <c r="J3" s="377">
        <v>2026</v>
      </c>
      <c r="K3" s="377">
        <v>2027</v>
      </c>
      <c r="L3" s="377">
        <v>2028</v>
      </c>
      <c r="M3" s="377">
        <v>2029</v>
      </c>
      <c r="N3" s="378">
        <v>2030</v>
      </c>
      <c r="O3" s="378">
        <v>2031</v>
      </c>
      <c r="P3" s="378">
        <v>2032</v>
      </c>
      <c r="Q3" s="379">
        <v>2033</v>
      </c>
      <c r="R3" s="1026"/>
      <c r="S3" s="988"/>
      <c r="T3" s="376"/>
      <c r="U3" s="988"/>
      <c r="V3" s="254"/>
      <c r="W3" s="988"/>
      <c r="X3" s="254"/>
      <c r="Y3" s="641" t="s">
        <v>340</v>
      </c>
      <c r="Z3" s="271">
        <v>2024</v>
      </c>
      <c r="AA3" s="271">
        <v>2025</v>
      </c>
      <c r="AB3" s="271">
        <v>2026</v>
      </c>
      <c r="AC3" s="271">
        <v>2027</v>
      </c>
      <c r="AD3" s="306">
        <v>2028</v>
      </c>
      <c r="AE3" s="254"/>
    </row>
    <row r="4" spans="1:31" ht="14.25" customHeight="1">
      <c r="A4" s="503"/>
      <c r="B4" s="976" t="s">
        <v>1</v>
      </c>
      <c r="C4" s="968"/>
      <c r="D4" s="981"/>
      <c r="E4" s="272">
        <v>144.36000000000001</v>
      </c>
      <c r="F4" s="254"/>
      <c r="G4" s="273" t="s">
        <v>2419</v>
      </c>
      <c r="H4" s="278"/>
      <c r="I4" s="286"/>
      <c r="J4" s="286"/>
      <c r="K4" s="286"/>
      <c r="L4" s="286"/>
      <c r="M4" s="286"/>
      <c r="N4" s="275"/>
      <c r="O4" s="286"/>
      <c r="P4" s="275"/>
      <c r="Q4" s="286"/>
      <c r="R4" s="254"/>
      <c r="S4" s="697" t="s">
        <v>2420</v>
      </c>
      <c r="T4" s="254"/>
      <c r="U4" s="698" t="s">
        <v>2421</v>
      </c>
      <c r="V4" s="254"/>
      <c r="W4" s="324"/>
      <c r="X4" s="254"/>
      <c r="Y4" s="518"/>
      <c r="Z4" s="283">
        <v>1</v>
      </c>
      <c r="AA4" s="283">
        <v>0.75</v>
      </c>
      <c r="AB4" s="283">
        <v>0.5</v>
      </c>
      <c r="AC4" s="283">
        <v>0.25</v>
      </c>
      <c r="AD4" s="644">
        <v>0.25</v>
      </c>
      <c r="AE4" s="254"/>
    </row>
    <row r="5" spans="1:31" ht="14.25" customHeight="1">
      <c r="A5" s="503"/>
      <c r="B5" s="977" t="s">
        <v>2</v>
      </c>
      <c r="C5" s="888"/>
      <c r="D5" s="892"/>
      <c r="E5" s="284">
        <f>SUM(H4:H160)</f>
        <v>99.75</v>
      </c>
      <c r="F5" s="254"/>
      <c r="G5" s="299" t="s">
        <v>2422</v>
      </c>
      <c r="H5" s="275"/>
      <c r="I5" s="275"/>
      <c r="J5" s="275"/>
      <c r="K5" s="275"/>
      <c r="L5" s="275"/>
      <c r="M5" s="286"/>
      <c r="N5" s="275"/>
      <c r="O5" s="286"/>
      <c r="P5" s="275"/>
      <c r="Q5" s="286"/>
      <c r="R5" s="254"/>
      <c r="S5" s="384" t="s">
        <v>2423</v>
      </c>
      <c r="T5" s="254"/>
      <c r="U5" s="535" t="s">
        <v>2424</v>
      </c>
      <c r="V5" s="254"/>
      <c r="W5" s="538"/>
      <c r="X5" s="383"/>
      <c r="Y5" s="676" t="s">
        <v>2425</v>
      </c>
      <c r="Z5" s="290">
        <v>0.5</v>
      </c>
      <c r="AA5" s="298"/>
      <c r="AB5" s="699"/>
      <c r="AC5" s="298"/>
      <c r="AD5" s="308"/>
      <c r="AE5" s="254"/>
    </row>
    <row r="6" spans="1:31" ht="14.25" customHeight="1">
      <c r="A6" s="503"/>
      <c r="B6" s="977" t="s">
        <v>348</v>
      </c>
      <c r="C6" s="888"/>
      <c r="D6" s="892"/>
      <c r="E6" s="291">
        <f>(COUNTA(G104:G160)*1)</f>
        <v>0</v>
      </c>
      <c r="F6" s="254"/>
      <c r="G6" s="299" t="s">
        <v>2426</v>
      </c>
      <c r="H6" s="275"/>
      <c r="I6" s="275"/>
      <c r="J6" s="275"/>
      <c r="K6" s="275"/>
      <c r="L6" s="275"/>
      <c r="M6" s="286"/>
      <c r="N6" s="275"/>
      <c r="O6" s="286"/>
      <c r="P6" s="275"/>
      <c r="Q6" s="286"/>
      <c r="R6" s="254"/>
      <c r="S6" s="689" t="s">
        <v>2427</v>
      </c>
      <c r="T6" s="254"/>
      <c r="U6" s="300" t="s">
        <v>2428</v>
      </c>
      <c r="V6" s="254"/>
      <c r="W6" s="538"/>
      <c r="X6" s="383"/>
      <c r="Y6" s="700" t="s">
        <v>2429</v>
      </c>
      <c r="Z6" s="290">
        <v>1</v>
      </c>
      <c r="AA6" s="290">
        <v>0.75</v>
      </c>
      <c r="AB6" s="290">
        <v>0.5</v>
      </c>
      <c r="AC6" s="290">
        <v>0.5</v>
      </c>
      <c r="AD6" s="701">
        <v>0.5</v>
      </c>
      <c r="AE6" s="376"/>
    </row>
    <row r="7" spans="1:31" ht="14.25" customHeight="1">
      <c r="A7" s="503"/>
      <c r="B7" s="977" t="s">
        <v>353</v>
      </c>
      <c r="C7" s="888"/>
      <c r="D7" s="892"/>
      <c r="E7" s="284">
        <f>AA80</f>
        <v>-42.3</v>
      </c>
      <c r="F7" s="254"/>
      <c r="G7" s="299" t="s">
        <v>2430</v>
      </c>
      <c r="H7" s="286"/>
      <c r="I7" s="286"/>
      <c r="J7" s="286"/>
      <c r="K7" s="286"/>
      <c r="L7" s="286"/>
      <c r="M7" s="286"/>
      <c r="N7" s="275"/>
      <c r="O7" s="286"/>
      <c r="P7" s="275"/>
      <c r="Q7" s="286"/>
      <c r="R7" s="254"/>
      <c r="S7" s="435" t="s">
        <v>2431</v>
      </c>
      <c r="T7" s="254"/>
      <c r="U7" s="535" t="s">
        <v>2432</v>
      </c>
      <c r="V7" s="254"/>
      <c r="W7" s="538"/>
      <c r="X7" s="383"/>
      <c r="Y7" s="648"/>
      <c r="Z7" s="286"/>
      <c r="AA7" s="290"/>
      <c r="AB7" s="627"/>
      <c r="AC7" s="298"/>
      <c r="AD7" s="308"/>
      <c r="AE7" s="254"/>
    </row>
    <row r="8" spans="1:31" ht="14.25" customHeight="1">
      <c r="A8" s="503"/>
      <c r="B8" s="977" t="s">
        <v>339</v>
      </c>
      <c r="C8" s="888"/>
      <c r="D8" s="892"/>
      <c r="E8" s="284">
        <f>Z25</f>
        <v>1.5</v>
      </c>
      <c r="F8" s="254"/>
      <c r="G8" s="299" t="s">
        <v>2433</v>
      </c>
      <c r="M8" s="286"/>
      <c r="N8" s="275"/>
      <c r="O8" s="286"/>
      <c r="P8" s="275"/>
      <c r="Q8" s="286"/>
      <c r="R8" s="254"/>
      <c r="S8" s="702" t="s">
        <v>2434</v>
      </c>
      <c r="T8" s="254"/>
      <c r="U8" s="703" t="s">
        <v>2435</v>
      </c>
      <c r="V8" s="254"/>
      <c r="W8" s="289"/>
      <c r="X8" s="383"/>
      <c r="Y8" s="307"/>
      <c r="Z8" s="290"/>
      <c r="AA8" s="298"/>
      <c r="AB8" s="298"/>
      <c r="AC8" s="298"/>
      <c r="AD8" s="308"/>
      <c r="AE8" s="254"/>
    </row>
    <row r="9" spans="1:31" ht="14.25" customHeight="1">
      <c r="A9" s="503"/>
      <c r="B9" s="977" t="s">
        <v>362</v>
      </c>
      <c r="C9" s="888"/>
      <c r="D9" s="892"/>
      <c r="E9" s="284">
        <f>B17</f>
        <v>0</v>
      </c>
      <c r="F9" s="254"/>
      <c r="G9" s="292" t="s">
        <v>2436</v>
      </c>
      <c r="H9" s="290">
        <v>0.6</v>
      </c>
      <c r="I9" s="290" t="s">
        <v>376</v>
      </c>
      <c r="J9" s="274" t="s">
        <v>377</v>
      </c>
      <c r="K9" s="286"/>
      <c r="L9" s="286"/>
      <c r="M9" s="286"/>
      <c r="N9" s="275"/>
      <c r="O9" s="286"/>
      <c r="P9" s="275"/>
      <c r="Q9" s="286"/>
      <c r="R9" s="254"/>
      <c r="S9" s="704" t="s">
        <v>2437</v>
      </c>
      <c r="T9" s="254"/>
      <c r="U9" s="703" t="s">
        <v>2438</v>
      </c>
      <c r="V9" s="254"/>
      <c r="W9" s="289"/>
      <c r="X9" s="383"/>
      <c r="Y9" s="307"/>
      <c r="Z9" s="294"/>
      <c r="AA9" s="298"/>
      <c r="AB9" s="298"/>
      <c r="AC9" s="298"/>
      <c r="AD9" s="308"/>
      <c r="AE9" s="254"/>
    </row>
    <row r="10" spans="1:31" ht="14.25" customHeight="1">
      <c r="A10" s="503"/>
      <c r="B10" s="977" t="s">
        <v>366</v>
      </c>
      <c r="C10" s="888"/>
      <c r="D10" s="892"/>
      <c r="E10" s="301">
        <f>B23</f>
        <v>0</v>
      </c>
      <c r="F10" s="254"/>
      <c r="G10" s="299" t="s">
        <v>2439</v>
      </c>
      <c r="H10" s="278"/>
      <c r="I10" s="286"/>
      <c r="J10" s="286"/>
      <c r="K10" s="286"/>
      <c r="L10" s="286"/>
      <c r="M10" s="286"/>
      <c r="N10" s="275"/>
      <c r="O10" s="286"/>
      <c r="P10" s="275"/>
      <c r="Q10" s="286"/>
      <c r="R10" s="254"/>
      <c r="S10" s="705" t="s">
        <v>2440</v>
      </c>
      <c r="T10" s="254"/>
      <c r="U10" s="681" t="s">
        <v>2441</v>
      </c>
      <c r="V10" s="254"/>
      <c r="X10" s="254"/>
      <c r="Y10" s="307"/>
      <c r="Z10" s="324"/>
      <c r="AA10" s="298"/>
      <c r="AB10" s="298"/>
      <c r="AC10" s="298"/>
      <c r="AD10" s="308"/>
      <c r="AE10" s="254"/>
    </row>
    <row r="11" spans="1:31" ht="14.25" customHeight="1">
      <c r="A11" s="503"/>
      <c r="B11" s="978" t="s">
        <v>369</v>
      </c>
      <c r="C11" s="979"/>
      <c r="D11" s="980"/>
      <c r="E11" s="304">
        <f>(E4+E7+E10)-(E5+E6+E8+E9)</f>
        <v>0.81000000000001648</v>
      </c>
      <c r="F11" s="254"/>
      <c r="G11" s="413" t="s">
        <v>2442</v>
      </c>
      <c r="H11" s="278"/>
      <c r="I11" s="278"/>
      <c r="J11" s="286"/>
      <c r="K11" s="286"/>
      <c r="L11" s="286"/>
      <c r="M11" s="286"/>
      <c r="N11" s="275"/>
      <c r="O11" s="286"/>
      <c r="P11" s="286"/>
      <c r="Q11" s="286"/>
      <c r="R11" s="254"/>
      <c r="S11" s="706"/>
      <c r="T11" s="254"/>
      <c r="U11" s="442"/>
      <c r="V11" s="254"/>
      <c r="X11" s="383"/>
      <c r="Y11" s="707"/>
      <c r="Z11" s="708"/>
      <c r="AA11" s="298"/>
      <c r="AB11" s="298"/>
      <c r="AC11" s="298"/>
      <c r="AD11" s="308"/>
      <c r="AE11" s="254"/>
    </row>
    <row r="12" spans="1:31" ht="14.25" customHeight="1">
      <c r="A12" s="503"/>
      <c r="B12" s="254"/>
      <c r="C12" s="254"/>
      <c r="D12" s="254"/>
      <c r="E12" s="254"/>
      <c r="F12" s="254"/>
      <c r="G12" s="413" t="s">
        <v>2443</v>
      </c>
      <c r="H12" s="286"/>
      <c r="I12" s="278"/>
      <c r="J12" s="286"/>
      <c r="K12" s="286"/>
      <c r="L12" s="286"/>
      <c r="M12" s="286"/>
      <c r="N12" s="275"/>
      <c r="O12" s="286"/>
      <c r="P12" s="286"/>
      <c r="Q12" s="286"/>
      <c r="R12" s="254"/>
      <c r="S12" s="709"/>
      <c r="T12" s="254"/>
      <c r="V12" s="254"/>
      <c r="W12" s="599"/>
      <c r="X12" s="383"/>
      <c r="Y12" s="648"/>
      <c r="Z12" s="286"/>
      <c r="AA12" s="298"/>
      <c r="AB12" s="298"/>
      <c r="AC12" s="298"/>
      <c r="AD12" s="308"/>
      <c r="AE12" s="254"/>
    </row>
    <row r="13" spans="1:31" ht="14.25" customHeight="1">
      <c r="A13" s="503"/>
      <c r="B13" s="985" t="s">
        <v>362</v>
      </c>
      <c r="C13" s="968"/>
      <c r="D13" s="968"/>
      <c r="E13" s="969"/>
      <c r="F13" s="254"/>
      <c r="G13" s="413" t="s">
        <v>2444</v>
      </c>
      <c r="H13" s="278"/>
      <c r="I13" s="278"/>
      <c r="J13" s="286"/>
      <c r="K13" s="286"/>
      <c r="L13" s="286"/>
      <c r="M13" s="286"/>
      <c r="N13" s="275"/>
      <c r="O13" s="286"/>
      <c r="P13" s="286"/>
      <c r="Q13" s="286"/>
      <c r="R13" s="254"/>
      <c r="S13" s="298"/>
      <c r="T13" s="254"/>
      <c r="U13" s="599"/>
      <c r="V13" s="254"/>
      <c r="W13" s="599"/>
      <c r="X13" s="254"/>
      <c r="Y13" s="307"/>
      <c r="Z13" s="324"/>
      <c r="AA13" s="324"/>
      <c r="AB13" s="298"/>
      <c r="AC13" s="298"/>
      <c r="AD13" s="308"/>
      <c r="AE13" s="254"/>
    </row>
    <row r="14" spans="1:31" ht="14.25" customHeight="1">
      <c r="A14" s="503"/>
      <c r="B14" s="305">
        <v>2024</v>
      </c>
      <c r="C14" s="271">
        <v>2025</v>
      </c>
      <c r="D14" s="271">
        <v>2026</v>
      </c>
      <c r="E14" s="306">
        <v>2027</v>
      </c>
      <c r="F14" s="254"/>
      <c r="G14" s="299" t="s">
        <v>2445</v>
      </c>
      <c r="H14" s="286"/>
      <c r="I14" s="286"/>
      <c r="J14" s="286"/>
      <c r="K14" s="286"/>
      <c r="L14" s="286"/>
      <c r="M14" s="286"/>
      <c r="N14" s="275"/>
      <c r="O14" s="286"/>
      <c r="P14" s="275"/>
      <c r="Q14" s="286"/>
      <c r="R14" s="254"/>
      <c r="S14" s="709"/>
      <c r="T14" s="254"/>
      <c r="U14" s="599"/>
      <c r="V14" s="254"/>
      <c r="W14" s="599"/>
      <c r="X14" s="254"/>
      <c r="Y14" s="307"/>
      <c r="Z14" s="324"/>
      <c r="AA14" s="298"/>
      <c r="AB14" s="298"/>
      <c r="AC14" s="298"/>
      <c r="AD14" s="308"/>
      <c r="AE14" s="254"/>
    </row>
    <row r="15" spans="1:31" ht="14.25" customHeight="1">
      <c r="A15" s="503"/>
      <c r="B15" s="317"/>
      <c r="C15" s="298"/>
      <c r="D15" s="298"/>
      <c r="E15" s="308"/>
      <c r="F15" s="254"/>
      <c r="G15" s="667" t="s">
        <v>2446</v>
      </c>
      <c r="H15" s="275"/>
      <c r="I15" s="286"/>
      <c r="J15" s="286"/>
      <c r="K15" s="286"/>
      <c r="L15" s="286"/>
      <c r="M15" s="286"/>
      <c r="N15" s="275"/>
      <c r="O15" s="286"/>
      <c r="P15" s="275"/>
      <c r="Q15" s="286"/>
      <c r="R15" s="254"/>
      <c r="S15" s="298"/>
      <c r="T15" s="254"/>
      <c r="U15" s="599"/>
      <c r="V15" s="254"/>
      <c r="W15" s="599"/>
      <c r="X15" s="254"/>
      <c r="Y15" s="307"/>
      <c r="Z15" s="324"/>
      <c r="AA15" s="298"/>
      <c r="AB15" s="298"/>
      <c r="AC15" s="298"/>
      <c r="AD15" s="308"/>
      <c r="AE15" s="254"/>
    </row>
    <row r="16" spans="1:31" ht="14.25" customHeight="1">
      <c r="A16" s="503"/>
      <c r="B16" s="309"/>
      <c r="C16" s="310"/>
      <c r="D16" s="310"/>
      <c r="E16" s="311"/>
      <c r="F16" s="254"/>
      <c r="G16" s="285" t="s">
        <v>2447</v>
      </c>
      <c r="H16" s="286"/>
      <c r="I16" s="286"/>
      <c r="J16" s="286"/>
      <c r="K16" s="286"/>
      <c r="L16" s="286"/>
      <c r="M16" s="286"/>
      <c r="N16" s="275"/>
      <c r="O16" s="286"/>
      <c r="P16" s="275"/>
      <c r="Q16" s="286"/>
      <c r="R16" s="254"/>
      <c r="S16" s="298"/>
      <c r="T16" s="254"/>
      <c r="U16" s="599"/>
      <c r="V16" s="254"/>
      <c r="W16" s="599"/>
      <c r="X16" s="254"/>
      <c r="Y16" s="317"/>
      <c r="Z16" s="298"/>
      <c r="AA16" s="298"/>
      <c r="AB16" s="298"/>
      <c r="AC16" s="298"/>
      <c r="AD16" s="308"/>
      <c r="AE16" s="254"/>
    </row>
    <row r="17" spans="1:31" ht="14.25" customHeight="1">
      <c r="A17" s="503"/>
      <c r="B17" s="312">
        <f>SUM(B15:B16)</f>
        <v>0</v>
      </c>
      <c r="C17" s="313"/>
      <c r="D17" s="313"/>
      <c r="E17" s="314"/>
      <c r="F17" s="254"/>
      <c r="G17" s="285" t="s">
        <v>2448</v>
      </c>
      <c r="H17" s="286"/>
      <c r="I17" s="286"/>
      <c r="J17" s="286"/>
      <c r="K17" s="286"/>
      <c r="L17" s="286"/>
      <c r="M17" s="286"/>
      <c r="N17" s="275"/>
      <c r="O17" s="286"/>
      <c r="P17" s="275"/>
      <c r="Q17" s="286"/>
      <c r="R17" s="254"/>
      <c r="T17" s="254"/>
      <c r="V17" s="254"/>
      <c r="W17" s="599"/>
      <c r="X17" s="254"/>
      <c r="Y17" s="317"/>
      <c r="Z17" s="298"/>
      <c r="AA17" s="298"/>
      <c r="AB17" s="298"/>
      <c r="AC17" s="298"/>
      <c r="AD17" s="308"/>
      <c r="AE17" s="254"/>
    </row>
    <row r="18" spans="1:31" ht="14.25" customHeight="1">
      <c r="A18" s="503"/>
      <c r="B18" s="387"/>
      <c r="C18" s="387"/>
      <c r="D18" s="387"/>
      <c r="E18" s="387"/>
      <c r="F18" s="254"/>
      <c r="G18" s="285" t="s">
        <v>2449</v>
      </c>
      <c r="H18" s="290">
        <v>0.5</v>
      </c>
      <c r="I18" s="290" t="s">
        <v>374</v>
      </c>
      <c r="J18" s="290" t="s">
        <v>375</v>
      </c>
      <c r="K18" s="290" t="s">
        <v>376</v>
      </c>
      <c r="L18" s="274" t="s">
        <v>377</v>
      </c>
      <c r="M18" s="286"/>
      <c r="N18" s="275"/>
      <c r="O18" s="286"/>
      <c r="P18" s="275"/>
      <c r="Q18" s="286"/>
      <c r="R18" s="254"/>
      <c r="T18" s="254"/>
      <c r="V18" s="254"/>
      <c r="W18" s="599"/>
      <c r="X18" s="254"/>
      <c r="Y18" s="317"/>
      <c r="Z18" s="298"/>
      <c r="AA18" s="298"/>
      <c r="AB18" s="298"/>
      <c r="AC18" s="298"/>
      <c r="AD18" s="308"/>
      <c r="AE18" s="254"/>
    </row>
    <row r="19" spans="1:31" ht="14.25" customHeight="1">
      <c r="A19" s="503"/>
      <c r="B19" s="985" t="s">
        <v>383</v>
      </c>
      <c r="C19" s="968"/>
      <c r="D19" s="968"/>
      <c r="E19" s="969"/>
      <c r="F19" s="254"/>
      <c r="G19" s="292" t="s">
        <v>2450</v>
      </c>
      <c r="H19" s="275"/>
      <c r="I19" s="275"/>
      <c r="J19" s="286"/>
      <c r="K19" s="286"/>
      <c r="L19" s="286"/>
      <c r="M19" s="286"/>
      <c r="N19" s="275"/>
      <c r="O19" s="286"/>
      <c r="P19" s="275"/>
      <c r="Q19" s="286"/>
      <c r="R19" s="254"/>
      <c r="S19" s="599"/>
      <c r="T19" s="254"/>
      <c r="V19" s="254"/>
      <c r="W19" s="599"/>
      <c r="X19" s="254"/>
      <c r="Y19" s="317"/>
      <c r="Z19" s="298"/>
      <c r="AA19" s="298"/>
      <c r="AB19" s="298"/>
      <c r="AC19" s="298"/>
      <c r="AD19" s="308"/>
      <c r="AE19" s="254"/>
    </row>
    <row r="20" spans="1:31" ht="14.25" customHeight="1">
      <c r="A20" s="520"/>
      <c r="B20" s="305">
        <v>2024</v>
      </c>
      <c r="C20" s="271">
        <v>2025</v>
      </c>
      <c r="D20" s="271">
        <v>2026</v>
      </c>
      <c r="E20" s="306">
        <v>2027</v>
      </c>
      <c r="F20" s="376"/>
      <c r="G20" s="299" t="s">
        <v>2451</v>
      </c>
      <c r="H20" s="275"/>
      <c r="I20" s="275"/>
      <c r="J20" s="286"/>
      <c r="K20" s="286"/>
      <c r="L20" s="286"/>
      <c r="M20" s="286"/>
      <c r="N20" s="275"/>
      <c r="O20" s="286"/>
      <c r="P20" s="275"/>
      <c r="Q20" s="286"/>
      <c r="R20" s="254"/>
      <c r="S20" s="298"/>
      <c r="T20" s="254"/>
      <c r="V20" s="254"/>
      <c r="W20" s="599"/>
      <c r="X20" s="254"/>
      <c r="Y20" s="317"/>
      <c r="Z20" s="298"/>
      <c r="AA20" s="298"/>
      <c r="AB20" s="298"/>
      <c r="AC20" s="298"/>
      <c r="AD20" s="308"/>
      <c r="AE20" s="254"/>
    </row>
    <row r="21" spans="1:31" ht="14.25" customHeight="1">
      <c r="A21" s="503"/>
      <c r="B21" s="317"/>
      <c r="C21" s="298"/>
      <c r="D21" s="298"/>
      <c r="E21" s="308"/>
      <c r="F21" s="254"/>
      <c r="G21" s="285" t="s">
        <v>2452</v>
      </c>
      <c r="H21" s="290">
        <v>0.5</v>
      </c>
      <c r="I21" s="290" t="s">
        <v>374</v>
      </c>
      <c r="J21" s="290" t="s">
        <v>375</v>
      </c>
      <c r="K21" s="290" t="s">
        <v>376</v>
      </c>
      <c r="L21" s="274" t="s">
        <v>377</v>
      </c>
      <c r="M21" s="286"/>
      <c r="N21" s="275"/>
      <c r="O21" s="286"/>
      <c r="P21" s="275"/>
      <c r="Q21" s="286"/>
      <c r="R21" s="254"/>
      <c r="S21" s="292"/>
      <c r="T21" s="254"/>
      <c r="U21" s="298"/>
      <c r="V21" s="254"/>
      <c r="W21" s="298"/>
      <c r="X21" s="254"/>
      <c r="Y21" s="317"/>
      <c r="Z21" s="298"/>
      <c r="AA21" s="298"/>
      <c r="AB21" s="298"/>
      <c r="AC21" s="298"/>
      <c r="AD21" s="308"/>
      <c r="AE21" s="254"/>
    </row>
    <row r="22" spans="1:31" ht="14.25" customHeight="1">
      <c r="A22" s="503"/>
      <c r="B22" s="309"/>
      <c r="C22" s="310"/>
      <c r="D22" s="310"/>
      <c r="E22" s="311"/>
      <c r="F22" s="254"/>
      <c r="G22" s="413" t="s">
        <v>2453</v>
      </c>
      <c r="H22" s="278"/>
      <c r="I22" s="286"/>
      <c r="J22" s="286"/>
      <c r="K22" s="286"/>
      <c r="L22" s="286"/>
      <c r="M22" s="286"/>
      <c r="N22" s="275"/>
      <c r="O22" s="286"/>
      <c r="P22" s="286"/>
      <c r="Q22" s="286"/>
      <c r="R22" s="254"/>
      <c r="S22" s="298"/>
      <c r="T22" s="254"/>
      <c r="U22" s="292"/>
      <c r="V22" s="254"/>
      <c r="W22" s="292"/>
      <c r="X22" s="254"/>
      <c r="Y22" s="317"/>
      <c r="Z22" s="298"/>
      <c r="AA22" s="298"/>
      <c r="AB22" s="298"/>
      <c r="AC22" s="298"/>
      <c r="AD22" s="308"/>
      <c r="AE22" s="254"/>
    </row>
    <row r="23" spans="1:31" ht="14.25" customHeight="1">
      <c r="A23" s="503"/>
      <c r="B23" s="312">
        <f>SUM(B21:B22)</f>
        <v>0</v>
      </c>
      <c r="C23" s="313"/>
      <c r="D23" s="313"/>
      <c r="E23" s="314"/>
      <c r="F23" s="254"/>
      <c r="G23" s="299" t="s">
        <v>2454</v>
      </c>
      <c r="H23" s="290"/>
      <c r="I23" s="274"/>
      <c r="J23" s="286"/>
      <c r="K23" s="286"/>
      <c r="L23" s="286"/>
      <c r="M23" s="286"/>
      <c r="N23" s="275"/>
      <c r="O23" s="286"/>
      <c r="P23" s="275"/>
      <c r="Q23" s="286"/>
      <c r="R23" s="254"/>
      <c r="S23" s="298"/>
      <c r="T23" s="254"/>
      <c r="U23" s="298"/>
      <c r="V23" s="254"/>
      <c r="W23" s="298"/>
      <c r="X23" s="254"/>
      <c r="Y23" s="317"/>
      <c r="Z23" s="298"/>
      <c r="AA23" s="298"/>
      <c r="AB23" s="298"/>
      <c r="AC23" s="298"/>
      <c r="AD23" s="308"/>
      <c r="AE23" s="254"/>
    </row>
    <row r="24" spans="1:31" ht="14.25" customHeight="1">
      <c r="A24" s="503"/>
      <c r="B24" s="387"/>
      <c r="C24" s="387"/>
      <c r="D24" s="387"/>
      <c r="E24" s="387"/>
      <c r="F24" s="254"/>
      <c r="G24" s="285" t="s">
        <v>2455</v>
      </c>
      <c r="H24" s="290">
        <v>0.5</v>
      </c>
      <c r="I24" s="290" t="s">
        <v>374</v>
      </c>
      <c r="J24" s="290" t="s">
        <v>375</v>
      </c>
      <c r="K24" s="290" t="s">
        <v>376</v>
      </c>
      <c r="L24" s="274" t="s">
        <v>377</v>
      </c>
      <c r="M24" s="286"/>
      <c r="N24" s="275"/>
      <c r="O24" s="286"/>
      <c r="P24" s="275"/>
      <c r="Q24" s="286"/>
      <c r="R24" s="254"/>
      <c r="S24" s="298"/>
      <c r="T24" s="254"/>
      <c r="U24" s="298"/>
      <c r="V24" s="254"/>
      <c r="W24" s="298"/>
      <c r="X24" s="254"/>
      <c r="Y24" s="317"/>
      <c r="Z24" s="310"/>
      <c r="AA24" s="310"/>
      <c r="AB24" s="310"/>
      <c r="AC24" s="310"/>
      <c r="AD24" s="311"/>
      <c r="AE24" s="254"/>
    </row>
    <row r="25" spans="1:31" ht="14.25" customHeight="1">
      <c r="A25" s="503"/>
      <c r="B25" s="985" t="s">
        <v>189</v>
      </c>
      <c r="C25" s="968"/>
      <c r="D25" s="968"/>
      <c r="E25" s="969"/>
      <c r="F25" s="254"/>
      <c r="G25" s="299" t="s">
        <v>2456</v>
      </c>
      <c r="H25" s="278"/>
      <c r="I25" s="286"/>
      <c r="J25" s="286"/>
      <c r="K25" s="286"/>
      <c r="L25" s="286"/>
      <c r="M25" s="286"/>
      <c r="N25" s="275"/>
      <c r="O25" s="286"/>
      <c r="P25" s="286"/>
      <c r="Q25" s="286"/>
      <c r="R25" s="254"/>
      <c r="S25" s="298"/>
      <c r="T25" s="254"/>
      <c r="U25" s="298"/>
      <c r="V25" s="254"/>
      <c r="W25" s="298"/>
      <c r="X25" s="254"/>
      <c r="Y25" s="655"/>
      <c r="Z25" s="690">
        <f>SUM(Z5:Z24)</f>
        <v>1.5</v>
      </c>
      <c r="AA25" s="313"/>
      <c r="AB25" s="313"/>
      <c r="AC25" s="313"/>
      <c r="AD25" s="314"/>
      <c r="AE25" s="254"/>
    </row>
    <row r="26" spans="1:31" ht="14.25" customHeight="1">
      <c r="A26" s="520"/>
      <c r="B26" s="1005"/>
      <c r="C26" s="878"/>
      <c r="D26" s="878"/>
      <c r="E26" s="971"/>
      <c r="F26" s="376"/>
      <c r="G26" s="292" t="s">
        <v>2457</v>
      </c>
      <c r="H26" s="286"/>
      <c r="I26" s="286"/>
      <c r="J26" s="286"/>
      <c r="K26" s="286"/>
      <c r="L26" s="286"/>
      <c r="M26" s="286"/>
      <c r="N26" s="275"/>
      <c r="O26" s="286"/>
      <c r="P26" s="275"/>
      <c r="Q26" s="286"/>
      <c r="R26" s="254"/>
      <c r="S26" s="390"/>
      <c r="T26" s="391"/>
      <c r="U26" s="390"/>
      <c r="V26" s="391"/>
      <c r="W26" s="390"/>
      <c r="X26" s="254"/>
      <c r="Y26" s="254"/>
      <c r="Z26" s="254"/>
      <c r="AA26" s="254"/>
      <c r="AB26" s="254"/>
      <c r="AC26" s="254"/>
      <c r="AD26" s="254"/>
      <c r="AE26" s="254"/>
    </row>
    <row r="27" spans="1:31" ht="14.25" customHeight="1">
      <c r="A27" s="520"/>
      <c r="B27" s="972"/>
      <c r="C27" s="878"/>
      <c r="D27" s="878"/>
      <c r="E27" s="971"/>
      <c r="F27" s="376"/>
      <c r="G27" s="292" t="s">
        <v>2458</v>
      </c>
      <c r="H27" s="290">
        <v>2.95</v>
      </c>
      <c r="I27" s="290" t="s">
        <v>376</v>
      </c>
      <c r="J27" s="274" t="s">
        <v>377</v>
      </c>
      <c r="K27" s="286"/>
      <c r="L27" s="286"/>
      <c r="M27" s="286"/>
      <c r="N27" s="275"/>
      <c r="O27" s="286"/>
      <c r="P27" s="275"/>
      <c r="Q27" s="286"/>
      <c r="R27" s="254"/>
      <c r="S27" s="390"/>
      <c r="T27" s="391"/>
      <c r="U27" s="390"/>
      <c r="V27" s="391"/>
      <c r="W27" s="390"/>
      <c r="X27" s="254"/>
      <c r="Y27" s="985" t="s">
        <v>394</v>
      </c>
      <c r="Z27" s="968"/>
      <c r="AA27" s="968"/>
      <c r="AB27" s="968"/>
      <c r="AC27" s="968"/>
      <c r="AD27" s="969"/>
      <c r="AE27" s="254"/>
    </row>
    <row r="28" spans="1:31" ht="14.25" customHeight="1">
      <c r="A28" s="520"/>
      <c r="B28" s="973"/>
      <c r="C28" s="974"/>
      <c r="D28" s="974"/>
      <c r="E28" s="975"/>
      <c r="F28" s="376"/>
      <c r="G28" s="299" t="s">
        <v>2459</v>
      </c>
      <c r="H28" s="286"/>
      <c r="I28" s="286"/>
      <c r="J28" s="286"/>
      <c r="K28" s="286"/>
      <c r="L28" s="286"/>
      <c r="M28" s="286"/>
      <c r="N28" s="275"/>
      <c r="O28" s="286"/>
      <c r="P28" s="275"/>
      <c r="Q28" s="286"/>
      <c r="R28" s="254"/>
      <c r="S28" s="390"/>
      <c r="T28" s="391"/>
      <c r="U28" s="390"/>
      <c r="V28" s="391"/>
      <c r="W28" s="390"/>
      <c r="X28" s="254"/>
      <c r="Y28" s="641" t="s">
        <v>340</v>
      </c>
      <c r="Z28" s="270" t="s">
        <v>396</v>
      </c>
      <c r="AA28" s="271">
        <v>2024</v>
      </c>
      <c r="AB28" s="271">
        <v>2025</v>
      </c>
      <c r="AC28" s="271">
        <v>2026</v>
      </c>
      <c r="AD28" s="306">
        <v>2027</v>
      </c>
      <c r="AE28" s="254"/>
    </row>
    <row r="29" spans="1:31" ht="14.25" customHeight="1">
      <c r="A29" s="520"/>
      <c r="B29" s="392"/>
      <c r="C29" s="392"/>
      <c r="D29" s="392"/>
      <c r="E29" s="392"/>
      <c r="F29" s="376"/>
      <c r="G29" s="285" t="s">
        <v>2460</v>
      </c>
      <c r="H29" s="286"/>
      <c r="I29" s="286"/>
      <c r="J29" s="286"/>
      <c r="K29" s="286"/>
      <c r="L29" s="286"/>
      <c r="M29" s="286"/>
      <c r="N29" s="275"/>
      <c r="O29" s="286"/>
      <c r="P29" s="275"/>
      <c r="Q29" s="286"/>
      <c r="R29" s="254"/>
      <c r="S29" s="390"/>
      <c r="T29" s="391"/>
      <c r="U29" s="390"/>
      <c r="V29" s="391"/>
      <c r="W29" s="390"/>
      <c r="X29" s="254"/>
      <c r="Y29" s="307"/>
      <c r="Z29" s="324"/>
      <c r="AA29" s="324"/>
      <c r="AB29" s="298"/>
      <c r="AC29" s="298"/>
      <c r="AD29" s="308"/>
      <c r="AE29" s="254"/>
    </row>
    <row r="30" spans="1:31" ht="14.25" customHeight="1">
      <c r="A30" s="503"/>
      <c r="B30" s="976" t="s">
        <v>397</v>
      </c>
      <c r="C30" s="968"/>
      <c r="D30" s="968"/>
      <c r="E30" s="969"/>
      <c r="F30" s="254"/>
      <c r="G30" s="710" t="s">
        <v>2461</v>
      </c>
      <c r="H30" s="275"/>
      <c r="I30" s="275"/>
      <c r="J30" s="275"/>
      <c r="K30" s="286"/>
      <c r="L30" s="286"/>
      <c r="M30" s="286"/>
      <c r="N30" s="275"/>
      <c r="O30" s="286"/>
      <c r="P30" s="275"/>
      <c r="Q30" s="286"/>
      <c r="R30" s="254"/>
      <c r="S30" s="390"/>
      <c r="T30" s="391"/>
      <c r="U30" s="390"/>
      <c r="V30" s="391"/>
      <c r="W30" s="390"/>
      <c r="X30" s="254"/>
      <c r="Y30" s="307"/>
      <c r="Z30" s="324"/>
      <c r="AA30" s="324"/>
      <c r="AB30" s="298"/>
      <c r="AC30" s="298"/>
      <c r="AD30" s="308"/>
      <c r="AE30" s="254"/>
    </row>
    <row r="31" spans="1:31" ht="14.25" customHeight="1">
      <c r="A31" s="520"/>
      <c r="B31" s="325" t="s">
        <v>400</v>
      </c>
      <c r="C31" s="965" t="s">
        <v>935</v>
      </c>
      <c r="D31" s="966"/>
      <c r="E31" s="325" t="s">
        <v>402</v>
      </c>
      <c r="F31" s="376"/>
      <c r="G31" s="285" t="s">
        <v>2462</v>
      </c>
      <c r="H31" s="523">
        <v>0.3</v>
      </c>
      <c r="I31" s="523" t="s">
        <v>373</v>
      </c>
      <c r="J31" s="523" t="s">
        <v>374</v>
      </c>
      <c r="K31" s="523" t="s">
        <v>375</v>
      </c>
      <c r="L31" s="523" t="s">
        <v>376</v>
      </c>
      <c r="M31" s="524" t="s">
        <v>377</v>
      </c>
      <c r="N31" s="275"/>
      <c r="O31" s="286"/>
      <c r="P31" s="275"/>
      <c r="Q31" s="286"/>
      <c r="R31" s="254"/>
      <c r="S31" s="390"/>
      <c r="T31" s="391"/>
      <c r="U31" s="390"/>
      <c r="V31" s="391"/>
      <c r="W31" s="390"/>
      <c r="X31" s="254"/>
      <c r="Y31" s="307"/>
      <c r="Z31" s="324"/>
      <c r="AA31" s="324"/>
      <c r="AB31" s="298"/>
      <c r="AC31" s="298"/>
      <c r="AD31" s="308"/>
      <c r="AE31" s="254"/>
    </row>
    <row r="32" spans="1:31" ht="14.25" customHeight="1">
      <c r="A32" s="503"/>
      <c r="B32" s="330">
        <v>2010</v>
      </c>
      <c r="C32" s="964" t="s">
        <v>2463</v>
      </c>
      <c r="D32" s="959"/>
      <c r="E32" s="331">
        <v>1.6</v>
      </c>
      <c r="F32" s="254"/>
      <c r="G32" s="299" t="s">
        <v>2464</v>
      </c>
      <c r="H32" s="275"/>
      <c r="I32" s="275"/>
      <c r="J32" s="275"/>
      <c r="K32" s="275"/>
      <c r="L32" s="275"/>
      <c r="M32" s="286"/>
      <c r="N32" s="275"/>
      <c r="O32" s="286"/>
      <c r="P32" s="275"/>
      <c r="Q32" s="286"/>
      <c r="R32" s="254"/>
      <c r="S32" s="390"/>
      <c r="T32" s="391"/>
      <c r="U32" s="390"/>
      <c r="V32" s="391"/>
      <c r="W32" s="390"/>
      <c r="X32" s="383"/>
      <c r="Y32" s="711"/>
      <c r="AB32" s="298"/>
      <c r="AC32" s="298"/>
      <c r="AD32" s="308"/>
      <c r="AE32" s="254"/>
    </row>
    <row r="33" spans="1:31" ht="14.25" customHeight="1">
      <c r="A33" s="503"/>
      <c r="B33" s="330">
        <v>2011</v>
      </c>
      <c r="C33" s="1039" t="s">
        <v>2465</v>
      </c>
      <c r="D33" s="959"/>
      <c r="E33" s="331">
        <v>1.69</v>
      </c>
      <c r="F33" s="254"/>
      <c r="G33" s="299" t="s">
        <v>2466</v>
      </c>
      <c r="H33" s="712">
        <v>0.3</v>
      </c>
      <c r="I33" s="523" t="s">
        <v>373</v>
      </c>
      <c r="J33" s="523" t="s">
        <v>374</v>
      </c>
      <c r="K33" s="523" t="s">
        <v>375</v>
      </c>
      <c r="L33" s="523" t="s">
        <v>376</v>
      </c>
      <c r="M33" s="524" t="s">
        <v>377</v>
      </c>
      <c r="N33" s="275"/>
      <c r="O33" s="286"/>
      <c r="P33" s="275"/>
      <c r="Q33" s="286"/>
      <c r="R33" s="254"/>
      <c r="S33" s="390"/>
      <c r="T33" s="391"/>
      <c r="U33" s="390"/>
      <c r="V33" s="391"/>
      <c r="W33" s="390"/>
      <c r="X33" s="254"/>
      <c r="Y33" s="317"/>
      <c r="Z33" s="298"/>
      <c r="AA33" s="298"/>
      <c r="AB33" s="298"/>
      <c r="AC33" s="298"/>
      <c r="AD33" s="308"/>
      <c r="AE33" s="254"/>
    </row>
    <row r="34" spans="1:31" ht="14.25" customHeight="1">
      <c r="A34" s="503"/>
      <c r="B34" s="393">
        <v>2012</v>
      </c>
      <c r="C34" s="1018" t="s">
        <v>2467</v>
      </c>
      <c r="D34" s="959"/>
      <c r="E34" s="394">
        <v>1.4</v>
      </c>
      <c r="F34" s="254"/>
      <c r="G34" s="553" t="s">
        <v>2468</v>
      </c>
      <c r="H34" s="286"/>
      <c r="I34" s="286"/>
      <c r="J34" s="286"/>
      <c r="K34" s="286"/>
      <c r="L34" s="286"/>
      <c r="M34" s="286"/>
      <c r="N34" s="275"/>
      <c r="O34" s="286"/>
      <c r="P34" s="275"/>
      <c r="Q34" s="286"/>
      <c r="R34" s="254"/>
      <c r="S34" s="390"/>
      <c r="T34" s="391"/>
      <c r="U34" s="390"/>
      <c r="V34" s="391"/>
      <c r="W34" s="390"/>
      <c r="X34" s="254"/>
      <c r="Y34" s="317"/>
      <c r="Z34" s="298"/>
      <c r="AA34" s="298"/>
      <c r="AB34" s="298"/>
      <c r="AC34" s="298"/>
      <c r="AD34" s="308"/>
      <c r="AE34" s="254"/>
    </row>
    <row r="35" spans="1:31" ht="14.25" customHeight="1">
      <c r="A35" s="503"/>
      <c r="B35" s="330">
        <v>2013</v>
      </c>
      <c r="C35" s="1039" t="s">
        <v>2469</v>
      </c>
      <c r="D35" s="959"/>
      <c r="E35" s="331">
        <v>1.46</v>
      </c>
      <c r="F35" s="254"/>
      <c r="G35" s="292" t="s">
        <v>2470</v>
      </c>
      <c r="H35" s="286"/>
      <c r="I35" s="286"/>
      <c r="J35" s="286"/>
      <c r="K35" s="286"/>
      <c r="L35" s="286"/>
      <c r="M35" s="286"/>
      <c r="N35" s="275"/>
      <c r="O35" s="286"/>
      <c r="P35" s="275"/>
      <c r="Q35" s="286"/>
      <c r="R35" s="254"/>
      <c r="S35" s="390"/>
      <c r="T35" s="391"/>
      <c r="U35" s="390"/>
      <c r="V35" s="391"/>
      <c r="W35" s="390"/>
      <c r="X35" s="254"/>
      <c r="Y35" s="317"/>
      <c r="Z35" s="298"/>
      <c r="AA35" s="298"/>
      <c r="AB35" s="298"/>
      <c r="AC35" s="298"/>
      <c r="AD35" s="308"/>
      <c r="AE35" s="254"/>
    </row>
    <row r="36" spans="1:31" ht="14.25" customHeight="1">
      <c r="A36" s="503"/>
      <c r="B36" s="327">
        <v>2014</v>
      </c>
      <c r="C36" s="961" t="s">
        <v>416</v>
      </c>
      <c r="D36" s="959"/>
      <c r="E36" s="327">
        <v>0.86</v>
      </c>
      <c r="F36" s="254"/>
      <c r="G36" s="285" t="s">
        <v>2471</v>
      </c>
      <c r="H36" s="286">
        <v>0.5</v>
      </c>
      <c r="I36" s="290" t="s">
        <v>374</v>
      </c>
      <c r="J36" s="290" t="s">
        <v>375</v>
      </c>
      <c r="K36" s="290" t="s">
        <v>376</v>
      </c>
      <c r="L36" s="274" t="s">
        <v>377</v>
      </c>
      <c r="M36" s="286"/>
      <c r="N36" s="275"/>
      <c r="O36" s="286"/>
      <c r="P36" s="275"/>
      <c r="Q36" s="286"/>
      <c r="R36" s="254"/>
      <c r="S36" s="390"/>
      <c r="T36" s="391"/>
      <c r="U36" s="390"/>
      <c r="V36" s="391"/>
      <c r="W36" s="390"/>
      <c r="X36" s="254"/>
      <c r="Y36" s="317"/>
      <c r="Z36" s="298"/>
      <c r="AA36" s="298"/>
      <c r="AB36" s="298"/>
      <c r="AC36" s="298"/>
      <c r="AD36" s="308"/>
      <c r="AE36" s="254"/>
    </row>
    <row r="37" spans="1:31" ht="14.25" customHeight="1">
      <c r="A37" s="503"/>
      <c r="B37" s="327">
        <v>2015</v>
      </c>
      <c r="C37" s="961" t="s">
        <v>2472</v>
      </c>
      <c r="D37" s="959"/>
      <c r="E37" s="327">
        <v>0.67</v>
      </c>
      <c r="F37" s="254"/>
      <c r="G37" s="292" t="s">
        <v>2473</v>
      </c>
      <c r="H37" s="286"/>
      <c r="I37" s="286"/>
      <c r="J37" s="286"/>
      <c r="K37" s="286"/>
      <c r="L37" s="286"/>
      <c r="M37" s="286"/>
      <c r="N37" s="275"/>
      <c r="O37" s="286"/>
      <c r="P37" s="275"/>
      <c r="Q37" s="286"/>
      <c r="R37" s="254"/>
      <c r="S37" s="390"/>
      <c r="T37" s="391"/>
      <c r="U37" s="390"/>
      <c r="V37" s="391"/>
      <c r="W37" s="390"/>
      <c r="X37" s="254"/>
      <c r="Y37" s="317"/>
      <c r="Z37" s="298"/>
      <c r="AA37" s="298"/>
      <c r="AB37" s="298"/>
      <c r="AC37" s="298"/>
      <c r="AD37" s="308"/>
      <c r="AE37" s="254"/>
    </row>
    <row r="38" spans="1:31" ht="14.25" customHeight="1">
      <c r="A38" s="503"/>
      <c r="B38" s="330">
        <v>2016</v>
      </c>
      <c r="C38" s="1039" t="s">
        <v>2474</v>
      </c>
      <c r="D38" s="959"/>
      <c r="E38" s="331">
        <v>1.76</v>
      </c>
      <c r="F38" s="254"/>
      <c r="G38" s="285" t="s">
        <v>2475</v>
      </c>
      <c r="H38" s="286"/>
      <c r="I38" s="286"/>
      <c r="J38" s="286"/>
      <c r="K38" s="286"/>
      <c r="L38" s="286"/>
      <c r="M38" s="286"/>
      <c r="N38" s="275"/>
      <c r="O38" s="286"/>
      <c r="P38" s="275"/>
      <c r="Q38" s="286"/>
      <c r="R38" s="254"/>
      <c r="S38" s="390"/>
      <c r="T38" s="391"/>
      <c r="U38" s="390"/>
      <c r="V38" s="391"/>
      <c r="W38" s="390"/>
      <c r="X38" s="254"/>
      <c r="Y38" s="317"/>
      <c r="Z38" s="298"/>
      <c r="AA38" s="298"/>
      <c r="AB38" s="298"/>
      <c r="AC38" s="298"/>
      <c r="AD38" s="308"/>
      <c r="AE38" s="254"/>
    </row>
    <row r="39" spans="1:31" ht="14.25" customHeight="1">
      <c r="A39" s="503"/>
      <c r="B39" s="447">
        <v>2017</v>
      </c>
      <c r="C39" s="1032" t="s">
        <v>2476</v>
      </c>
      <c r="D39" s="959"/>
      <c r="E39" s="448">
        <v>2.38</v>
      </c>
      <c r="F39" s="254"/>
      <c r="G39" s="349" t="s">
        <v>2477</v>
      </c>
      <c r="H39" s="275"/>
      <c r="I39" s="275"/>
      <c r="J39" s="275"/>
      <c r="K39" s="286"/>
      <c r="L39" s="286"/>
      <c r="M39" s="286"/>
      <c r="N39" s="275"/>
      <c r="O39" s="286"/>
      <c r="P39" s="275"/>
      <c r="Q39" s="286"/>
      <c r="R39" s="254"/>
      <c r="S39" s="390"/>
      <c r="T39" s="391"/>
      <c r="U39" s="390"/>
      <c r="V39" s="391"/>
      <c r="W39" s="390"/>
      <c r="X39" s="254"/>
      <c r="Y39" s="317"/>
      <c r="Z39" s="298"/>
      <c r="AA39" s="298"/>
      <c r="AB39" s="298"/>
      <c r="AC39" s="298"/>
      <c r="AD39" s="308"/>
      <c r="AE39" s="254"/>
    </row>
    <row r="40" spans="1:31" ht="14.25" customHeight="1">
      <c r="A40" s="503"/>
      <c r="B40" s="447">
        <v>2018</v>
      </c>
      <c r="C40" s="1004" t="s">
        <v>2478</v>
      </c>
      <c r="D40" s="959"/>
      <c r="E40" s="448">
        <v>2.4300000000000002</v>
      </c>
      <c r="F40" s="254"/>
      <c r="G40" s="296" t="s">
        <v>2479</v>
      </c>
      <c r="H40" s="286"/>
      <c r="I40" s="286"/>
      <c r="J40" s="286"/>
      <c r="K40" s="286"/>
      <c r="L40" s="286"/>
      <c r="M40" s="286"/>
      <c r="N40" s="275"/>
      <c r="O40" s="286"/>
      <c r="P40" s="275"/>
      <c r="Q40" s="286"/>
      <c r="R40" s="254"/>
      <c r="S40" s="390"/>
      <c r="T40" s="391"/>
      <c r="U40" s="390"/>
      <c r="V40" s="391"/>
      <c r="W40" s="390"/>
      <c r="X40" s="254"/>
      <c r="Y40" s="317"/>
      <c r="Z40" s="298"/>
      <c r="AA40" s="298"/>
      <c r="AB40" s="298"/>
      <c r="AC40" s="298"/>
      <c r="AD40" s="308"/>
      <c r="AE40" s="254"/>
    </row>
    <row r="41" spans="1:31" ht="14.25" customHeight="1">
      <c r="A41" s="503"/>
      <c r="B41" s="330">
        <v>2019</v>
      </c>
      <c r="C41" s="1039" t="s">
        <v>2480</v>
      </c>
      <c r="D41" s="959"/>
      <c r="E41" s="330">
        <v>2.17</v>
      </c>
      <c r="F41" s="254"/>
      <c r="G41" s="713" t="s">
        <v>2481</v>
      </c>
      <c r="H41" s="286"/>
      <c r="I41" s="286"/>
      <c r="J41" s="286"/>
      <c r="K41" s="286"/>
      <c r="L41" s="286"/>
      <c r="M41" s="286"/>
      <c r="N41" s="275"/>
      <c r="O41" s="286"/>
      <c r="P41" s="286"/>
      <c r="Q41" s="286"/>
      <c r="R41" s="254"/>
      <c r="S41" s="390"/>
      <c r="T41" s="391"/>
      <c r="U41" s="390"/>
      <c r="V41" s="391"/>
      <c r="W41" s="390"/>
      <c r="X41" s="254"/>
      <c r="Y41" s="317"/>
      <c r="Z41" s="298"/>
      <c r="AA41" s="298"/>
      <c r="AB41" s="298"/>
      <c r="AC41" s="298"/>
      <c r="AD41" s="308"/>
      <c r="AE41" s="254"/>
    </row>
    <row r="42" spans="1:31" ht="14.25" customHeight="1">
      <c r="A42" s="503"/>
      <c r="B42" s="334">
        <v>2020</v>
      </c>
      <c r="C42" s="1035" t="s">
        <v>2482</v>
      </c>
      <c r="D42" s="959"/>
      <c r="E42" s="334">
        <v>1.27</v>
      </c>
      <c r="F42" s="254"/>
      <c r="G42" s="292" t="s">
        <v>2483</v>
      </c>
      <c r="H42" s="286"/>
      <c r="I42" s="286"/>
      <c r="J42" s="286"/>
      <c r="K42" s="286"/>
      <c r="L42" s="286"/>
      <c r="M42" s="286"/>
      <c r="N42" s="275"/>
      <c r="O42" s="286"/>
      <c r="P42" s="275"/>
      <c r="Q42" s="286"/>
      <c r="R42" s="254"/>
      <c r="S42" s="390"/>
      <c r="T42" s="391"/>
      <c r="U42" s="390"/>
      <c r="V42" s="391"/>
      <c r="W42" s="390"/>
      <c r="X42" s="254"/>
      <c r="Y42" s="317"/>
      <c r="Z42" s="298"/>
      <c r="AA42" s="298"/>
      <c r="AB42" s="298"/>
      <c r="AC42" s="298"/>
      <c r="AD42" s="308"/>
      <c r="AE42" s="254"/>
    </row>
    <row r="43" spans="1:31" ht="14.25" customHeight="1">
      <c r="A43" s="503"/>
      <c r="B43" s="714">
        <v>2021</v>
      </c>
      <c r="C43" s="1045" t="s">
        <v>2484</v>
      </c>
      <c r="D43" s="959"/>
      <c r="E43" s="714">
        <v>3.24</v>
      </c>
      <c r="F43" s="254"/>
      <c r="G43" s="299" t="s">
        <v>2485</v>
      </c>
      <c r="H43" s="286"/>
      <c r="I43" s="286"/>
      <c r="J43" s="286"/>
      <c r="K43" s="286"/>
      <c r="L43" s="286"/>
      <c r="M43" s="286"/>
      <c r="N43" s="275"/>
      <c r="O43" s="286"/>
      <c r="P43" s="275"/>
      <c r="Q43" s="286"/>
      <c r="R43" s="254"/>
      <c r="S43" s="390"/>
      <c r="T43" s="391"/>
      <c r="U43" s="390"/>
      <c r="V43" s="391"/>
      <c r="W43" s="390"/>
      <c r="X43" s="254"/>
      <c r="Y43" s="317"/>
      <c r="Z43" s="298"/>
      <c r="AA43" s="298"/>
      <c r="AB43" s="298"/>
      <c r="AC43" s="298"/>
      <c r="AD43" s="308"/>
      <c r="AE43" s="254"/>
    </row>
    <row r="44" spans="1:31" ht="14.25" customHeight="1">
      <c r="A44" s="503"/>
      <c r="B44" s="601">
        <v>2022</v>
      </c>
      <c r="C44" s="1027" t="s">
        <v>2486</v>
      </c>
      <c r="D44" s="959"/>
      <c r="E44" s="601">
        <v>3.15</v>
      </c>
      <c r="F44" s="254"/>
      <c r="G44" s="285" t="s">
        <v>2487</v>
      </c>
      <c r="H44" s="275"/>
      <c r="I44" s="275"/>
      <c r="J44" s="275"/>
      <c r="K44" s="286"/>
      <c r="L44" s="286"/>
      <c r="M44" s="286"/>
      <c r="N44" s="275"/>
      <c r="O44" s="286"/>
      <c r="P44" s="275"/>
      <c r="Q44" s="286"/>
      <c r="R44" s="254"/>
      <c r="S44" s="390"/>
      <c r="T44" s="391"/>
      <c r="U44" s="390"/>
      <c r="V44" s="391"/>
      <c r="W44" s="390"/>
      <c r="X44" s="254"/>
      <c r="Y44" s="317"/>
      <c r="Z44" s="298"/>
      <c r="AA44" s="298"/>
      <c r="AB44" s="298"/>
      <c r="AC44" s="298"/>
      <c r="AD44" s="308"/>
      <c r="AE44" s="254"/>
    </row>
    <row r="45" spans="1:31" ht="14.25" customHeight="1">
      <c r="A45" s="503"/>
      <c r="B45" s="670">
        <v>2023</v>
      </c>
      <c r="C45" s="1027" t="s">
        <v>2488</v>
      </c>
      <c r="D45" s="959"/>
      <c r="E45" s="670">
        <v>5.28</v>
      </c>
      <c r="F45" s="254"/>
      <c r="G45" s="299" t="s">
        <v>2489</v>
      </c>
      <c r="H45" s="275"/>
      <c r="I45" s="286"/>
      <c r="J45" s="286"/>
      <c r="K45" s="286"/>
      <c r="L45" s="286"/>
      <c r="M45" s="286"/>
      <c r="N45" s="275"/>
      <c r="O45" s="286"/>
      <c r="P45" s="275"/>
      <c r="Q45" s="286"/>
      <c r="R45" s="254"/>
      <c r="S45" s="390"/>
      <c r="T45" s="391"/>
      <c r="U45" s="390"/>
      <c r="V45" s="391"/>
      <c r="W45" s="390"/>
      <c r="X45" s="254"/>
      <c r="Y45" s="317"/>
      <c r="Z45" s="298"/>
      <c r="AA45" s="298"/>
      <c r="AB45" s="298"/>
      <c r="AC45" s="298"/>
      <c r="AD45" s="308"/>
      <c r="AE45" s="254"/>
    </row>
    <row r="46" spans="1:31" ht="14.25" customHeight="1">
      <c r="A46" s="503"/>
      <c r="B46" s="621"/>
      <c r="C46" s="1031"/>
      <c r="D46" s="959"/>
      <c r="E46" s="621"/>
      <c r="F46" s="254"/>
      <c r="G46" s="299" t="s">
        <v>2490</v>
      </c>
      <c r="H46" s="286"/>
      <c r="I46" s="286"/>
      <c r="J46" s="286"/>
      <c r="K46" s="286"/>
      <c r="L46" s="286"/>
      <c r="M46" s="286"/>
      <c r="N46" s="275"/>
      <c r="O46" s="286"/>
      <c r="P46" s="275"/>
      <c r="Q46" s="286"/>
      <c r="R46" s="254"/>
      <c r="S46" s="390"/>
      <c r="T46" s="391"/>
      <c r="U46" s="390"/>
      <c r="V46" s="391"/>
      <c r="W46" s="390"/>
      <c r="X46" s="254"/>
      <c r="Y46" s="317"/>
      <c r="Z46" s="298"/>
      <c r="AA46" s="298"/>
      <c r="AB46" s="298"/>
      <c r="AC46" s="298"/>
      <c r="AD46" s="308"/>
      <c r="AE46" s="254"/>
    </row>
    <row r="47" spans="1:31" ht="14.25" customHeight="1">
      <c r="A47" s="503"/>
      <c r="B47" s="621"/>
      <c r="C47" s="1031"/>
      <c r="D47" s="959"/>
      <c r="E47" s="621"/>
      <c r="F47" s="254"/>
      <c r="G47" s="299" t="s">
        <v>2491</v>
      </c>
      <c r="H47" s="286"/>
      <c r="I47" s="286"/>
      <c r="J47" s="286"/>
      <c r="K47" s="286"/>
      <c r="L47" s="286"/>
      <c r="M47" s="286"/>
      <c r="N47" s="275"/>
      <c r="O47" s="286"/>
      <c r="P47" s="275"/>
      <c r="Q47" s="286"/>
      <c r="R47" s="254"/>
      <c r="S47" s="390"/>
      <c r="T47" s="391"/>
      <c r="U47" s="390"/>
      <c r="V47" s="391"/>
      <c r="W47" s="390"/>
      <c r="X47" s="254"/>
      <c r="Y47" s="317"/>
      <c r="Z47" s="298"/>
      <c r="AA47" s="298"/>
      <c r="AB47" s="298"/>
      <c r="AC47" s="298"/>
      <c r="AD47" s="308"/>
      <c r="AE47" s="254"/>
    </row>
    <row r="48" spans="1:31" ht="14.25" customHeight="1">
      <c r="A48" s="503"/>
      <c r="B48" s="621"/>
      <c r="C48" s="1031"/>
      <c r="D48" s="959"/>
      <c r="E48" s="621"/>
      <c r="F48" s="254"/>
      <c r="G48" s="285" t="s">
        <v>2492</v>
      </c>
      <c r="H48" s="286">
        <v>0.5</v>
      </c>
      <c r="I48" s="290" t="s">
        <v>374</v>
      </c>
      <c r="J48" s="290" t="s">
        <v>375</v>
      </c>
      <c r="K48" s="290" t="s">
        <v>376</v>
      </c>
      <c r="L48" s="274" t="s">
        <v>377</v>
      </c>
      <c r="M48" s="286"/>
      <c r="N48" s="275"/>
      <c r="O48" s="286"/>
      <c r="P48" s="275"/>
      <c r="Q48" s="286"/>
      <c r="R48" s="254"/>
      <c r="S48" s="390"/>
      <c r="T48" s="391"/>
      <c r="U48" s="390"/>
      <c r="V48" s="391"/>
      <c r="W48" s="390"/>
      <c r="X48" s="254"/>
      <c r="Y48" s="317"/>
      <c r="Z48" s="310"/>
      <c r="AA48" s="310"/>
      <c r="AB48" s="310"/>
      <c r="AC48" s="310"/>
      <c r="AD48" s="311"/>
      <c r="AE48" s="254"/>
    </row>
    <row r="49" spans="1:31" ht="14.25" customHeight="1">
      <c r="A49" s="503"/>
      <c r="B49" s="622"/>
      <c r="C49" s="1031"/>
      <c r="D49" s="959"/>
      <c r="E49" s="622"/>
      <c r="F49" s="254"/>
      <c r="G49" s="299" t="s">
        <v>2493</v>
      </c>
      <c r="H49" s="286"/>
      <c r="I49" s="286"/>
      <c r="J49" s="286"/>
      <c r="K49" s="286"/>
      <c r="L49" s="286"/>
      <c r="M49" s="286"/>
      <c r="N49" s="275"/>
      <c r="O49" s="286"/>
      <c r="P49" s="275"/>
      <c r="Q49" s="286"/>
      <c r="R49" s="254"/>
      <c r="S49" s="390"/>
      <c r="T49" s="391"/>
      <c r="U49" s="390"/>
      <c r="V49" s="391"/>
      <c r="W49" s="390"/>
      <c r="X49" s="254"/>
      <c r="Y49" s="655"/>
      <c r="Z49" s="313"/>
      <c r="AA49" s="468">
        <f>SUM(AA29:AA48)</f>
        <v>0</v>
      </c>
      <c r="AB49" s="313"/>
      <c r="AC49" s="313"/>
      <c r="AD49" s="314"/>
      <c r="AE49" s="254"/>
    </row>
    <row r="50" spans="1:31" ht="14.25" customHeight="1">
      <c r="A50" s="503"/>
      <c r="B50" s="622"/>
      <c r="C50" s="1031"/>
      <c r="D50" s="959"/>
      <c r="E50" s="622"/>
      <c r="F50" s="254"/>
      <c r="G50" s="299" t="s">
        <v>2494</v>
      </c>
      <c r="H50" s="290">
        <v>0.5</v>
      </c>
      <c r="I50" s="290">
        <v>0.5</v>
      </c>
      <c r="J50" s="286"/>
      <c r="K50" s="286"/>
      <c r="L50" s="286"/>
      <c r="M50" s="286"/>
      <c r="N50" s="275"/>
      <c r="O50" s="286"/>
      <c r="P50" s="286"/>
      <c r="Q50" s="286"/>
      <c r="R50" s="254"/>
      <c r="S50" s="390"/>
      <c r="T50" s="391"/>
      <c r="U50" s="390"/>
      <c r="V50" s="391"/>
      <c r="W50" s="390"/>
      <c r="X50" s="254"/>
      <c r="Y50" s="254"/>
      <c r="Z50" s="254"/>
      <c r="AA50" s="254"/>
      <c r="AB50" s="254"/>
      <c r="AC50" s="254"/>
      <c r="AD50" s="254"/>
      <c r="AE50" s="254"/>
    </row>
    <row r="51" spans="1:31" ht="14.25" customHeight="1">
      <c r="A51" s="503"/>
      <c r="B51" s="622"/>
      <c r="C51" s="1031"/>
      <c r="D51" s="959"/>
      <c r="E51" s="622"/>
      <c r="F51" s="254"/>
      <c r="G51" s="299" t="s">
        <v>2495</v>
      </c>
      <c r="H51" s="275"/>
      <c r="I51" s="275"/>
      <c r="J51" s="275"/>
      <c r="K51" s="275"/>
      <c r="L51" s="275"/>
      <c r="M51" s="286"/>
      <c r="N51" s="275"/>
      <c r="O51" s="286"/>
      <c r="P51" s="275"/>
      <c r="Q51" s="286"/>
      <c r="R51" s="254"/>
      <c r="S51" s="390"/>
      <c r="T51" s="391"/>
      <c r="U51" s="390"/>
      <c r="V51" s="391"/>
      <c r="W51" s="390"/>
      <c r="X51" s="254"/>
      <c r="Y51" s="985" t="s">
        <v>440</v>
      </c>
      <c r="Z51" s="968"/>
      <c r="AA51" s="968"/>
      <c r="AB51" s="968"/>
      <c r="AC51" s="968"/>
      <c r="AD51" s="969"/>
      <c r="AE51" s="254"/>
    </row>
    <row r="52" spans="1:31" ht="14.25" customHeight="1">
      <c r="A52" s="503"/>
      <c r="B52" s="622"/>
      <c r="C52" s="1031"/>
      <c r="D52" s="959"/>
      <c r="E52" s="622"/>
      <c r="F52" s="254"/>
      <c r="G52" s="292" t="s">
        <v>2496</v>
      </c>
      <c r="H52" s="278"/>
      <c r="I52" s="286"/>
      <c r="J52" s="286"/>
      <c r="K52" s="286"/>
      <c r="L52" s="286"/>
      <c r="M52" s="286"/>
      <c r="N52" s="275"/>
      <c r="O52" s="286"/>
      <c r="P52" s="275"/>
      <c r="Q52" s="286"/>
      <c r="R52" s="254"/>
      <c r="S52" s="390"/>
      <c r="T52" s="391"/>
      <c r="U52" s="390"/>
      <c r="V52" s="391"/>
      <c r="W52" s="390"/>
      <c r="X52" s="254"/>
      <c r="Y52" s="641" t="s">
        <v>340</v>
      </c>
      <c r="Z52" s="270" t="s">
        <v>442</v>
      </c>
      <c r="AA52" s="271">
        <v>2024</v>
      </c>
      <c r="AB52" s="271">
        <v>2025</v>
      </c>
      <c r="AC52" s="271">
        <v>2026</v>
      </c>
      <c r="AD52" s="306">
        <v>2027</v>
      </c>
      <c r="AE52" s="254"/>
    </row>
    <row r="53" spans="1:31" ht="14.25" customHeight="1">
      <c r="A53" s="503"/>
      <c r="B53" s="622"/>
      <c r="C53" s="1031"/>
      <c r="D53" s="959"/>
      <c r="E53" s="622"/>
      <c r="F53" s="254"/>
      <c r="G53" s="285" t="s">
        <v>2497</v>
      </c>
      <c r="H53" s="286"/>
      <c r="I53" s="286"/>
      <c r="J53" s="286"/>
      <c r="K53" s="286"/>
      <c r="L53" s="286"/>
      <c r="M53" s="286"/>
      <c r="N53" s="275"/>
      <c r="O53" s="286"/>
      <c r="P53" s="275"/>
      <c r="Q53" s="286"/>
      <c r="R53" s="254"/>
      <c r="S53" s="390"/>
      <c r="T53" s="391"/>
      <c r="U53" s="390"/>
      <c r="V53" s="391"/>
      <c r="W53" s="390"/>
      <c r="X53" s="254"/>
      <c r="Y53" s="307" t="s">
        <v>2498</v>
      </c>
      <c r="Z53" s="324" t="s">
        <v>33</v>
      </c>
      <c r="AA53" s="324">
        <v>-7.5</v>
      </c>
      <c r="AB53" s="298"/>
      <c r="AC53" s="441"/>
      <c r="AD53" s="660"/>
      <c r="AE53" s="254"/>
    </row>
    <row r="54" spans="1:31" ht="14.25" customHeight="1">
      <c r="A54" s="503"/>
      <c r="B54" s="622"/>
      <c r="C54" s="1031"/>
      <c r="D54" s="959"/>
      <c r="E54" s="622"/>
      <c r="F54" s="254"/>
      <c r="G54" s="710" t="s">
        <v>2499</v>
      </c>
      <c r="H54" s="275"/>
      <c r="I54" s="275"/>
      <c r="J54" s="275"/>
      <c r="K54" s="275"/>
      <c r="L54" s="275"/>
      <c r="M54" s="286"/>
      <c r="N54" s="275"/>
      <c r="O54" s="286"/>
      <c r="P54" s="275"/>
      <c r="Q54" s="286"/>
      <c r="R54" s="254"/>
      <c r="S54" s="406"/>
      <c r="T54" s="391"/>
      <c r="U54" s="390"/>
      <c r="V54" s="391"/>
      <c r="W54" s="390"/>
      <c r="X54" s="254"/>
      <c r="Y54" s="307" t="s">
        <v>2500</v>
      </c>
      <c r="Z54" s="324" t="s">
        <v>25</v>
      </c>
      <c r="AA54" s="324">
        <v>-6</v>
      </c>
      <c r="AB54" s="298"/>
      <c r="AC54" s="441"/>
      <c r="AD54" s="660"/>
      <c r="AE54" s="254"/>
    </row>
    <row r="55" spans="1:31" ht="14.25" customHeight="1">
      <c r="A55" s="503"/>
      <c r="B55" s="622"/>
      <c r="C55" s="1031"/>
      <c r="D55" s="959"/>
      <c r="E55" s="622"/>
      <c r="F55" s="254"/>
      <c r="G55" s="715" t="s">
        <v>2501</v>
      </c>
      <c r="H55" s="286"/>
      <c r="I55" s="286"/>
      <c r="J55" s="286"/>
      <c r="K55" s="286"/>
      <c r="L55" s="286"/>
      <c r="M55" s="286"/>
      <c r="N55" s="275"/>
      <c r="O55" s="286"/>
      <c r="P55" s="275"/>
      <c r="Q55" s="286"/>
      <c r="R55" s="254"/>
      <c r="S55" s="406"/>
      <c r="T55" s="391"/>
      <c r="U55" s="406"/>
      <c r="V55" s="391"/>
      <c r="W55" s="406"/>
      <c r="X55" s="383"/>
      <c r="Y55" s="307" t="s">
        <v>2502</v>
      </c>
      <c r="Z55" s="324" t="s">
        <v>25</v>
      </c>
      <c r="AA55" s="324">
        <v>-25</v>
      </c>
      <c r="AB55" s="298"/>
      <c r="AC55" s="441"/>
      <c r="AD55" s="660"/>
      <c r="AE55" s="254"/>
    </row>
    <row r="56" spans="1:31" ht="14.25" customHeight="1">
      <c r="A56" s="503"/>
      <c r="B56" s="408"/>
      <c r="C56" s="990"/>
      <c r="D56" s="959"/>
      <c r="E56" s="408"/>
      <c r="F56" s="254"/>
      <c r="G56" s="292" t="s">
        <v>2503</v>
      </c>
      <c r="H56" s="275"/>
      <c r="I56" s="278"/>
      <c r="J56" s="278"/>
      <c r="K56" s="286"/>
      <c r="L56" s="286"/>
      <c r="M56" s="286"/>
      <c r="N56" s="275"/>
      <c r="O56" s="286"/>
      <c r="P56" s="286"/>
      <c r="Q56" s="286"/>
      <c r="R56" s="254"/>
      <c r="S56" s="372"/>
      <c r="T56" s="254"/>
      <c r="U56" s="372"/>
      <c r="V56" s="254"/>
      <c r="W56" s="372"/>
      <c r="X56" s="254"/>
      <c r="Y56" s="307" t="s">
        <v>845</v>
      </c>
      <c r="Z56" s="324" t="s">
        <v>18</v>
      </c>
      <c r="AA56" s="324">
        <v>-3.8</v>
      </c>
      <c r="AB56" s="298"/>
      <c r="AC56" s="298"/>
      <c r="AD56" s="308"/>
      <c r="AE56" s="254"/>
    </row>
    <row r="57" spans="1:31" ht="14.25" customHeight="1">
      <c r="A57" s="503"/>
      <c r="B57" s="409"/>
      <c r="C57" s="991"/>
      <c r="D57" s="959"/>
      <c r="E57" s="409"/>
      <c r="F57" s="254"/>
      <c r="G57" s="299" t="s">
        <v>2504</v>
      </c>
      <c r="H57" s="290">
        <v>32</v>
      </c>
      <c r="I57" s="290">
        <v>32</v>
      </c>
      <c r="J57" s="290">
        <v>32</v>
      </c>
      <c r="K57" s="451">
        <v>32</v>
      </c>
      <c r="L57" s="290">
        <v>32</v>
      </c>
      <c r="M57" s="286"/>
      <c r="N57" s="275"/>
      <c r="O57" s="286"/>
      <c r="P57" s="275"/>
      <c r="Q57" s="286"/>
      <c r="R57" s="254"/>
      <c r="S57" s="372"/>
      <c r="T57" s="254"/>
      <c r="U57" s="372"/>
      <c r="V57" s="254"/>
      <c r="W57" s="372"/>
      <c r="X57" s="254"/>
      <c r="Y57" s="307"/>
      <c r="Z57" s="324"/>
      <c r="AA57" s="324"/>
      <c r="AB57" s="298"/>
      <c r="AC57" s="298"/>
      <c r="AD57" s="308"/>
      <c r="AE57" s="254"/>
    </row>
    <row r="58" spans="1:31" ht="14.25" customHeight="1">
      <c r="A58" s="503"/>
      <c r="B58" s="409"/>
      <c r="C58" s="991"/>
      <c r="D58" s="959"/>
      <c r="E58" s="409"/>
      <c r="F58" s="254"/>
      <c r="G58" s="299" t="s">
        <v>2505</v>
      </c>
      <c r="K58" s="286"/>
      <c r="L58" s="286"/>
      <c r="M58" s="286"/>
      <c r="N58" s="275"/>
      <c r="O58" s="286"/>
      <c r="P58" s="275"/>
      <c r="Q58" s="286"/>
      <c r="R58" s="254"/>
      <c r="S58" s="372"/>
      <c r="T58" s="254"/>
      <c r="U58" s="372"/>
      <c r="V58" s="254"/>
      <c r="W58" s="372"/>
      <c r="X58" s="254"/>
      <c r="Y58" s="307"/>
      <c r="Z58" s="324"/>
      <c r="AA58" s="324"/>
      <c r="AB58" s="298"/>
      <c r="AC58" s="298"/>
      <c r="AD58" s="308"/>
      <c r="AE58" s="254"/>
    </row>
    <row r="59" spans="1:31" ht="14.25" customHeight="1">
      <c r="A59" s="503"/>
      <c r="B59" s="254"/>
      <c r="C59" s="410"/>
      <c r="D59" s="410"/>
      <c r="E59" s="254"/>
      <c r="F59" s="254"/>
      <c r="G59" s="296" t="s">
        <v>2506</v>
      </c>
      <c r="H59" s="286"/>
      <c r="I59" s="286"/>
      <c r="J59" s="286"/>
      <c r="K59" s="286"/>
      <c r="L59" s="286"/>
      <c r="M59" s="286"/>
      <c r="N59" s="275"/>
      <c r="O59" s="286"/>
      <c r="P59" s="275"/>
      <c r="Q59" s="286"/>
      <c r="R59" s="254"/>
      <c r="S59" s="372"/>
      <c r="T59" s="254"/>
      <c r="U59" s="372"/>
      <c r="V59" s="254"/>
      <c r="W59" s="372"/>
      <c r="X59" s="254"/>
      <c r="Y59" s="307"/>
      <c r="Z59" s="324"/>
      <c r="AA59" s="324"/>
      <c r="AB59" s="298"/>
      <c r="AC59" s="298"/>
      <c r="AD59" s="308"/>
      <c r="AE59" s="254"/>
    </row>
    <row r="60" spans="1:31" ht="14.25" customHeight="1">
      <c r="A60" s="503"/>
      <c r="B60" s="254"/>
      <c r="C60" s="254"/>
      <c r="D60" s="254"/>
      <c r="E60" s="254"/>
      <c r="F60" s="254"/>
      <c r="G60" s="299" t="s">
        <v>2507</v>
      </c>
      <c r="H60" s="286"/>
      <c r="I60" s="286"/>
      <c r="J60" s="286"/>
      <c r="K60" s="286"/>
      <c r="L60" s="286"/>
      <c r="M60" s="286"/>
      <c r="N60" s="275"/>
      <c r="O60" s="286"/>
      <c r="P60" s="275"/>
      <c r="Q60" s="286"/>
      <c r="R60" s="254"/>
      <c r="S60" s="372"/>
      <c r="T60" s="254"/>
      <c r="U60" s="372"/>
      <c r="V60" s="254"/>
      <c r="W60" s="372"/>
      <c r="X60" s="254"/>
      <c r="Y60" s="307"/>
      <c r="Z60" s="324"/>
      <c r="AA60" s="324"/>
      <c r="AB60" s="298"/>
      <c r="AC60" s="298"/>
      <c r="AD60" s="308"/>
      <c r="AE60" s="254"/>
    </row>
    <row r="61" spans="1:31" ht="14.25" customHeight="1">
      <c r="A61" s="503"/>
      <c r="B61" s="254"/>
      <c r="C61" s="254"/>
      <c r="D61" s="254"/>
      <c r="E61" s="254"/>
      <c r="F61" s="254"/>
      <c r="G61" s="285" t="s">
        <v>2508</v>
      </c>
      <c r="H61" s="278"/>
      <c r="I61" s="286"/>
      <c r="J61" s="286"/>
      <c r="K61" s="286"/>
      <c r="L61" s="286"/>
      <c r="M61" s="286"/>
      <c r="N61" s="275"/>
      <c r="O61" s="286"/>
      <c r="P61" s="275"/>
      <c r="Q61" s="286"/>
      <c r="R61" s="254"/>
      <c r="S61" s="372"/>
      <c r="T61" s="254"/>
      <c r="U61" s="372"/>
      <c r="V61" s="254"/>
      <c r="W61" s="372"/>
      <c r="X61" s="254"/>
      <c r="Y61" s="307"/>
      <c r="Z61" s="324"/>
      <c r="AA61" s="324"/>
      <c r="AB61" s="298"/>
      <c r="AC61" s="298"/>
      <c r="AD61" s="308"/>
      <c r="AE61" s="254"/>
    </row>
    <row r="62" spans="1:31" ht="14.25" customHeight="1">
      <c r="A62" s="503"/>
      <c r="B62" s="254"/>
      <c r="C62" s="254"/>
      <c r="D62" s="254"/>
      <c r="E62" s="254"/>
      <c r="F62" s="254"/>
      <c r="G62" s="292" t="s">
        <v>2509</v>
      </c>
      <c r="H62" s="286"/>
      <c r="I62" s="286"/>
      <c r="J62" s="286"/>
      <c r="K62" s="286"/>
      <c r="L62" s="286"/>
      <c r="M62" s="286"/>
      <c r="N62" s="275"/>
      <c r="O62" s="286"/>
      <c r="P62" s="275"/>
      <c r="Q62" s="286"/>
      <c r="R62" s="254"/>
      <c r="S62" s="372"/>
      <c r="T62" s="254"/>
      <c r="U62" s="372"/>
      <c r="V62" s="254"/>
      <c r="W62" s="372"/>
      <c r="X62" s="254"/>
      <c r="Y62" s="307"/>
      <c r="Z62" s="324"/>
      <c r="AA62" s="324"/>
      <c r="AB62" s="298"/>
      <c r="AC62" s="298"/>
      <c r="AD62" s="308"/>
      <c r="AE62" s="254"/>
    </row>
    <row r="63" spans="1:31" ht="14.25" customHeight="1">
      <c r="A63" s="503"/>
      <c r="B63" s="254"/>
      <c r="C63" s="254"/>
      <c r="D63" s="254"/>
      <c r="E63" s="254"/>
      <c r="F63" s="254"/>
      <c r="G63" s="296" t="s">
        <v>2510</v>
      </c>
      <c r="H63" s="286"/>
      <c r="I63" s="286"/>
      <c r="J63" s="286"/>
      <c r="K63" s="286"/>
      <c r="L63" s="286"/>
      <c r="M63" s="286"/>
      <c r="N63" s="275"/>
      <c r="O63" s="286"/>
      <c r="P63" s="275"/>
      <c r="Q63" s="286"/>
      <c r="R63" s="254"/>
      <c r="S63" s="372"/>
      <c r="T63" s="254"/>
      <c r="U63" s="372"/>
      <c r="V63" s="254"/>
      <c r="W63" s="372"/>
      <c r="X63" s="254"/>
      <c r="Y63" s="307"/>
      <c r="Z63" s="324"/>
      <c r="AA63" s="324"/>
      <c r="AB63" s="298"/>
      <c r="AC63" s="298"/>
      <c r="AD63" s="308"/>
      <c r="AE63" s="254"/>
    </row>
    <row r="64" spans="1:31" ht="14.25" customHeight="1">
      <c r="A64" s="503"/>
      <c r="B64" s="254"/>
      <c r="C64" s="254"/>
      <c r="D64" s="254"/>
      <c r="E64" s="254"/>
      <c r="F64" s="254"/>
      <c r="G64" s="296" t="s">
        <v>2511</v>
      </c>
      <c r="H64" s="286"/>
      <c r="I64" s="286"/>
      <c r="J64" s="286"/>
      <c r="K64" s="286"/>
      <c r="L64" s="286"/>
      <c r="M64" s="286"/>
      <c r="N64" s="275"/>
      <c r="O64" s="286"/>
      <c r="P64" s="275"/>
      <c r="Q64" s="286"/>
      <c r="R64" s="254"/>
      <c r="S64" s="372"/>
      <c r="T64" s="254"/>
      <c r="U64" s="372"/>
      <c r="V64" s="254"/>
      <c r="W64" s="372"/>
      <c r="X64" s="254"/>
      <c r="Y64" s="307"/>
      <c r="Z64" s="324"/>
      <c r="AA64" s="324"/>
      <c r="AB64" s="298"/>
      <c r="AC64" s="298"/>
      <c r="AD64" s="308"/>
      <c r="AE64" s="254"/>
    </row>
    <row r="65" spans="1:31" ht="14.25" customHeight="1">
      <c r="A65" s="503"/>
      <c r="B65" s="254"/>
      <c r="C65" s="254"/>
      <c r="D65" s="254"/>
      <c r="E65" s="254"/>
      <c r="F65" s="254"/>
      <c r="G65" s="285" t="s">
        <v>2512</v>
      </c>
      <c r="H65" s="290">
        <v>0.3</v>
      </c>
      <c r="I65" s="290" t="s">
        <v>373</v>
      </c>
      <c r="J65" s="290" t="s">
        <v>374</v>
      </c>
      <c r="K65" s="290" t="s">
        <v>375</v>
      </c>
      <c r="L65" s="290" t="s">
        <v>376</v>
      </c>
      <c r="M65" s="274" t="s">
        <v>377</v>
      </c>
      <c r="N65" s="275"/>
      <c r="O65" s="286"/>
      <c r="P65" s="275"/>
      <c r="Q65" s="286"/>
      <c r="R65" s="254"/>
      <c r="S65" s="372"/>
      <c r="T65" s="254"/>
      <c r="U65" s="372"/>
      <c r="V65" s="254"/>
      <c r="W65" s="372"/>
      <c r="X65" s="254"/>
      <c r="Y65" s="307"/>
      <c r="Z65" s="324"/>
      <c r="AA65" s="324"/>
      <c r="AB65" s="298"/>
      <c r="AC65" s="298"/>
      <c r="AD65" s="308"/>
      <c r="AE65" s="254"/>
    </row>
    <row r="66" spans="1:31" ht="14.25" customHeight="1">
      <c r="A66" s="503"/>
      <c r="B66" s="254"/>
      <c r="C66" s="254"/>
      <c r="D66" s="254"/>
      <c r="E66" s="254"/>
      <c r="F66" s="254"/>
      <c r="G66" s="299" t="s">
        <v>2513</v>
      </c>
      <c r="H66" s="275"/>
      <c r="I66" s="275"/>
      <c r="J66" s="275"/>
      <c r="K66" s="286"/>
      <c r="L66" s="286"/>
      <c r="M66" s="286"/>
      <c r="N66" s="275"/>
      <c r="O66" s="286"/>
      <c r="P66" s="275"/>
      <c r="Q66" s="286"/>
      <c r="R66" s="254"/>
      <c r="S66" s="372"/>
      <c r="T66" s="254"/>
      <c r="U66" s="372"/>
      <c r="V66" s="254"/>
      <c r="W66" s="372"/>
      <c r="X66" s="254"/>
      <c r="Y66" s="307"/>
      <c r="Z66" s="289"/>
      <c r="AA66" s="289"/>
      <c r="AB66" s="298"/>
      <c r="AC66" s="298"/>
      <c r="AD66" s="308"/>
      <c r="AE66" s="254"/>
    </row>
    <row r="67" spans="1:31" ht="14.25" customHeight="1">
      <c r="A67" s="503"/>
      <c r="B67" s="254"/>
      <c r="C67" s="254"/>
      <c r="D67" s="254"/>
      <c r="E67" s="254"/>
      <c r="F67" s="254"/>
      <c r="G67" s="292" t="s">
        <v>2514</v>
      </c>
      <c r="H67" s="286"/>
      <c r="I67" s="286"/>
      <c r="J67" s="286"/>
      <c r="K67" s="286"/>
      <c r="L67" s="286"/>
      <c r="M67" s="286"/>
      <c r="N67" s="275"/>
      <c r="O67" s="286"/>
      <c r="P67" s="275"/>
      <c r="Q67" s="286"/>
      <c r="R67" s="254"/>
      <c r="S67" s="372"/>
      <c r="T67" s="254"/>
      <c r="U67" s="372"/>
      <c r="V67" s="254"/>
      <c r="W67" s="372"/>
      <c r="X67" s="254"/>
      <c r="Y67" s="317"/>
      <c r="Z67" s="298"/>
      <c r="AA67" s="298"/>
      <c r="AB67" s="298"/>
      <c r="AC67" s="298"/>
      <c r="AD67" s="308"/>
      <c r="AE67" s="254"/>
    </row>
    <row r="68" spans="1:31" ht="14.25" customHeight="1">
      <c r="A68" s="503"/>
      <c r="B68" s="254"/>
      <c r="C68" s="254"/>
      <c r="D68" s="254"/>
      <c r="E68" s="254"/>
      <c r="F68" s="254"/>
      <c r="G68" s="285" t="s">
        <v>2515</v>
      </c>
      <c r="H68" s="294">
        <v>4.25</v>
      </c>
      <c r="I68" s="275"/>
      <c r="J68" s="275"/>
      <c r="K68" s="278"/>
      <c r="L68" s="278"/>
      <c r="M68" s="286"/>
      <c r="N68" s="286"/>
      <c r="O68" s="286"/>
      <c r="P68" s="275"/>
      <c r="Q68" s="286"/>
      <c r="R68" s="254"/>
      <c r="S68" s="372"/>
      <c r="T68" s="254"/>
      <c r="U68" s="372"/>
      <c r="V68" s="254"/>
      <c r="W68" s="372"/>
      <c r="X68" s="254"/>
      <c r="Y68" s="317"/>
      <c r="Z68" s="298"/>
      <c r="AA68" s="298"/>
      <c r="AB68" s="298"/>
      <c r="AC68" s="298"/>
      <c r="AD68" s="308"/>
      <c r="AE68" s="254"/>
    </row>
    <row r="69" spans="1:31" ht="14.25" customHeight="1">
      <c r="A69" s="503"/>
      <c r="B69" s="254"/>
      <c r="C69" s="254"/>
      <c r="D69" s="254"/>
      <c r="E69" s="254"/>
      <c r="F69" s="254"/>
      <c r="G69" s="292" t="s">
        <v>2516</v>
      </c>
      <c r="H69" s="286">
        <v>16.3</v>
      </c>
      <c r="I69" s="286">
        <v>16.3</v>
      </c>
      <c r="J69" s="286">
        <v>16.3</v>
      </c>
      <c r="K69" s="286"/>
      <c r="L69" s="286"/>
      <c r="M69" s="286"/>
      <c r="N69" s="275"/>
      <c r="O69" s="286"/>
      <c r="P69" s="275"/>
      <c r="Q69" s="286"/>
      <c r="R69" s="254"/>
      <c r="S69" s="372"/>
      <c r="T69" s="254"/>
      <c r="U69" s="372"/>
      <c r="V69" s="254"/>
      <c r="W69" s="372"/>
      <c r="X69" s="254"/>
      <c r="Y69" s="317"/>
      <c r="Z69" s="298"/>
      <c r="AA69" s="298"/>
      <c r="AB69" s="298"/>
      <c r="AC69" s="298"/>
      <c r="AD69" s="308"/>
      <c r="AE69" s="254"/>
    </row>
    <row r="70" spans="1:31" ht="14.25" customHeight="1">
      <c r="A70" s="503"/>
      <c r="B70" s="254"/>
      <c r="C70" s="254"/>
      <c r="D70" s="254"/>
      <c r="E70" s="254"/>
      <c r="F70" s="254"/>
      <c r="G70" s="299" t="s">
        <v>2517</v>
      </c>
      <c r="H70" s="278"/>
      <c r="I70" s="278"/>
      <c r="J70" s="278"/>
      <c r="K70" s="278"/>
      <c r="L70" s="286"/>
      <c r="M70" s="286"/>
      <c r="N70" s="275"/>
      <c r="O70" s="286"/>
      <c r="P70" s="275"/>
      <c r="Q70" s="286"/>
      <c r="R70" s="254"/>
      <c r="S70" s="372"/>
      <c r="T70" s="254"/>
      <c r="U70" s="372"/>
      <c r="V70" s="254"/>
      <c r="W70" s="372"/>
      <c r="X70" s="254"/>
      <c r="Y70" s="676"/>
      <c r="Z70" s="292"/>
      <c r="AA70" s="292"/>
      <c r="AB70" s="292"/>
      <c r="AC70" s="292"/>
      <c r="AD70" s="660"/>
      <c r="AE70" s="254"/>
    </row>
    <row r="71" spans="1:31" ht="14.25" customHeight="1">
      <c r="A71" s="503"/>
      <c r="B71" s="254"/>
      <c r="C71" s="254"/>
      <c r="D71" s="254"/>
      <c r="E71" s="254"/>
      <c r="F71" s="254"/>
      <c r="G71" s="292" t="s">
        <v>2518</v>
      </c>
      <c r="H71" s="290">
        <v>20.2</v>
      </c>
      <c r="I71" s="290">
        <v>20.2</v>
      </c>
      <c r="J71" s="290">
        <v>20.2</v>
      </c>
      <c r="K71" s="290">
        <v>20.2</v>
      </c>
      <c r="L71" s="572">
        <v>21</v>
      </c>
      <c r="M71" s="286"/>
      <c r="N71" s="275"/>
      <c r="O71" s="286"/>
      <c r="P71" s="275"/>
      <c r="Q71" s="286"/>
      <c r="R71" s="254"/>
      <c r="S71" s="372"/>
      <c r="T71" s="254"/>
      <c r="U71" s="372"/>
      <c r="V71" s="254"/>
      <c r="W71" s="372"/>
      <c r="X71" s="254"/>
      <c r="Y71" s="676"/>
      <c r="Z71" s="292"/>
      <c r="AA71" s="292"/>
      <c r="AB71" s="292"/>
      <c r="AC71" s="292"/>
      <c r="AD71" s="660"/>
      <c r="AE71" s="254"/>
    </row>
    <row r="72" spans="1:31" ht="14.25" customHeight="1">
      <c r="A72" s="503"/>
      <c r="B72" s="254"/>
      <c r="C72" s="254"/>
      <c r="D72" s="254"/>
      <c r="E72" s="254"/>
      <c r="F72" s="254"/>
      <c r="G72" s="299" t="s">
        <v>2519</v>
      </c>
      <c r="H72" s="278"/>
      <c r="I72" s="278"/>
      <c r="J72" s="286"/>
      <c r="K72" s="286"/>
      <c r="L72" s="286"/>
      <c r="M72" s="286"/>
      <c r="N72" s="275"/>
      <c r="O72" s="286"/>
      <c r="P72" s="275"/>
      <c r="Q72" s="286"/>
      <c r="R72" s="254"/>
      <c r="S72" s="372"/>
      <c r="T72" s="254"/>
      <c r="U72" s="372"/>
      <c r="V72" s="254"/>
      <c r="W72" s="372"/>
      <c r="X72" s="254"/>
      <c r="Y72" s="676"/>
      <c r="Z72" s="415"/>
      <c r="AA72" s="415"/>
      <c r="AB72" s="415"/>
      <c r="AC72" s="415"/>
      <c r="AD72" s="661"/>
      <c r="AE72" s="254"/>
    </row>
    <row r="73" spans="1:31" ht="14.25" customHeight="1">
      <c r="A73" s="503"/>
      <c r="B73" s="254"/>
      <c r="C73" s="254"/>
      <c r="D73" s="254"/>
      <c r="E73" s="254"/>
      <c r="F73" s="254"/>
      <c r="G73" s="292" t="s">
        <v>2520</v>
      </c>
      <c r="H73" s="275"/>
      <c r="I73" s="278"/>
      <c r="J73" s="275"/>
      <c r="K73" s="286"/>
      <c r="L73" s="286"/>
      <c r="M73" s="286"/>
      <c r="N73" s="275"/>
      <c r="O73" s="286"/>
      <c r="P73" s="286"/>
      <c r="Q73" s="286"/>
      <c r="R73" s="254"/>
      <c r="S73" s="372"/>
      <c r="T73" s="254"/>
      <c r="U73" s="372"/>
      <c r="V73" s="254"/>
      <c r="W73" s="372"/>
      <c r="X73" s="254"/>
      <c r="Y73" s="693"/>
      <c r="Z73" s="663"/>
      <c r="AA73" s="662">
        <f>SUM(AA53:AA72)</f>
        <v>-42.3</v>
      </c>
      <c r="AB73" s="663"/>
      <c r="AC73" s="663"/>
      <c r="AD73" s="664"/>
      <c r="AE73" s="254"/>
    </row>
    <row r="74" spans="1:31" ht="14.25" customHeight="1">
      <c r="A74" s="503"/>
      <c r="B74" s="254"/>
      <c r="C74" s="254"/>
      <c r="D74" s="254"/>
      <c r="E74" s="254"/>
      <c r="F74" s="254"/>
      <c r="G74" s="299" t="s">
        <v>2521</v>
      </c>
      <c r="H74" s="278"/>
      <c r="I74" s="278"/>
      <c r="J74" s="286"/>
      <c r="K74" s="286"/>
      <c r="L74" s="286"/>
      <c r="M74" s="286"/>
      <c r="N74" s="275"/>
      <c r="O74" s="286"/>
      <c r="P74" s="275"/>
      <c r="Q74" s="286"/>
      <c r="R74" s="254"/>
      <c r="S74" s="372"/>
      <c r="T74" s="254"/>
      <c r="U74" s="372"/>
      <c r="V74" s="254"/>
      <c r="W74" s="372"/>
      <c r="X74" s="254"/>
      <c r="Y74" s="254"/>
      <c r="Z74" s="254"/>
      <c r="AA74" s="254"/>
      <c r="AB74" s="254"/>
      <c r="AC74" s="254"/>
      <c r="AD74" s="254"/>
      <c r="AE74" s="254"/>
    </row>
    <row r="75" spans="1:31" ht="14.25" customHeight="1">
      <c r="A75" s="503"/>
      <c r="B75" s="254"/>
      <c r="C75" s="254"/>
      <c r="D75" s="254"/>
      <c r="E75" s="254"/>
      <c r="F75" s="254"/>
      <c r="G75" s="413" t="s">
        <v>2522</v>
      </c>
      <c r="H75" s="275"/>
      <c r="I75" s="275"/>
      <c r="J75" s="275"/>
      <c r="K75" s="275"/>
      <c r="L75" s="286"/>
      <c r="M75" s="286"/>
      <c r="N75" s="275"/>
      <c r="O75" s="286"/>
      <c r="P75" s="286"/>
      <c r="Q75" s="286"/>
      <c r="R75" s="254"/>
      <c r="S75" s="372"/>
      <c r="T75" s="254"/>
      <c r="U75" s="372"/>
      <c r="V75" s="254"/>
      <c r="W75" s="372"/>
      <c r="X75" s="254"/>
      <c r="Y75" s="985" t="s">
        <v>353</v>
      </c>
      <c r="Z75" s="968"/>
      <c r="AA75" s="968"/>
      <c r="AB75" s="968"/>
      <c r="AC75" s="968"/>
      <c r="AD75" s="969"/>
      <c r="AE75" s="254"/>
    </row>
    <row r="76" spans="1:31" ht="14.25" customHeight="1">
      <c r="A76" s="503"/>
      <c r="B76" s="254"/>
      <c r="C76" s="254"/>
      <c r="D76" s="254"/>
      <c r="E76" s="254"/>
      <c r="F76" s="254"/>
      <c r="G76" s="299" t="s">
        <v>2523</v>
      </c>
      <c r="H76" s="286"/>
      <c r="I76" s="286"/>
      <c r="J76" s="286"/>
      <c r="K76" s="286"/>
      <c r="L76" s="286"/>
      <c r="M76" s="286"/>
      <c r="N76" s="275"/>
      <c r="O76" s="286"/>
      <c r="P76" s="275"/>
      <c r="Q76" s="286"/>
      <c r="R76" s="254"/>
      <c r="S76" s="372"/>
      <c r="T76" s="254"/>
      <c r="U76" s="372"/>
      <c r="V76" s="254"/>
      <c r="W76" s="372"/>
      <c r="X76" s="254"/>
      <c r="Y76" s="1037"/>
      <c r="Z76" s="892"/>
      <c r="AA76" s="271">
        <v>2024</v>
      </c>
      <c r="AB76" s="271">
        <v>2025</v>
      </c>
      <c r="AC76" s="271">
        <v>2026</v>
      </c>
      <c r="AD76" s="306">
        <v>2027</v>
      </c>
      <c r="AE76" s="254"/>
    </row>
    <row r="77" spans="1:31" ht="14.25" customHeight="1">
      <c r="A77" s="503"/>
      <c r="B77" s="254"/>
      <c r="C77" s="254"/>
      <c r="D77" s="254"/>
      <c r="E77" s="254"/>
      <c r="F77" s="254"/>
      <c r="G77" s="292" t="s">
        <v>2524</v>
      </c>
      <c r="H77" s="286">
        <v>0.5</v>
      </c>
      <c r="I77" s="290" t="s">
        <v>374</v>
      </c>
      <c r="J77" s="290" t="s">
        <v>375</v>
      </c>
      <c r="K77" s="290" t="s">
        <v>376</v>
      </c>
      <c r="L77" s="274" t="s">
        <v>377</v>
      </c>
      <c r="M77" s="286"/>
      <c r="N77" s="286"/>
      <c r="O77" s="286"/>
      <c r="P77" s="286"/>
      <c r="Q77" s="286"/>
      <c r="R77" s="254"/>
      <c r="S77" s="372"/>
      <c r="T77" s="254"/>
      <c r="U77" s="372"/>
      <c r="V77" s="254"/>
      <c r="W77" s="372"/>
      <c r="X77" s="254"/>
      <c r="Y77" s="1037" t="s">
        <v>469</v>
      </c>
      <c r="Z77" s="892"/>
      <c r="AA77" s="298" t="s">
        <v>470</v>
      </c>
      <c r="AB77" s="298" t="s">
        <v>471</v>
      </c>
      <c r="AC77" s="298" t="s">
        <v>472</v>
      </c>
      <c r="AD77" s="308" t="s">
        <v>472</v>
      </c>
      <c r="AE77" s="254"/>
    </row>
    <row r="78" spans="1:31" ht="14.25" customHeight="1">
      <c r="A78" s="503"/>
      <c r="B78" s="254"/>
      <c r="C78" s="254"/>
      <c r="D78" s="254"/>
      <c r="E78" s="254"/>
      <c r="F78" s="254"/>
      <c r="G78" s="273" t="s">
        <v>2525</v>
      </c>
      <c r="H78" s="274">
        <v>7.73</v>
      </c>
      <c r="I78" s="275"/>
      <c r="J78" s="275"/>
      <c r="K78" s="275"/>
      <c r="L78" s="278"/>
      <c r="M78" s="286"/>
      <c r="N78" s="275"/>
      <c r="O78" s="286"/>
      <c r="P78" s="275"/>
      <c r="Q78" s="286"/>
      <c r="R78" s="254"/>
      <c r="S78" s="372"/>
      <c r="T78" s="254"/>
      <c r="U78" s="372"/>
      <c r="V78" s="254"/>
      <c r="W78" s="372"/>
      <c r="X78" s="254"/>
      <c r="Y78" s="1037" t="s">
        <v>474</v>
      </c>
      <c r="Z78" s="892"/>
      <c r="AA78" s="292">
        <f>AA49</f>
        <v>0</v>
      </c>
      <c r="AB78" s="292"/>
      <c r="AC78" s="292"/>
      <c r="AD78" s="660"/>
      <c r="AE78" s="254"/>
    </row>
    <row r="79" spans="1:31" ht="14.25" customHeight="1">
      <c r="A79" s="503"/>
      <c r="B79" s="254"/>
      <c r="C79" s="254"/>
      <c r="D79" s="254"/>
      <c r="E79" s="254"/>
      <c r="F79" s="254"/>
      <c r="G79" s="299" t="s">
        <v>2526</v>
      </c>
      <c r="H79" s="290">
        <v>0.3</v>
      </c>
      <c r="I79" s="290" t="s">
        <v>373</v>
      </c>
      <c r="J79" s="290" t="s">
        <v>374</v>
      </c>
      <c r="K79" s="290" t="s">
        <v>375</v>
      </c>
      <c r="L79" s="290" t="s">
        <v>376</v>
      </c>
      <c r="M79" s="274" t="s">
        <v>377</v>
      </c>
      <c r="N79" s="275"/>
      <c r="O79" s="286"/>
      <c r="P79" s="275"/>
      <c r="Q79" s="286"/>
      <c r="R79" s="254"/>
      <c r="S79" s="372"/>
      <c r="T79" s="254"/>
      <c r="U79" s="372"/>
      <c r="V79" s="254"/>
      <c r="W79" s="372"/>
      <c r="X79" s="254"/>
      <c r="Y79" s="1037" t="s">
        <v>476</v>
      </c>
      <c r="Z79" s="892"/>
      <c r="AA79" s="415">
        <f>AA73</f>
        <v>-42.3</v>
      </c>
      <c r="AB79" s="415"/>
      <c r="AC79" s="415"/>
      <c r="AD79" s="661"/>
      <c r="AE79" s="254"/>
    </row>
    <row r="80" spans="1:31" ht="14.25" customHeight="1">
      <c r="A80" s="503"/>
      <c r="B80" s="254"/>
      <c r="C80" s="254"/>
      <c r="D80" s="254"/>
      <c r="E80" s="254"/>
      <c r="F80" s="254"/>
      <c r="G80" s="299" t="s">
        <v>2527</v>
      </c>
      <c r="H80" s="286"/>
      <c r="I80" s="286"/>
      <c r="J80" s="286"/>
      <c r="K80" s="286"/>
      <c r="L80" s="286"/>
      <c r="M80" s="286"/>
      <c r="N80" s="275"/>
      <c r="O80" s="286"/>
      <c r="P80" s="275"/>
      <c r="Q80" s="286"/>
      <c r="R80" s="254"/>
      <c r="S80" s="372"/>
      <c r="T80" s="254"/>
      <c r="U80" s="372"/>
      <c r="V80" s="254"/>
      <c r="W80" s="372"/>
      <c r="X80" s="254"/>
      <c r="Y80" s="965" t="s">
        <v>478</v>
      </c>
      <c r="Z80" s="980"/>
      <c r="AA80" s="662">
        <f>SUM(AA78:AA79)</f>
        <v>-42.3</v>
      </c>
      <c r="AB80" s="663"/>
      <c r="AC80" s="663"/>
      <c r="AD80" s="664"/>
      <c r="AE80" s="254"/>
    </row>
    <row r="81" spans="1:31" ht="14.25" customHeight="1">
      <c r="A81" s="503"/>
      <c r="B81" s="254"/>
      <c r="C81" s="254"/>
      <c r="D81" s="254"/>
      <c r="E81" s="254"/>
      <c r="F81" s="254"/>
      <c r="G81" s="296" t="s">
        <v>2528</v>
      </c>
      <c r="H81" s="286"/>
      <c r="I81" s="286"/>
      <c r="J81" s="286"/>
      <c r="K81" s="286"/>
      <c r="L81" s="286"/>
      <c r="M81" s="286"/>
      <c r="N81" s="275"/>
      <c r="O81" s="286"/>
      <c r="P81" s="275"/>
      <c r="Q81" s="286"/>
      <c r="R81" s="254"/>
      <c r="S81" s="372"/>
      <c r="T81" s="254"/>
      <c r="U81" s="372"/>
      <c r="V81" s="254"/>
      <c r="W81" s="372"/>
      <c r="X81" s="254"/>
      <c r="Y81" s="254"/>
      <c r="Z81" s="254"/>
      <c r="AA81" s="254"/>
      <c r="AB81" s="254"/>
      <c r="AC81" s="254"/>
      <c r="AD81" s="254"/>
      <c r="AE81" s="254"/>
    </row>
    <row r="82" spans="1:31" ht="14.25" customHeight="1">
      <c r="A82" s="503"/>
      <c r="B82" s="254"/>
      <c r="C82" s="254"/>
      <c r="D82" s="254"/>
      <c r="E82" s="254"/>
      <c r="F82" s="254"/>
      <c r="G82" s="296" t="s">
        <v>2529</v>
      </c>
      <c r="H82" s="278"/>
      <c r="I82" s="286"/>
      <c r="J82" s="286"/>
      <c r="K82" s="286"/>
      <c r="L82" s="286"/>
      <c r="M82" s="286"/>
      <c r="N82" s="275"/>
      <c r="O82" s="286"/>
      <c r="P82" s="286"/>
      <c r="Q82" s="286"/>
      <c r="R82" s="254"/>
      <c r="S82" s="372"/>
      <c r="T82" s="254"/>
      <c r="U82" s="372"/>
      <c r="V82" s="254"/>
      <c r="W82" s="372"/>
      <c r="X82" s="254"/>
      <c r="Y82" s="254"/>
      <c r="Z82" s="254"/>
      <c r="AA82" s="254"/>
      <c r="AB82" s="254"/>
      <c r="AC82" s="254"/>
      <c r="AD82" s="254"/>
      <c r="AE82" s="254"/>
    </row>
    <row r="83" spans="1:31" ht="14.25" customHeight="1">
      <c r="A83" s="503"/>
      <c r="B83" s="254"/>
      <c r="C83" s="254"/>
      <c r="D83" s="254"/>
      <c r="E83" s="254"/>
      <c r="F83" s="254"/>
      <c r="G83" s="299" t="s">
        <v>2530</v>
      </c>
      <c r="H83" s="278"/>
      <c r="I83" s="278"/>
      <c r="J83" s="278"/>
      <c r="K83" s="286"/>
      <c r="L83" s="286"/>
      <c r="M83" s="286"/>
      <c r="N83" s="275"/>
      <c r="O83" s="286"/>
      <c r="P83" s="275"/>
      <c r="Q83" s="286"/>
      <c r="R83" s="254"/>
      <c r="S83" s="372"/>
      <c r="T83" s="254"/>
      <c r="U83" s="372"/>
      <c r="V83" s="254"/>
      <c r="W83" s="372"/>
      <c r="X83" s="254"/>
      <c r="Y83" s="254"/>
      <c r="Z83" s="254"/>
      <c r="AA83" s="254"/>
      <c r="AB83" s="254"/>
      <c r="AC83" s="254"/>
      <c r="AD83" s="254"/>
      <c r="AE83" s="254"/>
    </row>
    <row r="84" spans="1:31" ht="14.25" customHeight="1">
      <c r="A84" s="503"/>
      <c r="B84" s="254"/>
      <c r="C84" s="254"/>
      <c r="D84" s="254"/>
      <c r="E84" s="254"/>
      <c r="F84" s="254"/>
      <c r="G84" s="299" t="s">
        <v>2531</v>
      </c>
      <c r="H84" s="286"/>
      <c r="I84" s="286"/>
      <c r="J84" s="286"/>
      <c r="K84" s="286"/>
      <c r="L84" s="286"/>
      <c r="M84" s="286"/>
      <c r="N84" s="275"/>
      <c r="O84" s="286"/>
      <c r="P84" s="275"/>
      <c r="Q84" s="286"/>
      <c r="R84" s="254"/>
      <c r="S84" s="372"/>
      <c r="T84" s="254"/>
      <c r="U84" s="372"/>
      <c r="V84" s="254"/>
      <c r="W84" s="372"/>
      <c r="X84" s="254"/>
      <c r="Y84" s="254"/>
      <c r="Z84" s="254"/>
      <c r="AA84" s="254"/>
      <c r="AB84" s="254"/>
      <c r="AC84" s="254"/>
      <c r="AD84" s="254"/>
      <c r="AE84" s="254"/>
    </row>
    <row r="85" spans="1:31" ht="14.25" customHeight="1">
      <c r="A85" s="503"/>
      <c r="B85" s="254"/>
      <c r="C85" s="254"/>
      <c r="D85" s="254"/>
      <c r="E85" s="254"/>
      <c r="F85" s="254"/>
      <c r="G85" s="292" t="s">
        <v>2532</v>
      </c>
      <c r="H85" s="290">
        <v>0.5</v>
      </c>
      <c r="I85" s="290" t="s">
        <v>374</v>
      </c>
      <c r="J85" s="290" t="s">
        <v>375</v>
      </c>
      <c r="K85" s="290" t="s">
        <v>376</v>
      </c>
      <c r="L85" s="274" t="s">
        <v>377</v>
      </c>
      <c r="M85" s="286"/>
      <c r="N85" s="275"/>
      <c r="O85" s="286"/>
      <c r="P85" s="275"/>
      <c r="Q85" s="286"/>
      <c r="R85" s="254"/>
      <c r="S85" s="372"/>
      <c r="T85" s="254"/>
      <c r="U85" s="372"/>
      <c r="V85" s="254"/>
      <c r="W85" s="372"/>
      <c r="X85" s="254"/>
      <c r="Y85" s="254"/>
      <c r="Z85" s="254"/>
      <c r="AA85" s="254"/>
      <c r="AB85" s="254"/>
      <c r="AC85" s="254"/>
      <c r="AD85" s="254"/>
      <c r="AE85" s="254"/>
    </row>
    <row r="86" spans="1:31" ht="14.25" customHeight="1">
      <c r="A86" s="503"/>
      <c r="B86" s="254"/>
      <c r="C86" s="254"/>
      <c r="D86" s="254"/>
      <c r="E86" s="254"/>
      <c r="F86" s="254"/>
      <c r="G86" s="292" t="s">
        <v>2533</v>
      </c>
      <c r="H86" s="290">
        <v>1.6</v>
      </c>
      <c r="I86" s="290" t="s">
        <v>376</v>
      </c>
      <c r="J86" s="274" t="s">
        <v>377</v>
      </c>
      <c r="K86" s="286"/>
      <c r="L86" s="286"/>
      <c r="M86" s="286"/>
      <c r="N86" s="275"/>
      <c r="O86" s="286"/>
      <c r="P86" s="275"/>
      <c r="Q86" s="286"/>
      <c r="R86" s="254"/>
      <c r="S86" s="372"/>
      <c r="T86" s="254"/>
      <c r="U86" s="372"/>
      <c r="V86" s="254"/>
      <c r="W86" s="372"/>
      <c r="X86" s="254"/>
      <c r="Y86" s="254"/>
      <c r="Z86" s="254"/>
      <c r="AA86" s="254"/>
      <c r="AB86" s="254"/>
      <c r="AC86" s="254"/>
      <c r="AD86" s="254"/>
      <c r="AE86" s="254"/>
    </row>
    <row r="87" spans="1:31" ht="14.25" customHeight="1">
      <c r="A87" s="503"/>
      <c r="B87" s="254"/>
      <c r="C87" s="254"/>
      <c r="D87" s="254"/>
      <c r="E87" s="254"/>
      <c r="F87" s="254"/>
      <c r="G87" s="299" t="s">
        <v>2534</v>
      </c>
      <c r="H87" s="286"/>
      <c r="I87" s="286"/>
      <c r="J87" s="286"/>
      <c r="K87" s="286"/>
      <c r="L87" s="286"/>
      <c r="M87" s="286"/>
      <c r="N87" s="275"/>
      <c r="O87" s="286"/>
      <c r="P87" s="286"/>
      <c r="Q87" s="286"/>
      <c r="R87" s="254"/>
      <c r="S87" s="372"/>
      <c r="T87" s="254"/>
      <c r="U87" s="372"/>
      <c r="V87" s="254"/>
      <c r="W87" s="372"/>
      <c r="X87" s="254"/>
      <c r="Y87" s="254"/>
      <c r="Z87" s="254"/>
      <c r="AA87" s="254"/>
      <c r="AB87" s="254"/>
      <c r="AC87" s="254"/>
      <c r="AD87" s="254"/>
      <c r="AE87" s="254"/>
    </row>
    <row r="88" spans="1:31" ht="14.25" customHeight="1">
      <c r="A88" s="503"/>
      <c r="B88" s="254"/>
      <c r="C88" s="254"/>
      <c r="D88" s="254"/>
      <c r="E88" s="254"/>
      <c r="F88" s="254"/>
      <c r="G88" s="299" t="s">
        <v>2535</v>
      </c>
      <c r="H88" s="278"/>
      <c r="I88" s="286"/>
      <c r="J88" s="286"/>
      <c r="K88" s="286"/>
      <c r="L88" s="286"/>
      <c r="M88" s="286"/>
      <c r="N88" s="275"/>
      <c r="O88" s="286"/>
      <c r="P88" s="275"/>
      <c r="Q88" s="286"/>
      <c r="R88" s="254"/>
      <c r="S88" s="372"/>
      <c r="T88" s="254"/>
      <c r="U88" s="372"/>
      <c r="V88" s="254"/>
      <c r="W88" s="372"/>
      <c r="X88" s="254"/>
      <c r="Y88" s="254"/>
      <c r="Z88" s="254"/>
      <c r="AA88" s="254"/>
      <c r="AB88" s="254"/>
      <c r="AC88" s="254"/>
      <c r="AD88" s="254"/>
      <c r="AE88" s="254"/>
    </row>
    <row r="89" spans="1:31" ht="14.25" customHeight="1">
      <c r="A89" s="503"/>
      <c r="B89" s="254"/>
      <c r="C89" s="254"/>
      <c r="D89" s="254"/>
      <c r="E89" s="254"/>
      <c r="F89" s="254"/>
      <c r="G89" s="299" t="s">
        <v>2536</v>
      </c>
      <c r="H89" s="286"/>
      <c r="I89" s="329"/>
      <c r="J89" s="286"/>
      <c r="K89" s="286"/>
      <c r="L89" s="286"/>
      <c r="M89" s="286"/>
      <c r="N89" s="275"/>
      <c r="O89" s="286"/>
      <c r="P89" s="275"/>
      <c r="Q89" s="286"/>
      <c r="R89" s="254"/>
      <c r="S89" s="372"/>
      <c r="T89" s="254"/>
      <c r="U89" s="372"/>
      <c r="V89" s="254"/>
      <c r="W89" s="372"/>
      <c r="X89" s="254"/>
      <c r="Y89" s="254"/>
      <c r="Z89" s="254"/>
      <c r="AA89" s="254"/>
      <c r="AB89" s="254"/>
      <c r="AC89" s="254"/>
      <c r="AD89" s="254"/>
      <c r="AE89" s="254"/>
    </row>
    <row r="90" spans="1:31" ht="14.25" customHeight="1">
      <c r="A90" s="503"/>
      <c r="B90" s="254"/>
      <c r="C90" s="254"/>
      <c r="D90" s="254"/>
      <c r="E90" s="254"/>
      <c r="F90" s="254"/>
      <c r="G90" s="299" t="s">
        <v>2537</v>
      </c>
      <c r="H90" s="523">
        <v>0.3</v>
      </c>
      <c r="I90" s="523" t="s">
        <v>373</v>
      </c>
      <c r="J90" s="523" t="s">
        <v>374</v>
      </c>
      <c r="K90" s="523" t="s">
        <v>375</v>
      </c>
      <c r="L90" s="523" t="s">
        <v>376</v>
      </c>
      <c r="M90" s="524" t="s">
        <v>377</v>
      </c>
      <c r="N90" s="275"/>
      <c r="O90" s="286"/>
      <c r="P90" s="275"/>
      <c r="Q90" s="286"/>
      <c r="R90" s="254"/>
      <c r="S90" s="372"/>
      <c r="T90" s="254"/>
      <c r="U90" s="372"/>
      <c r="V90" s="254"/>
      <c r="W90" s="372"/>
      <c r="X90" s="254"/>
      <c r="Y90" s="254"/>
      <c r="Z90" s="254"/>
      <c r="AA90" s="254"/>
      <c r="AB90" s="254"/>
      <c r="AC90" s="254"/>
      <c r="AD90" s="254"/>
      <c r="AE90" s="254"/>
    </row>
    <row r="91" spans="1:31" ht="14.25" customHeight="1">
      <c r="A91" s="503"/>
      <c r="B91" s="254"/>
      <c r="C91" s="254"/>
      <c r="D91" s="254"/>
      <c r="E91" s="254"/>
      <c r="F91" s="254"/>
      <c r="G91" s="285" t="s">
        <v>2538</v>
      </c>
      <c r="H91" s="275"/>
      <c r="I91" s="286"/>
      <c r="J91" s="286"/>
      <c r="K91" s="286"/>
      <c r="L91" s="286"/>
      <c r="M91" s="286"/>
      <c r="N91" s="275"/>
      <c r="O91" s="286"/>
      <c r="P91" s="275"/>
      <c r="Q91" s="286"/>
      <c r="R91" s="254"/>
      <c r="S91" s="372"/>
      <c r="T91" s="254"/>
      <c r="U91" s="372"/>
      <c r="V91" s="254"/>
      <c r="W91" s="372"/>
      <c r="X91" s="254"/>
      <c r="Y91" s="254"/>
      <c r="Z91" s="254"/>
      <c r="AA91" s="254"/>
      <c r="AB91" s="254"/>
      <c r="AC91" s="254"/>
      <c r="AD91" s="254"/>
      <c r="AE91" s="254"/>
    </row>
    <row r="92" spans="1:31" ht="14.25" customHeight="1">
      <c r="A92" s="503"/>
      <c r="B92" s="254"/>
      <c r="C92" s="254"/>
      <c r="D92" s="254"/>
      <c r="E92" s="254"/>
      <c r="F92" s="254"/>
      <c r="G92" s="292" t="s">
        <v>2539</v>
      </c>
      <c r="H92" s="290">
        <v>0.5</v>
      </c>
      <c r="I92" s="290" t="s">
        <v>376</v>
      </c>
      <c r="J92" s="274" t="s">
        <v>377</v>
      </c>
      <c r="K92" s="286"/>
      <c r="L92" s="286"/>
      <c r="M92" s="286"/>
      <c r="N92" s="275"/>
      <c r="O92" s="286"/>
      <c r="P92" s="275"/>
      <c r="Q92" s="286"/>
      <c r="R92" s="254"/>
      <c r="S92" s="372"/>
      <c r="T92" s="254"/>
      <c r="U92" s="372"/>
      <c r="V92" s="254"/>
      <c r="W92" s="372"/>
      <c r="X92" s="254"/>
      <c r="Y92" s="254"/>
      <c r="Z92" s="254"/>
      <c r="AA92" s="254"/>
      <c r="AB92" s="254"/>
      <c r="AC92" s="254"/>
      <c r="AD92" s="254"/>
      <c r="AE92" s="254"/>
    </row>
    <row r="93" spans="1:31" ht="14.25" customHeight="1">
      <c r="A93" s="503"/>
      <c r="B93" s="254"/>
      <c r="C93" s="254"/>
      <c r="D93" s="254"/>
      <c r="E93" s="254"/>
      <c r="F93" s="254"/>
      <c r="G93" s="299" t="s">
        <v>2540</v>
      </c>
      <c r="H93" s="286"/>
      <c r="I93" s="286"/>
      <c r="J93" s="286"/>
      <c r="K93" s="286"/>
      <c r="L93" s="286"/>
      <c r="M93" s="286"/>
      <c r="N93" s="275"/>
      <c r="O93" s="286"/>
      <c r="P93" s="275"/>
      <c r="Q93" s="286"/>
      <c r="R93" s="254"/>
      <c r="S93" s="372"/>
      <c r="T93" s="254"/>
      <c r="U93" s="372"/>
      <c r="V93" s="254"/>
      <c r="W93" s="372"/>
      <c r="X93" s="254"/>
      <c r="Y93" s="254"/>
      <c r="Z93" s="254"/>
      <c r="AA93" s="254"/>
      <c r="AB93" s="254"/>
      <c r="AC93" s="254"/>
      <c r="AD93" s="254"/>
      <c r="AE93" s="254"/>
    </row>
    <row r="94" spans="1:31" ht="14.25" customHeight="1">
      <c r="A94" s="503"/>
      <c r="B94" s="254"/>
      <c r="C94" s="254"/>
      <c r="D94" s="254"/>
      <c r="E94" s="254"/>
      <c r="F94" s="254"/>
      <c r="G94" s="273" t="s">
        <v>2541</v>
      </c>
      <c r="H94" s="290">
        <v>1.72</v>
      </c>
      <c r="I94" s="290" t="s">
        <v>376</v>
      </c>
      <c r="J94" s="274" t="s">
        <v>377</v>
      </c>
      <c r="K94" s="286"/>
      <c r="L94" s="286"/>
      <c r="M94" s="286"/>
      <c r="N94" s="275"/>
      <c r="O94" s="286"/>
      <c r="P94" s="275"/>
      <c r="Q94" s="286"/>
      <c r="R94" s="254"/>
      <c r="S94" s="372"/>
      <c r="T94" s="254"/>
      <c r="U94" s="372"/>
      <c r="V94" s="254"/>
      <c r="W94" s="372"/>
      <c r="X94" s="254"/>
      <c r="Y94" s="254"/>
      <c r="Z94" s="254"/>
      <c r="AA94" s="254"/>
      <c r="AB94" s="254"/>
      <c r="AC94" s="254"/>
      <c r="AD94" s="254"/>
      <c r="AE94" s="254"/>
    </row>
    <row r="95" spans="1:31" ht="14.25" customHeight="1">
      <c r="A95" s="503"/>
      <c r="B95" s="254"/>
      <c r="C95" s="254"/>
      <c r="D95" s="254"/>
      <c r="E95" s="254"/>
      <c r="F95" s="254"/>
      <c r="G95" s="285" t="s">
        <v>2542</v>
      </c>
      <c r="H95" s="274">
        <v>6.4</v>
      </c>
      <c r="I95" s="286"/>
      <c r="J95" s="286"/>
      <c r="K95" s="286"/>
      <c r="L95" s="286"/>
      <c r="M95" s="286"/>
      <c r="N95" s="275"/>
      <c r="O95" s="286"/>
      <c r="P95" s="286"/>
      <c r="Q95" s="286"/>
      <c r="R95" s="254"/>
      <c r="S95" s="372"/>
      <c r="T95" s="254"/>
      <c r="U95" s="372"/>
      <c r="V95" s="254"/>
      <c r="W95" s="372"/>
      <c r="X95" s="254"/>
      <c r="Y95" s="254"/>
      <c r="Z95" s="254"/>
      <c r="AA95" s="254"/>
      <c r="AB95" s="254"/>
      <c r="AC95" s="254"/>
      <c r="AD95" s="254"/>
      <c r="AE95" s="254"/>
    </row>
    <row r="96" spans="1:31" ht="14.25" customHeight="1">
      <c r="A96" s="503"/>
      <c r="B96" s="254"/>
      <c r="C96" s="254"/>
      <c r="D96" s="254"/>
      <c r="E96" s="254"/>
      <c r="F96" s="254"/>
      <c r="G96" s="299" t="s">
        <v>2543</v>
      </c>
      <c r="H96" s="275"/>
      <c r="I96" s="275"/>
      <c r="J96" s="275"/>
      <c r="K96" s="275"/>
      <c r="L96" s="275"/>
      <c r="M96" s="275"/>
      <c r="N96" s="275"/>
      <c r="O96" s="286"/>
      <c r="P96" s="275"/>
      <c r="Q96" s="286"/>
      <c r="R96" s="254"/>
      <c r="S96" s="372"/>
      <c r="T96" s="254"/>
      <c r="U96" s="372"/>
      <c r="V96" s="254"/>
      <c r="W96" s="372"/>
      <c r="X96" s="254"/>
      <c r="Y96" s="254"/>
      <c r="Z96" s="254"/>
      <c r="AA96" s="254"/>
      <c r="AB96" s="254"/>
      <c r="AC96" s="254"/>
      <c r="AD96" s="254"/>
      <c r="AE96" s="254"/>
    </row>
    <row r="97" spans="1:31" ht="14.25" customHeight="1">
      <c r="A97" s="503"/>
      <c r="B97" s="254"/>
      <c r="C97" s="254"/>
      <c r="D97" s="254"/>
      <c r="E97" s="254"/>
      <c r="F97" s="254"/>
      <c r="G97" s="299" t="s">
        <v>2544</v>
      </c>
      <c r="H97" s="275"/>
      <c r="I97" s="286"/>
      <c r="J97" s="286"/>
      <c r="K97" s="286"/>
      <c r="L97" s="286"/>
      <c r="M97" s="286"/>
      <c r="N97" s="275"/>
      <c r="O97" s="286"/>
      <c r="P97" s="275"/>
      <c r="Q97" s="286"/>
      <c r="R97" s="254"/>
      <c r="S97" s="372"/>
      <c r="T97" s="254"/>
      <c r="U97" s="372"/>
      <c r="V97" s="254"/>
      <c r="W97" s="372"/>
      <c r="X97" s="254"/>
      <c r="Y97" s="254"/>
      <c r="Z97" s="254"/>
      <c r="AA97" s="254"/>
      <c r="AB97" s="254"/>
      <c r="AC97" s="254"/>
      <c r="AD97" s="254"/>
      <c r="AE97" s="254"/>
    </row>
    <row r="98" spans="1:31" ht="14.25" customHeight="1">
      <c r="A98" s="503"/>
      <c r="B98" s="254"/>
      <c r="C98" s="254"/>
      <c r="D98" s="254"/>
      <c r="E98" s="254"/>
      <c r="F98" s="254"/>
      <c r="G98" s="296" t="s">
        <v>2545</v>
      </c>
      <c r="H98" s="286"/>
      <c r="I98" s="286"/>
      <c r="J98" s="286"/>
      <c r="K98" s="286"/>
      <c r="L98" s="286"/>
      <c r="M98" s="286"/>
      <c r="N98" s="275"/>
      <c r="O98" s="286"/>
      <c r="P98" s="275"/>
      <c r="Q98" s="286"/>
      <c r="R98" s="254"/>
      <c r="S98" s="372"/>
      <c r="T98" s="254"/>
      <c r="U98" s="372"/>
      <c r="V98" s="254"/>
      <c r="W98" s="372"/>
      <c r="X98" s="254"/>
      <c r="Y98" s="254"/>
      <c r="Z98" s="254"/>
      <c r="AA98" s="254"/>
      <c r="AB98" s="254"/>
      <c r="AC98" s="254"/>
      <c r="AD98" s="254"/>
      <c r="AE98" s="254"/>
    </row>
    <row r="99" spans="1:31" ht="14.25" customHeight="1">
      <c r="A99" s="503"/>
      <c r="B99" s="254"/>
      <c r="C99" s="254"/>
      <c r="D99" s="254"/>
      <c r="E99" s="254"/>
      <c r="F99" s="254"/>
      <c r="G99" s="285" t="s">
        <v>2546</v>
      </c>
      <c r="H99" s="278"/>
      <c r="I99" s="286"/>
      <c r="J99" s="286"/>
      <c r="K99" s="286"/>
      <c r="L99" s="286"/>
      <c r="M99" s="286"/>
      <c r="N99" s="275"/>
      <c r="O99" s="286"/>
      <c r="P99" s="275"/>
      <c r="Q99" s="286"/>
      <c r="R99" s="254"/>
      <c r="S99" s="372"/>
      <c r="T99" s="254"/>
      <c r="U99" s="372"/>
      <c r="V99" s="254"/>
      <c r="W99" s="372"/>
      <c r="X99" s="254"/>
      <c r="Y99" s="254"/>
      <c r="Z99" s="254"/>
      <c r="AA99" s="254"/>
      <c r="AB99" s="254"/>
      <c r="AC99" s="254"/>
      <c r="AD99" s="254"/>
      <c r="AE99" s="254"/>
    </row>
    <row r="100" spans="1:31" ht="14.25" customHeight="1">
      <c r="A100" s="503"/>
      <c r="B100" s="254"/>
      <c r="C100" s="254"/>
      <c r="D100" s="254"/>
      <c r="E100" s="254"/>
      <c r="F100" s="254"/>
      <c r="G100" s="296" t="s">
        <v>2547</v>
      </c>
      <c r="H100" s="286"/>
      <c r="I100" s="286"/>
      <c r="J100" s="286"/>
      <c r="K100" s="286"/>
      <c r="L100" s="286"/>
      <c r="M100" s="286"/>
      <c r="N100" s="275"/>
      <c r="O100" s="286"/>
      <c r="P100" s="275"/>
      <c r="Q100" s="286"/>
      <c r="R100" s="254"/>
      <c r="S100" s="372"/>
      <c r="T100" s="254"/>
      <c r="U100" s="372"/>
      <c r="V100" s="254"/>
      <c r="W100" s="372"/>
      <c r="X100" s="254"/>
      <c r="Y100" s="254"/>
      <c r="Z100" s="254"/>
      <c r="AA100" s="254"/>
      <c r="AB100" s="254"/>
      <c r="AC100" s="254"/>
      <c r="AD100" s="254"/>
      <c r="AE100" s="254"/>
    </row>
    <row r="101" spans="1:31" ht="14.25" customHeight="1">
      <c r="A101" s="503"/>
      <c r="B101" s="254"/>
      <c r="C101" s="254"/>
      <c r="D101" s="254"/>
      <c r="E101" s="254"/>
      <c r="F101" s="254"/>
      <c r="G101" s="296" t="s">
        <v>2548</v>
      </c>
      <c r="H101" s="278"/>
      <c r="I101" s="286"/>
      <c r="J101" s="286"/>
      <c r="K101" s="286"/>
      <c r="L101" s="286"/>
      <c r="M101" s="286"/>
      <c r="N101" s="275"/>
      <c r="O101" s="286"/>
      <c r="P101" s="275"/>
      <c r="Q101" s="286"/>
      <c r="R101" s="254"/>
      <c r="S101" s="372"/>
      <c r="T101" s="254"/>
      <c r="U101" s="372"/>
      <c r="V101" s="254"/>
      <c r="W101" s="372"/>
      <c r="X101" s="254"/>
      <c r="Y101" s="254"/>
      <c r="Z101" s="254"/>
      <c r="AA101" s="254"/>
      <c r="AB101" s="254"/>
      <c r="AC101" s="254"/>
      <c r="AD101" s="254"/>
      <c r="AE101" s="254"/>
    </row>
    <row r="102" spans="1:31" ht="14.25" customHeight="1">
      <c r="A102" s="503"/>
      <c r="B102" s="254"/>
      <c r="C102" s="254"/>
      <c r="D102" s="254"/>
      <c r="E102" s="254"/>
      <c r="F102" s="387"/>
      <c r="M102" s="286"/>
      <c r="N102" s="275"/>
      <c r="O102" s="286"/>
      <c r="P102" s="275"/>
      <c r="Q102" s="286"/>
      <c r="R102" s="254"/>
      <c r="S102" s="372"/>
      <c r="T102" s="254"/>
      <c r="U102" s="372"/>
      <c r="V102" s="254"/>
      <c r="W102" s="372"/>
      <c r="X102" s="254"/>
      <c r="Y102" s="254"/>
      <c r="Z102" s="254"/>
      <c r="AA102" s="254"/>
      <c r="AB102" s="254"/>
      <c r="AC102" s="254"/>
      <c r="AD102" s="254"/>
      <c r="AE102" s="254"/>
    </row>
    <row r="103" spans="1:31" ht="14.25" customHeight="1">
      <c r="A103" s="97"/>
      <c r="B103" s="343"/>
      <c r="C103" s="343"/>
      <c r="D103" s="421">
        <f>COUNTA(G4:G160)</f>
        <v>98</v>
      </c>
      <c r="E103" s="422"/>
      <c r="F103" s="423">
        <v>100</v>
      </c>
      <c r="I103" s="290"/>
      <c r="J103" s="290"/>
      <c r="K103" s="274"/>
      <c r="L103" s="286"/>
      <c r="M103" s="286"/>
      <c r="N103" s="275"/>
      <c r="O103" s="286"/>
      <c r="P103" s="275"/>
      <c r="Q103" s="286"/>
      <c r="R103" s="254"/>
      <c r="S103" s="372"/>
      <c r="T103" s="254"/>
      <c r="U103" s="372"/>
      <c r="V103" s="254"/>
      <c r="W103" s="372"/>
      <c r="X103" s="254"/>
      <c r="Y103" s="254"/>
      <c r="Z103" s="254"/>
      <c r="AA103" s="254"/>
      <c r="AB103" s="254"/>
      <c r="AC103" s="254"/>
      <c r="AD103" s="254"/>
      <c r="AE103" s="254"/>
    </row>
    <row r="104" spans="1:31" ht="14.25" customHeight="1">
      <c r="A104" s="97"/>
      <c r="B104" s="97"/>
      <c r="C104" s="97"/>
      <c r="D104" s="343"/>
      <c r="E104" s="343"/>
      <c r="F104" s="97"/>
      <c r="M104" s="286"/>
      <c r="N104" s="275"/>
      <c r="O104" s="286"/>
      <c r="P104" s="275"/>
      <c r="Q104" s="286"/>
      <c r="R104" s="254"/>
      <c r="S104" s="372"/>
      <c r="T104" s="254"/>
      <c r="U104" s="372"/>
      <c r="V104" s="254"/>
      <c r="W104" s="372"/>
      <c r="X104" s="254"/>
      <c r="Y104" s="254"/>
      <c r="Z104" s="254"/>
      <c r="AA104" s="254"/>
      <c r="AB104" s="254"/>
      <c r="AC104" s="254"/>
      <c r="AD104" s="254"/>
      <c r="AE104" s="254"/>
    </row>
    <row r="105" spans="1:31" ht="14.25" customHeight="1">
      <c r="A105" s="97"/>
      <c r="B105" s="97"/>
      <c r="C105" s="97"/>
      <c r="D105" s="97"/>
      <c r="E105" s="97"/>
      <c r="F105" s="97"/>
      <c r="I105" s="286"/>
      <c r="J105" s="286"/>
      <c r="K105" s="286"/>
      <c r="L105" s="286"/>
      <c r="M105" s="286"/>
      <c r="N105" s="275"/>
      <c r="O105" s="286"/>
      <c r="P105" s="275"/>
      <c r="Q105" s="286"/>
      <c r="R105" s="254"/>
      <c r="S105" s="372"/>
      <c r="T105" s="254"/>
      <c r="U105" s="372"/>
      <c r="V105" s="254"/>
      <c r="W105" s="372"/>
      <c r="X105" s="254"/>
      <c r="Y105" s="254"/>
      <c r="Z105" s="254"/>
      <c r="AA105" s="254"/>
      <c r="AB105" s="254"/>
      <c r="AC105" s="254"/>
      <c r="AD105" s="254"/>
      <c r="AE105" s="254"/>
    </row>
    <row r="106" spans="1:31" ht="14.25" customHeight="1">
      <c r="A106" s="97"/>
      <c r="B106" s="97"/>
      <c r="C106" s="97"/>
      <c r="D106" s="97"/>
      <c r="E106" s="97"/>
      <c r="F106" s="97"/>
      <c r="M106" s="286"/>
      <c r="N106" s="275"/>
      <c r="O106" s="286"/>
      <c r="P106" s="275"/>
      <c r="Q106" s="286"/>
      <c r="R106" s="254"/>
      <c r="S106" s="372"/>
      <c r="T106" s="254"/>
      <c r="U106" s="372"/>
      <c r="V106" s="254"/>
      <c r="W106" s="372"/>
      <c r="X106" s="254"/>
      <c r="Y106" s="254"/>
      <c r="Z106" s="254"/>
      <c r="AA106" s="254"/>
      <c r="AB106" s="254"/>
      <c r="AC106" s="254"/>
      <c r="AD106" s="254"/>
      <c r="AE106" s="254"/>
    </row>
    <row r="107" spans="1:31" ht="14.25" customHeight="1">
      <c r="A107" s="97"/>
      <c r="B107" s="97"/>
      <c r="C107" s="97"/>
      <c r="D107" s="97"/>
      <c r="E107" s="97"/>
      <c r="F107" s="97"/>
      <c r="G107" s="353"/>
      <c r="H107" s="275"/>
      <c r="I107" s="275"/>
      <c r="J107" s="275"/>
      <c r="K107" s="275"/>
      <c r="L107" s="275"/>
      <c r="M107" s="290"/>
      <c r="N107" s="275"/>
      <c r="O107" s="286"/>
      <c r="P107" s="275"/>
      <c r="Q107" s="286"/>
      <c r="R107" s="254"/>
      <c r="S107" s="372"/>
      <c r="T107" s="254"/>
      <c r="U107" s="372"/>
      <c r="V107" s="254"/>
      <c r="W107" s="372"/>
      <c r="X107" s="254"/>
      <c r="Y107" s="254"/>
      <c r="Z107" s="254"/>
      <c r="AA107" s="254"/>
      <c r="AB107" s="254"/>
      <c r="AC107" s="254"/>
      <c r="AD107" s="254"/>
      <c r="AE107" s="254"/>
    </row>
    <row r="108" spans="1:31" ht="14.25" customHeight="1">
      <c r="A108" s="97"/>
      <c r="B108" s="97"/>
      <c r="C108" s="97"/>
      <c r="D108" s="97"/>
      <c r="E108" s="97"/>
      <c r="F108" s="97"/>
      <c r="G108" s="353"/>
      <c r="H108" s="286"/>
      <c r="I108" s="286"/>
      <c r="J108" s="286"/>
      <c r="K108" s="286"/>
      <c r="L108" s="286"/>
      <c r="M108" s="286"/>
      <c r="N108" s="275"/>
      <c r="O108" s="274"/>
      <c r="P108" s="286"/>
      <c r="Q108" s="286"/>
      <c r="R108" s="254"/>
      <c r="S108" s="372"/>
      <c r="T108" s="254"/>
      <c r="U108" s="372"/>
      <c r="V108" s="254"/>
      <c r="W108" s="372"/>
      <c r="X108" s="254"/>
      <c r="Y108" s="254"/>
      <c r="Z108" s="254"/>
      <c r="AA108" s="254"/>
      <c r="AB108" s="254"/>
      <c r="AC108" s="254"/>
      <c r="AD108" s="254"/>
      <c r="AE108" s="254"/>
    </row>
    <row r="109" spans="1:31" ht="14.25" customHeight="1">
      <c r="A109" s="97"/>
      <c r="B109" s="97"/>
      <c r="C109" s="97"/>
      <c r="D109" s="97"/>
      <c r="E109" s="97"/>
      <c r="F109" s="97"/>
      <c r="G109" s="353"/>
      <c r="H109" s="275"/>
      <c r="I109" s="275"/>
      <c r="J109" s="275"/>
      <c r="K109" s="286"/>
      <c r="L109" s="286"/>
      <c r="M109" s="286"/>
      <c r="N109" s="275"/>
      <c r="O109" s="286"/>
      <c r="P109" s="275"/>
      <c r="Q109" s="286"/>
      <c r="R109" s="254"/>
      <c r="S109" s="372"/>
      <c r="T109" s="254"/>
      <c r="U109" s="372"/>
      <c r="V109" s="254"/>
      <c r="W109" s="372"/>
      <c r="X109" s="254"/>
      <c r="Y109" s="254"/>
      <c r="Z109" s="254"/>
      <c r="AA109" s="254"/>
      <c r="AB109" s="254"/>
      <c r="AC109" s="254"/>
      <c r="AD109" s="254"/>
      <c r="AE109" s="254"/>
    </row>
    <row r="110" spans="1:31" ht="14.25" customHeight="1">
      <c r="A110" s="97"/>
      <c r="B110" s="97"/>
      <c r="C110" s="97"/>
      <c r="D110" s="97"/>
      <c r="E110" s="97"/>
      <c r="F110" s="97"/>
      <c r="G110" s="353"/>
      <c r="H110" s="275"/>
      <c r="I110" s="275"/>
      <c r="J110" s="275"/>
      <c r="K110" s="275"/>
      <c r="L110" s="286"/>
      <c r="M110" s="286"/>
      <c r="N110" s="286"/>
      <c r="O110" s="286"/>
      <c r="P110" s="286"/>
      <c r="Q110" s="286"/>
      <c r="R110" s="254"/>
      <c r="S110" s="372"/>
      <c r="T110" s="254"/>
      <c r="U110" s="372"/>
      <c r="V110" s="254"/>
      <c r="W110" s="372"/>
      <c r="X110" s="254"/>
      <c r="Y110" s="254"/>
      <c r="Z110" s="254"/>
      <c r="AA110" s="254"/>
      <c r="AB110" s="254"/>
      <c r="AC110" s="254"/>
      <c r="AD110" s="254"/>
      <c r="AE110" s="254"/>
    </row>
    <row r="111" spans="1:31" ht="14.25" customHeight="1">
      <c r="A111" s="315"/>
      <c r="B111" s="315"/>
      <c r="C111" s="315"/>
      <c r="D111" s="315"/>
      <c r="E111" s="315"/>
      <c r="F111" s="315"/>
      <c r="G111" s="285"/>
      <c r="H111" s="286"/>
      <c r="I111" s="286"/>
      <c r="J111" s="286"/>
      <c r="K111" s="286"/>
      <c r="L111" s="286"/>
      <c r="M111" s="286"/>
      <c r="N111" s="286"/>
      <c r="O111" s="286"/>
      <c r="P111" s="286"/>
      <c r="Q111" s="286"/>
      <c r="R111" s="254"/>
      <c r="S111" s="372"/>
      <c r="T111" s="254"/>
      <c r="U111" s="372"/>
      <c r="V111" s="254"/>
      <c r="W111" s="372"/>
      <c r="X111" s="254"/>
      <c r="Y111" s="254"/>
      <c r="Z111" s="254"/>
      <c r="AA111" s="254"/>
      <c r="AB111" s="254"/>
      <c r="AC111" s="254"/>
      <c r="AD111" s="254"/>
      <c r="AE111" s="254"/>
    </row>
    <row r="112" spans="1:31" ht="14.25" customHeight="1">
      <c r="A112" s="502"/>
      <c r="B112" s="502"/>
      <c r="C112" s="502"/>
      <c r="D112" s="502"/>
      <c r="E112" s="502"/>
      <c r="F112" s="502"/>
      <c r="G112" s="353"/>
      <c r="H112" s="275"/>
      <c r="I112" s="275"/>
      <c r="J112" s="275"/>
      <c r="K112" s="275"/>
      <c r="L112" s="286"/>
      <c r="M112" s="286"/>
      <c r="N112" s="286"/>
      <c r="O112" s="286"/>
      <c r="P112" s="286"/>
      <c r="Q112" s="286"/>
      <c r="R112" s="254"/>
      <c r="S112" s="372"/>
      <c r="T112" s="254"/>
      <c r="U112" s="372"/>
      <c r="V112" s="254"/>
      <c r="W112" s="372"/>
      <c r="X112" s="254"/>
      <c r="Y112" s="254"/>
      <c r="Z112" s="254"/>
      <c r="AA112" s="254"/>
      <c r="AB112" s="254"/>
      <c r="AC112" s="254"/>
      <c r="AD112" s="254"/>
      <c r="AE112" s="254"/>
    </row>
    <row r="113" spans="1:31" ht="14.25" customHeight="1">
      <c r="A113" s="502"/>
      <c r="B113" s="502"/>
      <c r="C113" s="502"/>
      <c r="D113" s="502"/>
      <c r="E113" s="502"/>
      <c r="F113" s="502"/>
      <c r="G113" s="353"/>
      <c r="H113" s="275"/>
      <c r="I113" s="275"/>
      <c r="J113" s="275"/>
      <c r="K113" s="275"/>
      <c r="L113" s="275"/>
      <c r="M113" s="286"/>
      <c r="N113" s="286"/>
      <c r="O113" s="286"/>
      <c r="P113" s="286"/>
      <c r="Q113" s="286"/>
      <c r="R113" s="254"/>
      <c r="S113" s="372"/>
      <c r="T113" s="254"/>
      <c r="U113" s="372"/>
      <c r="V113" s="254"/>
      <c r="W113" s="372"/>
      <c r="X113" s="254"/>
      <c r="Y113" s="254"/>
      <c r="Z113" s="254"/>
      <c r="AA113" s="254"/>
      <c r="AB113" s="254"/>
      <c r="AC113" s="254"/>
      <c r="AD113" s="254"/>
      <c r="AE113" s="254"/>
    </row>
    <row r="114" spans="1:31" ht="14.25" customHeight="1">
      <c r="A114" s="502"/>
      <c r="B114" s="502"/>
      <c r="C114" s="502"/>
      <c r="D114" s="502"/>
      <c r="E114" s="502"/>
      <c r="F114" s="502"/>
      <c r="G114" s="353"/>
      <c r="H114" s="275"/>
      <c r="I114" s="275"/>
      <c r="J114" s="275"/>
      <c r="K114" s="275"/>
      <c r="L114" s="275"/>
      <c r="M114" s="286"/>
      <c r="N114" s="286"/>
      <c r="O114" s="286"/>
      <c r="P114" s="286"/>
      <c r="Q114" s="286"/>
      <c r="R114" s="254"/>
      <c r="S114" s="372"/>
      <c r="T114" s="254"/>
      <c r="U114" s="372"/>
      <c r="V114" s="254"/>
      <c r="W114" s="372"/>
      <c r="X114" s="254"/>
      <c r="Y114" s="254"/>
      <c r="Z114" s="254"/>
      <c r="AA114" s="254"/>
      <c r="AB114" s="254"/>
      <c r="AC114" s="254"/>
      <c r="AD114" s="254"/>
      <c r="AE114" s="254"/>
    </row>
    <row r="115" spans="1:31" ht="14.25" customHeight="1">
      <c r="A115" s="502"/>
      <c r="B115" s="502"/>
      <c r="C115" s="502"/>
      <c r="D115" s="502"/>
      <c r="E115" s="502"/>
      <c r="F115" s="502"/>
      <c r="G115" s="353"/>
      <c r="H115" s="275"/>
      <c r="I115" s="275"/>
      <c r="J115" s="275"/>
      <c r="K115" s="275"/>
      <c r="L115" s="275"/>
      <c r="M115" s="286"/>
      <c r="N115" s="286"/>
      <c r="O115" s="286"/>
      <c r="P115" s="286"/>
      <c r="Q115" s="286"/>
      <c r="R115" s="254"/>
      <c r="S115" s="372"/>
      <c r="T115" s="254"/>
      <c r="U115" s="372"/>
      <c r="V115" s="254"/>
      <c r="W115" s="372"/>
      <c r="X115" s="254"/>
      <c r="Y115" s="254"/>
      <c r="Z115" s="254"/>
      <c r="AA115" s="254"/>
      <c r="AB115" s="254"/>
      <c r="AC115" s="254"/>
      <c r="AD115" s="254"/>
      <c r="AE115" s="254"/>
    </row>
    <row r="116" spans="1:31" ht="14.25" customHeight="1">
      <c r="A116" s="502"/>
      <c r="B116" s="502"/>
      <c r="C116" s="502"/>
      <c r="D116" s="502"/>
      <c r="E116" s="502"/>
      <c r="F116" s="502"/>
      <c r="G116" s="285"/>
      <c r="H116" s="286"/>
      <c r="I116" s="286"/>
      <c r="J116" s="286"/>
      <c r="K116" s="286"/>
      <c r="L116" s="286"/>
      <c r="M116" s="286"/>
      <c r="N116" s="286"/>
      <c r="O116" s="286"/>
      <c r="P116" s="286"/>
      <c r="Q116" s="286"/>
      <c r="R116" s="254"/>
      <c r="S116" s="372"/>
      <c r="T116" s="254"/>
      <c r="U116" s="372"/>
      <c r="V116" s="254"/>
      <c r="W116" s="372"/>
      <c r="X116" s="254"/>
      <c r="Y116" s="254"/>
      <c r="Z116" s="254"/>
      <c r="AA116" s="254"/>
      <c r="AB116" s="254"/>
      <c r="AC116" s="254"/>
      <c r="AD116" s="254"/>
      <c r="AE116" s="254"/>
    </row>
    <row r="117" spans="1:31" ht="14.25" customHeight="1">
      <c r="A117" s="502"/>
      <c r="B117" s="502"/>
      <c r="C117" s="502"/>
      <c r="D117" s="502"/>
      <c r="E117" s="502"/>
      <c r="F117" s="502"/>
      <c r="G117" s="285"/>
      <c r="H117" s="286"/>
      <c r="I117" s="286"/>
      <c r="J117" s="286"/>
      <c r="K117" s="286"/>
      <c r="L117" s="286"/>
      <c r="M117" s="286"/>
      <c r="N117" s="286"/>
      <c r="O117" s="286"/>
      <c r="P117" s="286"/>
      <c r="Q117" s="286"/>
      <c r="R117" s="254"/>
      <c r="S117" s="372"/>
      <c r="T117" s="254"/>
      <c r="U117" s="372"/>
      <c r="V117" s="254"/>
      <c r="W117" s="372"/>
      <c r="X117" s="254"/>
      <c r="Y117" s="254"/>
      <c r="Z117" s="254"/>
      <c r="AA117" s="254"/>
      <c r="AB117" s="254"/>
      <c r="AC117" s="254"/>
      <c r="AD117" s="254"/>
      <c r="AE117" s="254"/>
    </row>
    <row r="118" spans="1:31" ht="14.25" customHeight="1">
      <c r="A118" s="502"/>
      <c r="B118" s="502"/>
      <c r="C118" s="502"/>
      <c r="D118" s="502"/>
      <c r="E118" s="502"/>
      <c r="F118" s="502"/>
      <c r="G118" s="285"/>
      <c r="H118" s="286"/>
      <c r="I118" s="286"/>
      <c r="J118" s="286"/>
      <c r="K118" s="286"/>
      <c r="L118" s="286"/>
      <c r="M118" s="286"/>
      <c r="N118" s="286"/>
      <c r="O118" s="286"/>
      <c r="P118" s="286"/>
      <c r="Q118" s="286"/>
      <c r="R118" s="254"/>
      <c r="S118" s="372"/>
      <c r="T118" s="254"/>
      <c r="U118" s="372"/>
      <c r="V118" s="254"/>
      <c r="W118" s="372"/>
      <c r="X118" s="254"/>
      <c r="Y118" s="254"/>
      <c r="Z118" s="254"/>
      <c r="AA118" s="254"/>
      <c r="AB118" s="254"/>
      <c r="AC118" s="254"/>
      <c r="AD118" s="254"/>
      <c r="AE118" s="254"/>
    </row>
    <row r="119" spans="1:31" ht="14.25" customHeight="1">
      <c r="A119" s="502"/>
      <c r="B119" s="502"/>
      <c r="C119" s="502"/>
      <c r="D119" s="502"/>
      <c r="E119" s="502"/>
      <c r="F119" s="502"/>
      <c r="G119" s="285"/>
      <c r="H119" s="286"/>
      <c r="I119" s="286"/>
      <c r="J119" s="286"/>
      <c r="K119" s="286"/>
      <c r="L119" s="286"/>
      <c r="M119" s="286"/>
      <c r="N119" s="286"/>
      <c r="O119" s="286"/>
      <c r="P119" s="286"/>
      <c r="Q119" s="286"/>
      <c r="R119" s="254"/>
      <c r="S119" s="372"/>
      <c r="T119" s="254"/>
      <c r="U119" s="372"/>
      <c r="V119" s="254"/>
      <c r="W119" s="372"/>
      <c r="X119" s="254"/>
      <c r="Y119" s="254"/>
      <c r="Z119" s="254"/>
      <c r="AA119" s="254"/>
      <c r="AB119" s="254"/>
      <c r="AC119" s="254"/>
      <c r="AD119" s="254"/>
      <c r="AE119" s="254"/>
    </row>
    <row r="120" spans="1:31" ht="14.25" customHeight="1">
      <c r="A120" s="502"/>
      <c r="B120" s="502"/>
      <c r="C120" s="502"/>
      <c r="D120" s="502"/>
      <c r="E120" s="502"/>
      <c r="F120" s="502"/>
      <c r="G120" s="285"/>
      <c r="H120" s="286"/>
      <c r="I120" s="286"/>
      <c r="J120" s="286"/>
      <c r="K120" s="286"/>
      <c r="L120" s="286"/>
      <c r="M120" s="286"/>
      <c r="N120" s="286"/>
      <c r="O120" s="286"/>
      <c r="P120" s="286"/>
      <c r="Q120" s="286"/>
      <c r="R120" s="254"/>
      <c r="S120" s="372"/>
      <c r="T120" s="254"/>
      <c r="U120" s="372"/>
      <c r="V120" s="254"/>
      <c r="W120" s="372"/>
      <c r="X120" s="254"/>
      <c r="Y120" s="254"/>
      <c r="Z120" s="254"/>
      <c r="AA120" s="254"/>
      <c r="AB120" s="254"/>
      <c r="AC120" s="254"/>
      <c r="AD120" s="254"/>
      <c r="AE120" s="254"/>
    </row>
    <row r="121" spans="1:31" ht="14.25" customHeight="1">
      <c r="A121" s="502"/>
      <c r="B121" s="502"/>
      <c r="C121" s="502"/>
      <c r="D121" s="502"/>
      <c r="E121" s="502"/>
      <c r="F121" s="502"/>
      <c r="G121" s="285"/>
      <c r="H121" s="286"/>
      <c r="I121" s="286"/>
      <c r="J121" s="286"/>
      <c r="K121" s="286"/>
      <c r="L121" s="286"/>
      <c r="M121" s="286"/>
      <c r="N121" s="286"/>
      <c r="O121" s="286"/>
      <c r="P121" s="286"/>
      <c r="Q121" s="286"/>
      <c r="R121" s="254"/>
      <c r="S121" s="372"/>
      <c r="T121" s="254"/>
      <c r="U121" s="372"/>
      <c r="V121" s="254"/>
      <c r="W121" s="372"/>
      <c r="X121" s="254"/>
      <c r="Y121" s="254"/>
      <c r="Z121" s="254"/>
      <c r="AA121" s="254"/>
      <c r="AB121" s="254"/>
      <c r="AC121" s="254"/>
      <c r="AD121" s="254"/>
      <c r="AE121" s="254"/>
    </row>
    <row r="122" spans="1:31" ht="14.25" customHeight="1">
      <c r="A122" s="502"/>
      <c r="B122" s="502"/>
      <c r="C122" s="502"/>
      <c r="D122" s="502"/>
      <c r="E122" s="502"/>
      <c r="F122" s="502"/>
      <c r="G122" s="292"/>
      <c r="H122" s="286"/>
      <c r="I122" s="286"/>
      <c r="J122" s="286"/>
      <c r="K122" s="286"/>
      <c r="L122" s="286"/>
      <c r="M122" s="286"/>
      <c r="N122" s="286"/>
      <c r="O122" s="286"/>
      <c r="P122" s="286"/>
      <c r="Q122" s="286"/>
      <c r="R122" s="254"/>
      <c r="S122" s="406"/>
      <c r="T122" s="254"/>
      <c r="U122" s="372"/>
      <c r="V122" s="254"/>
      <c r="W122" s="372"/>
      <c r="X122" s="254"/>
      <c r="Y122" s="254"/>
      <c r="Z122" s="254"/>
      <c r="AA122" s="254"/>
      <c r="AB122" s="254"/>
      <c r="AC122" s="254"/>
      <c r="AD122" s="254"/>
      <c r="AE122" s="254"/>
    </row>
    <row r="123" spans="1:31" ht="14.25" customHeight="1">
      <c r="A123" s="502"/>
      <c r="B123" s="502"/>
      <c r="C123" s="502"/>
      <c r="D123" s="502"/>
      <c r="E123" s="502"/>
      <c r="F123" s="502"/>
      <c r="G123" s="285"/>
      <c r="H123" s="286"/>
      <c r="I123" s="286"/>
      <c r="J123" s="286"/>
      <c r="K123" s="286"/>
      <c r="L123" s="286"/>
      <c r="M123" s="286"/>
      <c r="N123" s="286"/>
      <c r="O123" s="286"/>
      <c r="P123" s="286"/>
      <c r="Q123" s="286"/>
      <c r="R123" s="254"/>
      <c r="S123" s="406"/>
      <c r="T123" s="254"/>
      <c r="U123" s="372"/>
      <c r="V123" s="254"/>
      <c r="W123" s="372"/>
      <c r="X123" s="254"/>
      <c r="Y123" s="254"/>
      <c r="Z123" s="254"/>
      <c r="AA123" s="254"/>
      <c r="AB123" s="254"/>
      <c r="AC123" s="254"/>
      <c r="AD123" s="254"/>
      <c r="AE123" s="254"/>
    </row>
    <row r="124" spans="1:31" ht="14.25" customHeight="1">
      <c r="A124" s="502"/>
      <c r="B124" s="502"/>
      <c r="C124" s="502"/>
      <c r="D124" s="502"/>
      <c r="E124" s="502"/>
      <c r="F124" s="502"/>
      <c r="G124" s="285"/>
      <c r="H124" s="286"/>
      <c r="I124" s="286"/>
      <c r="J124" s="286"/>
      <c r="K124" s="286"/>
      <c r="L124" s="286"/>
      <c r="M124" s="286"/>
      <c r="N124" s="286"/>
      <c r="O124" s="286"/>
      <c r="P124" s="286"/>
      <c r="Q124" s="286"/>
      <c r="R124" s="254"/>
      <c r="S124" s="406"/>
      <c r="T124" s="254"/>
      <c r="U124" s="372"/>
      <c r="V124" s="254"/>
      <c r="W124" s="372"/>
      <c r="X124" s="254"/>
      <c r="Y124" s="254"/>
      <c r="Z124" s="254"/>
      <c r="AA124" s="254"/>
      <c r="AB124" s="254"/>
      <c r="AC124" s="254"/>
      <c r="AD124" s="254"/>
      <c r="AE124" s="254"/>
    </row>
    <row r="125" spans="1:31" ht="14.25" customHeight="1">
      <c r="A125" s="502"/>
      <c r="B125" s="502"/>
      <c r="C125" s="502"/>
      <c r="D125" s="502"/>
      <c r="E125" s="502"/>
      <c r="F125" s="502"/>
      <c r="G125" s="285"/>
      <c r="H125" s="286"/>
      <c r="I125" s="286"/>
      <c r="J125" s="286"/>
      <c r="K125" s="286"/>
      <c r="L125" s="286"/>
      <c r="M125" s="286"/>
      <c r="N125" s="286"/>
      <c r="O125" s="286"/>
      <c r="P125" s="286"/>
      <c r="Q125" s="286"/>
      <c r="R125" s="254"/>
      <c r="S125" s="406"/>
      <c r="T125" s="254"/>
      <c r="U125" s="372"/>
      <c r="V125" s="254"/>
      <c r="W125" s="372"/>
      <c r="X125" s="254"/>
      <c r="Y125" s="254"/>
      <c r="Z125" s="254"/>
      <c r="AA125" s="254"/>
      <c r="AB125" s="254"/>
      <c r="AC125" s="254"/>
      <c r="AD125" s="254"/>
      <c r="AE125" s="254"/>
    </row>
    <row r="126" spans="1:31" ht="14.25" customHeight="1">
      <c r="A126" s="502"/>
      <c r="B126" s="502"/>
      <c r="C126" s="502"/>
      <c r="D126" s="502"/>
      <c r="E126" s="502"/>
      <c r="F126" s="502"/>
      <c r="G126" s="285"/>
      <c r="H126" s="286"/>
      <c r="I126" s="286"/>
      <c r="J126" s="286"/>
      <c r="K126" s="286"/>
      <c r="L126" s="286"/>
      <c r="M126" s="286"/>
      <c r="N126" s="286"/>
      <c r="O126" s="286"/>
      <c r="P126" s="286"/>
      <c r="Q126" s="286"/>
      <c r="R126" s="254"/>
      <c r="S126" s="406"/>
      <c r="T126" s="254"/>
      <c r="U126" s="372"/>
      <c r="V126" s="254"/>
      <c r="W126" s="372"/>
      <c r="X126" s="254"/>
      <c r="Y126" s="254"/>
      <c r="Z126" s="254"/>
      <c r="AA126" s="254"/>
      <c r="AB126" s="254"/>
      <c r="AC126" s="254"/>
      <c r="AD126" s="254"/>
      <c r="AE126" s="254"/>
    </row>
    <row r="127" spans="1:31" ht="14.25" customHeight="1">
      <c r="A127" s="502"/>
      <c r="B127" s="502"/>
      <c r="C127" s="502"/>
      <c r="D127" s="502"/>
      <c r="E127" s="502"/>
      <c r="F127" s="502"/>
      <c r="G127" s="285"/>
      <c r="H127" s="286"/>
      <c r="I127" s="286"/>
      <c r="J127" s="286"/>
      <c r="K127" s="286"/>
      <c r="L127" s="286"/>
      <c r="M127" s="286"/>
      <c r="N127" s="286"/>
      <c r="O127" s="286"/>
      <c r="P127" s="286"/>
      <c r="Q127" s="286"/>
      <c r="R127" s="254"/>
      <c r="S127" s="406"/>
      <c r="T127" s="254"/>
      <c r="U127" s="372"/>
      <c r="V127" s="254"/>
      <c r="W127" s="372"/>
      <c r="X127" s="254"/>
      <c r="Y127" s="254"/>
      <c r="Z127" s="254"/>
      <c r="AA127" s="254"/>
      <c r="AB127" s="254"/>
      <c r="AC127" s="254"/>
      <c r="AD127" s="254"/>
      <c r="AE127" s="254"/>
    </row>
    <row r="128" spans="1:31" ht="14.25" customHeight="1">
      <c r="A128" s="502"/>
      <c r="B128" s="502"/>
      <c r="C128" s="502"/>
      <c r="D128" s="716"/>
      <c r="E128" s="717"/>
      <c r="F128" s="718">
        <v>125</v>
      </c>
      <c r="G128" s="285"/>
      <c r="H128" s="286"/>
      <c r="I128" s="286"/>
      <c r="J128" s="286"/>
      <c r="K128" s="286"/>
      <c r="L128" s="286"/>
      <c r="M128" s="286"/>
      <c r="N128" s="286"/>
      <c r="O128" s="286"/>
      <c r="P128" s="286"/>
      <c r="Q128" s="286"/>
      <c r="R128" s="254"/>
      <c r="S128" s="248"/>
      <c r="T128" s="254"/>
      <c r="U128" s="372"/>
      <c r="V128" s="254"/>
      <c r="W128" s="372"/>
      <c r="X128" s="254"/>
      <c r="Y128" s="254"/>
      <c r="Z128" s="254"/>
      <c r="AA128" s="254"/>
      <c r="AB128" s="254"/>
      <c r="AC128" s="254"/>
      <c r="AD128" s="254"/>
      <c r="AE128" s="254"/>
    </row>
    <row r="129" spans="1:31" ht="14.25" customHeight="1">
      <c r="A129" s="502"/>
      <c r="B129" s="502"/>
      <c r="C129" s="502"/>
      <c r="D129" s="719"/>
      <c r="E129" s="719"/>
      <c r="F129" s="719"/>
      <c r="G129" s="285"/>
      <c r="H129" s="286"/>
      <c r="I129" s="286"/>
      <c r="J129" s="286"/>
      <c r="K129" s="286"/>
      <c r="L129" s="286"/>
      <c r="M129" s="286"/>
      <c r="N129" s="286"/>
      <c r="O129" s="286"/>
      <c r="P129" s="286"/>
      <c r="Q129" s="286"/>
      <c r="R129" s="362"/>
      <c r="S129" s="248"/>
      <c r="T129" s="362"/>
      <c r="U129" s="428"/>
      <c r="V129" s="362"/>
      <c r="W129" s="428"/>
      <c r="X129" s="362"/>
      <c r="Y129" s="362"/>
      <c r="Z129" s="362"/>
      <c r="AA129" s="362"/>
      <c r="AB129" s="362"/>
      <c r="AC129" s="362"/>
      <c r="AD129" s="362"/>
      <c r="AE129" s="362"/>
    </row>
    <row r="130" spans="1:31" ht="14.25" customHeight="1">
      <c r="A130" s="502"/>
      <c r="B130" s="502"/>
      <c r="C130" s="502"/>
      <c r="D130" s="502"/>
      <c r="E130" s="502"/>
      <c r="F130" s="502"/>
      <c r="G130" s="285"/>
      <c r="H130" s="286"/>
      <c r="I130" s="286"/>
      <c r="J130" s="286"/>
      <c r="K130" s="286"/>
      <c r="L130" s="286"/>
      <c r="M130" s="286"/>
      <c r="N130" s="286"/>
      <c r="O130" s="286"/>
      <c r="P130" s="286"/>
      <c r="Q130" s="286"/>
      <c r="R130" s="362"/>
      <c r="S130" s="248"/>
      <c r="T130" s="362"/>
      <c r="U130" s="428"/>
      <c r="V130" s="362"/>
      <c r="W130" s="428"/>
      <c r="X130" s="362"/>
      <c r="Y130" s="362"/>
      <c r="Z130" s="362"/>
      <c r="AA130" s="362"/>
      <c r="AB130" s="362"/>
      <c r="AC130" s="362"/>
      <c r="AD130" s="362"/>
      <c r="AE130" s="362"/>
    </row>
    <row r="131" spans="1:31" ht="14.25" customHeight="1">
      <c r="A131" s="502"/>
      <c r="B131" s="502"/>
      <c r="C131" s="502"/>
      <c r="D131" s="502"/>
      <c r="E131" s="502"/>
      <c r="F131" s="502"/>
      <c r="G131" s="285"/>
      <c r="H131" s="286"/>
      <c r="I131" s="286"/>
      <c r="J131" s="286"/>
      <c r="K131" s="286"/>
      <c r="L131" s="286"/>
      <c r="M131" s="286"/>
      <c r="N131" s="286"/>
      <c r="O131" s="286"/>
      <c r="P131" s="286"/>
      <c r="Q131" s="286"/>
      <c r="R131" s="362"/>
      <c r="S131" s="248"/>
      <c r="T131" s="362"/>
      <c r="U131" s="428"/>
      <c r="V131" s="362"/>
      <c r="W131" s="428"/>
      <c r="X131" s="362"/>
      <c r="Y131" s="362"/>
      <c r="Z131" s="362"/>
      <c r="AA131" s="362"/>
      <c r="AB131" s="362"/>
      <c r="AC131" s="362"/>
      <c r="AD131" s="362"/>
      <c r="AE131" s="362"/>
    </row>
    <row r="132" spans="1:31" ht="14.25" customHeight="1">
      <c r="A132" s="502"/>
      <c r="B132" s="502"/>
      <c r="C132" s="502"/>
      <c r="D132" s="502"/>
      <c r="E132" s="502"/>
      <c r="F132" s="502"/>
      <c r="G132" s="285"/>
      <c r="H132" s="286"/>
      <c r="I132" s="286"/>
      <c r="J132" s="286"/>
      <c r="K132" s="286"/>
      <c r="L132" s="286"/>
      <c r="M132" s="286"/>
      <c r="N132" s="286"/>
      <c r="O132" s="286"/>
      <c r="P132" s="286"/>
      <c r="Q132" s="286"/>
      <c r="R132" s="362"/>
      <c r="S132" s="248"/>
      <c r="T132" s="362"/>
      <c r="U132" s="428"/>
      <c r="V132" s="362"/>
      <c r="W132" s="428"/>
      <c r="X132" s="362"/>
      <c r="Y132" s="362"/>
      <c r="Z132" s="362"/>
      <c r="AA132" s="362"/>
      <c r="AB132" s="362"/>
      <c r="AC132" s="362"/>
      <c r="AD132" s="362"/>
      <c r="AE132" s="362"/>
    </row>
    <row r="133" spans="1:31" ht="14.25" customHeight="1">
      <c r="A133" s="502"/>
      <c r="B133" s="502"/>
      <c r="C133" s="502"/>
      <c r="D133" s="502"/>
      <c r="E133" s="502"/>
      <c r="F133" s="502"/>
      <c r="G133" s="285"/>
      <c r="H133" s="286"/>
      <c r="I133" s="286"/>
      <c r="J133" s="286"/>
      <c r="K133" s="286"/>
      <c r="L133" s="286"/>
      <c r="M133" s="286"/>
      <c r="N133" s="286"/>
      <c r="O133" s="286"/>
      <c r="P133" s="286"/>
      <c r="Q133" s="286"/>
      <c r="R133" s="362"/>
      <c r="S133" s="248"/>
      <c r="T133" s="362"/>
      <c r="U133" s="428"/>
      <c r="V133" s="362"/>
      <c r="W133" s="428"/>
      <c r="X133" s="362"/>
      <c r="Y133" s="362"/>
      <c r="Z133" s="362"/>
      <c r="AA133" s="362"/>
      <c r="AB133" s="362"/>
      <c r="AC133" s="362"/>
      <c r="AD133" s="362"/>
      <c r="AE133" s="362"/>
    </row>
    <row r="134" spans="1:31" ht="14.25" customHeight="1">
      <c r="A134" s="502"/>
      <c r="B134" s="502"/>
      <c r="C134" s="502"/>
      <c r="D134" s="502"/>
      <c r="E134" s="502"/>
      <c r="F134" s="502"/>
      <c r="G134" s="285"/>
      <c r="H134" s="286"/>
      <c r="I134" s="286"/>
      <c r="J134" s="286"/>
      <c r="K134" s="286"/>
      <c r="L134" s="286"/>
      <c r="M134" s="286"/>
      <c r="N134" s="286"/>
      <c r="O134" s="286"/>
      <c r="P134" s="286"/>
      <c r="Q134" s="286"/>
      <c r="R134" s="362"/>
      <c r="S134" s="248"/>
      <c r="T134" s="362"/>
      <c r="U134" s="428"/>
      <c r="V134" s="362"/>
      <c r="W134" s="428"/>
      <c r="X134" s="362"/>
      <c r="Y134" s="362"/>
      <c r="Z134" s="362"/>
      <c r="AA134" s="362"/>
      <c r="AB134" s="362"/>
      <c r="AC134" s="362"/>
      <c r="AD134" s="362"/>
      <c r="AE134" s="362"/>
    </row>
    <row r="135" spans="1:31" ht="14.25" customHeight="1">
      <c r="A135" s="502"/>
      <c r="B135" s="502"/>
      <c r="C135" s="502"/>
      <c r="D135" s="502"/>
      <c r="E135" s="502"/>
      <c r="F135" s="502"/>
      <c r="G135" s="285"/>
      <c r="H135" s="286"/>
      <c r="I135" s="286"/>
      <c r="J135" s="286"/>
      <c r="K135" s="286"/>
      <c r="L135" s="286"/>
      <c r="M135" s="286"/>
      <c r="N135" s="286"/>
      <c r="O135" s="286"/>
      <c r="P135" s="286"/>
      <c r="Q135" s="286"/>
      <c r="R135" s="362"/>
      <c r="S135" s="248"/>
      <c r="T135" s="362"/>
      <c r="U135" s="428"/>
      <c r="V135" s="362"/>
      <c r="W135" s="428"/>
      <c r="X135" s="362"/>
      <c r="Y135" s="362"/>
      <c r="Z135" s="362"/>
      <c r="AA135" s="362"/>
      <c r="AB135" s="362"/>
      <c r="AC135" s="362"/>
      <c r="AD135" s="362"/>
      <c r="AE135" s="362"/>
    </row>
    <row r="136" spans="1:31" ht="14.25" customHeight="1">
      <c r="A136" s="502"/>
      <c r="B136" s="502"/>
      <c r="C136" s="502"/>
      <c r="D136" s="502"/>
      <c r="E136" s="502"/>
      <c r="F136" s="502"/>
      <c r="G136" s="285"/>
      <c r="H136" s="286"/>
      <c r="I136" s="286"/>
      <c r="J136" s="286"/>
      <c r="K136" s="286"/>
      <c r="L136" s="286"/>
      <c r="M136" s="286"/>
      <c r="N136" s="286"/>
      <c r="O136" s="286"/>
      <c r="P136" s="286"/>
      <c r="Q136" s="286"/>
      <c r="R136" s="362"/>
      <c r="S136" s="248"/>
      <c r="T136" s="362"/>
      <c r="U136" s="428"/>
      <c r="V136" s="362"/>
      <c r="W136" s="428"/>
      <c r="X136" s="362"/>
      <c r="Y136" s="362"/>
      <c r="Z136" s="362"/>
      <c r="AA136" s="362"/>
      <c r="AB136" s="362"/>
      <c r="AC136" s="362"/>
      <c r="AD136" s="362"/>
      <c r="AE136" s="362"/>
    </row>
    <row r="137" spans="1:31" ht="14.25" customHeight="1">
      <c r="A137" s="502"/>
      <c r="B137" s="502"/>
      <c r="C137" s="502"/>
      <c r="D137" s="502"/>
      <c r="E137" s="502"/>
      <c r="F137" s="502"/>
      <c r="G137" s="285"/>
      <c r="H137" s="286"/>
      <c r="I137" s="286"/>
      <c r="J137" s="286"/>
      <c r="K137" s="286"/>
      <c r="L137" s="286"/>
      <c r="M137" s="286"/>
      <c r="N137" s="286"/>
      <c r="O137" s="286"/>
      <c r="P137" s="286"/>
      <c r="Q137" s="286"/>
      <c r="R137" s="362"/>
      <c r="S137" s="248"/>
      <c r="T137" s="362"/>
      <c r="U137" s="428"/>
      <c r="V137" s="362"/>
      <c r="W137" s="428"/>
      <c r="X137" s="362"/>
      <c r="Y137" s="362"/>
      <c r="Z137" s="362"/>
      <c r="AA137" s="362"/>
      <c r="AB137" s="362"/>
      <c r="AC137" s="362"/>
      <c r="AD137" s="362"/>
      <c r="AE137" s="362"/>
    </row>
    <row r="138" spans="1:31" ht="14.25" customHeight="1">
      <c r="A138" s="502"/>
      <c r="B138" s="502"/>
      <c r="C138" s="502"/>
      <c r="D138" s="502"/>
      <c r="E138" s="502"/>
      <c r="F138" s="502"/>
      <c r="G138" s="285"/>
      <c r="H138" s="286"/>
      <c r="I138" s="286"/>
      <c r="J138" s="286"/>
      <c r="K138" s="286"/>
      <c r="L138" s="286"/>
      <c r="M138" s="286"/>
      <c r="N138" s="286"/>
      <c r="O138" s="286"/>
      <c r="P138" s="286"/>
      <c r="Q138" s="286"/>
      <c r="R138" s="362"/>
      <c r="S138" s="248"/>
      <c r="T138" s="362"/>
      <c r="U138" s="428"/>
      <c r="V138" s="362"/>
      <c r="W138" s="428"/>
      <c r="X138" s="362"/>
      <c r="Y138" s="362"/>
      <c r="Z138" s="362"/>
      <c r="AA138" s="362"/>
      <c r="AB138" s="362"/>
      <c r="AC138" s="362"/>
      <c r="AD138" s="362"/>
      <c r="AE138" s="362"/>
    </row>
    <row r="139" spans="1:31" ht="14.25" customHeight="1">
      <c r="A139" s="502"/>
      <c r="B139" s="502"/>
      <c r="C139" s="502"/>
      <c r="D139" s="502"/>
      <c r="E139" s="502"/>
      <c r="F139" s="502"/>
      <c r="G139" s="285"/>
      <c r="H139" s="286"/>
      <c r="I139" s="286"/>
      <c r="J139" s="286"/>
      <c r="K139" s="286"/>
      <c r="L139" s="286"/>
      <c r="M139" s="286"/>
      <c r="N139" s="286"/>
      <c r="O139" s="286"/>
      <c r="P139" s="286"/>
      <c r="Q139" s="286"/>
      <c r="R139" s="362"/>
      <c r="S139" s="248"/>
      <c r="T139" s="362"/>
      <c r="U139" s="428"/>
      <c r="V139" s="362"/>
      <c r="W139" s="428"/>
      <c r="X139" s="362"/>
      <c r="Y139" s="362"/>
      <c r="Z139" s="362"/>
      <c r="AA139" s="362"/>
      <c r="AB139" s="362"/>
      <c r="AC139" s="362"/>
      <c r="AD139" s="362"/>
      <c r="AE139" s="362"/>
    </row>
    <row r="140" spans="1:31" ht="14.25" customHeight="1">
      <c r="A140" s="502"/>
      <c r="B140" s="502"/>
      <c r="C140" s="502"/>
      <c r="D140" s="502"/>
      <c r="E140" s="502"/>
      <c r="F140" s="502"/>
      <c r="G140" s="285"/>
      <c r="H140" s="286"/>
      <c r="I140" s="286"/>
      <c r="J140" s="286"/>
      <c r="K140" s="286"/>
      <c r="L140" s="286"/>
      <c r="M140" s="286"/>
      <c r="N140" s="286"/>
      <c r="O140" s="286"/>
      <c r="P140" s="286"/>
      <c r="Q140" s="286"/>
      <c r="R140" s="362"/>
      <c r="S140" s="248"/>
      <c r="T140" s="362"/>
      <c r="U140" s="428"/>
      <c r="V140" s="362"/>
      <c r="W140" s="428"/>
      <c r="X140" s="362"/>
      <c r="Y140" s="362"/>
      <c r="Z140" s="362"/>
      <c r="AA140" s="362"/>
      <c r="AB140" s="362"/>
      <c r="AC140" s="362"/>
      <c r="AD140" s="362"/>
      <c r="AE140" s="362"/>
    </row>
    <row r="141" spans="1:31" ht="14.25" customHeight="1">
      <c r="A141" s="502"/>
      <c r="B141" s="502"/>
      <c r="C141" s="502"/>
      <c r="D141" s="502"/>
      <c r="E141" s="502"/>
      <c r="F141" s="502"/>
      <c r="G141" s="285"/>
      <c r="H141" s="286"/>
      <c r="I141" s="286"/>
      <c r="J141" s="286"/>
      <c r="K141" s="286"/>
      <c r="L141" s="286"/>
      <c r="M141" s="286"/>
      <c r="N141" s="286"/>
      <c r="O141" s="286"/>
      <c r="P141" s="286"/>
      <c r="Q141" s="286"/>
      <c r="R141" s="362"/>
      <c r="S141" s="248"/>
      <c r="T141" s="362"/>
      <c r="U141" s="428"/>
      <c r="V141" s="362"/>
      <c r="W141" s="428"/>
      <c r="X141" s="362"/>
      <c r="Y141" s="362"/>
      <c r="Z141" s="362"/>
      <c r="AA141" s="362"/>
      <c r="AB141" s="362"/>
      <c r="AC141" s="362"/>
      <c r="AD141" s="362"/>
      <c r="AE141" s="362"/>
    </row>
    <row r="142" spans="1:31" ht="14.25" customHeight="1">
      <c r="A142" s="502"/>
      <c r="B142" s="502"/>
      <c r="C142" s="502"/>
      <c r="D142" s="502"/>
      <c r="E142" s="502"/>
      <c r="F142" s="502"/>
      <c r="G142" s="285"/>
      <c r="H142" s="286"/>
      <c r="I142" s="286"/>
      <c r="J142" s="286"/>
      <c r="K142" s="286"/>
      <c r="L142" s="286"/>
      <c r="M142" s="286"/>
      <c r="N142" s="286"/>
      <c r="O142" s="286"/>
      <c r="P142" s="286"/>
      <c r="Q142" s="286"/>
      <c r="R142" s="362"/>
      <c r="S142" s="248"/>
      <c r="T142" s="362"/>
      <c r="U142" s="428"/>
      <c r="V142" s="362"/>
      <c r="W142" s="428"/>
      <c r="X142" s="362"/>
      <c r="Y142" s="362"/>
      <c r="Z142" s="362"/>
      <c r="AA142" s="362"/>
      <c r="AB142" s="362"/>
      <c r="AC142" s="362"/>
      <c r="AD142" s="362"/>
      <c r="AE142" s="362"/>
    </row>
    <row r="143" spans="1:31" ht="14.25" customHeight="1">
      <c r="A143" s="502"/>
      <c r="B143" s="502"/>
      <c r="C143" s="502"/>
      <c r="D143" s="502"/>
      <c r="E143" s="502"/>
      <c r="F143" s="502"/>
      <c r="G143" s="285"/>
      <c r="H143" s="286"/>
      <c r="I143" s="286"/>
      <c r="J143" s="286"/>
      <c r="K143" s="286"/>
      <c r="L143" s="286"/>
      <c r="M143" s="286"/>
      <c r="N143" s="286"/>
      <c r="O143" s="286"/>
      <c r="P143" s="286"/>
      <c r="Q143" s="286"/>
      <c r="R143" s="362"/>
      <c r="S143" s="248"/>
      <c r="T143" s="362"/>
      <c r="U143" s="428"/>
      <c r="V143" s="362"/>
      <c r="W143" s="428"/>
      <c r="X143" s="362"/>
      <c r="Y143" s="362"/>
      <c r="Z143" s="362"/>
      <c r="AA143" s="362"/>
      <c r="AB143" s="362"/>
      <c r="AC143" s="362"/>
      <c r="AD143" s="362"/>
      <c r="AE143" s="362"/>
    </row>
    <row r="144" spans="1:31" ht="14.25" customHeight="1">
      <c r="A144" s="502"/>
      <c r="B144" s="502"/>
      <c r="C144" s="502"/>
      <c r="D144" s="502"/>
      <c r="E144" s="502"/>
      <c r="F144" s="502"/>
      <c r="G144" s="285"/>
      <c r="H144" s="286"/>
      <c r="I144" s="286"/>
      <c r="J144" s="286"/>
      <c r="K144" s="286"/>
      <c r="L144" s="286"/>
      <c r="M144" s="286"/>
      <c r="N144" s="286"/>
      <c r="O144" s="286"/>
      <c r="P144" s="286"/>
      <c r="Q144" s="286"/>
      <c r="R144" s="362"/>
      <c r="S144" s="248"/>
      <c r="T144" s="362"/>
      <c r="U144" s="428"/>
      <c r="V144" s="362"/>
      <c r="W144" s="428"/>
      <c r="X144" s="362"/>
      <c r="Y144" s="362"/>
      <c r="Z144" s="362"/>
      <c r="AA144" s="362"/>
      <c r="AB144" s="362"/>
      <c r="AC144" s="362"/>
      <c r="AD144" s="362"/>
      <c r="AE144" s="362"/>
    </row>
    <row r="145" spans="1:31" ht="14.25" customHeight="1">
      <c r="A145" s="502"/>
      <c r="B145" s="502"/>
      <c r="C145" s="502"/>
      <c r="D145" s="502"/>
      <c r="E145" s="502"/>
      <c r="F145" s="502"/>
      <c r="G145" s="285"/>
      <c r="H145" s="286"/>
      <c r="I145" s="286"/>
      <c r="J145" s="286"/>
      <c r="K145" s="286"/>
      <c r="L145" s="286"/>
      <c r="M145" s="286"/>
      <c r="N145" s="286"/>
      <c r="O145" s="286"/>
      <c r="P145" s="286"/>
      <c r="Q145" s="286"/>
      <c r="R145" s="362"/>
      <c r="S145" s="248"/>
      <c r="T145" s="362"/>
      <c r="U145" s="428"/>
      <c r="V145" s="362"/>
      <c r="W145" s="428"/>
      <c r="X145" s="362"/>
      <c r="Y145" s="362"/>
      <c r="Z145" s="362"/>
      <c r="AA145" s="362"/>
      <c r="AB145" s="362"/>
      <c r="AC145" s="362"/>
      <c r="AD145" s="362"/>
      <c r="AE145" s="362"/>
    </row>
    <row r="146" spans="1:31" ht="14.25" customHeight="1">
      <c r="A146" s="502"/>
      <c r="B146" s="502"/>
      <c r="C146" s="502"/>
      <c r="D146" s="502"/>
      <c r="E146" s="502"/>
      <c r="F146" s="502"/>
      <c r="G146" s="285"/>
      <c r="H146" s="286"/>
      <c r="I146" s="286"/>
      <c r="J146" s="286"/>
      <c r="K146" s="286"/>
      <c r="L146" s="286"/>
      <c r="M146" s="286"/>
      <c r="N146" s="286"/>
      <c r="O146" s="286"/>
      <c r="P146" s="286"/>
      <c r="Q146" s="286"/>
      <c r="R146" s="362"/>
      <c r="S146" s="248"/>
      <c r="T146" s="362"/>
      <c r="U146" s="428"/>
      <c r="V146" s="362"/>
      <c r="W146" s="428"/>
      <c r="X146" s="362"/>
      <c r="Y146" s="362"/>
      <c r="Z146" s="362"/>
      <c r="AA146" s="362"/>
      <c r="AB146" s="362"/>
      <c r="AC146" s="362"/>
      <c r="AD146" s="362"/>
      <c r="AE146" s="362"/>
    </row>
    <row r="147" spans="1:31" ht="14.25" customHeight="1">
      <c r="A147" s="502"/>
      <c r="B147" s="502"/>
      <c r="C147" s="502"/>
      <c r="D147" s="502"/>
      <c r="E147" s="502"/>
      <c r="F147" s="502"/>
      <c r="G147" s="285"/>
      <c r="H147" s="286"/>
      <c r="I147" s="286"/>
      <c r="J147" s="286"/>
      <c r="K147" s="286"/>
      <c r="L147" s="286"/>
      <c r="M147" s="286"/>
      <c r="N147" s="286"/>
      <c r="O147" s="286"/>
      <c r="P147" s="286"/>
      <c r="Q147" s="286"/>
      <c r="R147" s="362"/>
      <c r="S147" s="248"/>
      <c r="T147" s="362"/>
      <c r="U147" s="428"/>
      <c r="V147" s="362"/>
      <c r="W147" s="428"/>
      <c r="X147" s="362"/>
      <c r="Y147" s="362"/>
      <c r="Z147" s="362"/>
      <c r="AA147" s="362"/>
      <c r="AB147" s="362"/>
      <c r="AC147" s="362"/>
      <c r="AD147" s="362"/>
      <c r="AE147" s="362"/>
    </row>
    <row r="148" spans="1:31" ht="14.25" customHeight="1">
      <c r="A148" s="502"/>
      <c r="B148" s="502"/>
      <c r="C148" s="502"/>
      <c r="D148" s="502"/>
      <c r="E148" s="502"/>
      <c r="F148" s="502"/>
      <c r="G148" s="285"/>
      <c r="H148" s="286"/>
      <c r="I148" s="286"/>
      <c r="J148" s="286"/>
      <c r="K148" s="286"/>
      <c r="L148" s="286"/>
      <c r="M148" s="286"/>
      <c r="N148" s="286"/>
      <c r="O148" s="286"/>
      <c r="P148" s="286"/>
      <c r="Q148" s="286"/>
      <c r="R148" s="362"/>
      <c r="S148" s="248"/>
      <c r="T148" s="362"/>
      <c r="U148" s="428"/>
      <c r="V148" s="362"/>
      <c r="W148" s="428"/>
      <c r="X148" s="362"/>
      <c r="Y148" s="362"/>
      <c r="Z148" s="362"/>
      <c r="AA148" s="362"/>
      <c r="AB148" s="362"/>
      <c r="AC148" s="362"/>
      <c r="AD148" s="362"/>
      <c r="AE148" s="362"/>
    </row>
    <row r="149" spans="1:31" ht="14.25" customHeight="1">
      <c r="A149" s="502"/>
      <c r="B149" s="502"/>
      <c r="C149" s="502"/>
      <c r="D149" s="502"/>
      <c r="E149" s="502"/>
      <c r="F149" s="502"/>
      <c r="G149" s="285"/>
      <c r="H149" s="286"/>
      <c r="I149" s="286"/>
      <c r="J149" s="286"/>
      <c r="K149" s="286"/>
      <c r="L149" s="286"/>
      <c r="M149" s="286"/>
      <c r="N149" s="286"/>
      <c r="O149" s="286"/>
      <c r="P149" s="286"/>
      <c r="Q149" s="286"/>
      <c r="R149" s="362"/>
      <c r="S149" s="248"/>
      <c r="T149" s="362"/>
      <c r="U149" s="428"/>
      <c r="V149" s="362"/>
      <c r="W149" s="428"/>
      <c r="X149" s="362"/>
      <c r="Y149" s="362"/>
      <c r="Z149" s="362"/>
      <c r="AA149" s="362"/>
      <c r="AB149" s="362"/>
      <c r="AC149" s="362"/>
      <c r="AD149" s="362"/>
      <c r="AE149" s="362"/>
    </row>
    <row r="150" spans="1:31" ht="14.25" customHeight="1">
      <c r="A150" s="502"/>
      <c r="B150" s="502"/>
      <c r="C150" s="502"/>
      <c r="D150" s="502"/>
      <c r="E150" s="502"/>
      <c r="F150" s="502"/>
      <c r="G150" s="285"/>
      <c r="H150" s="286"/>
      <c r="I150" s="286"/>
      <c r="J150" s="286"/>
      <c r="K150" s="286"/>
      <c r="L150" s="286"/>
      <c r="M150" s="286"/>
      <c r="N150" s="286"/>
      <c r="O150" s="286"/>
      <c r="P150" s="286"/>
      <c r="Q150" s="286"/>
      <c r="R150" s="362"/>
      <c r="S150" s="248"/>
      <c r="T150" s="362"/>
      <c r="U150" s="428"/>
      <c r="V150" s="362"/>
      <c r="W150" s="428"/>
      <c r="X150" s="362"/>
      <c r="Y150" s="362"/>
      <c r="Z150" s="362"/>
      <c r="AA150" s="362"/>
      <c r="AB150" s="362"/>
      <c r="AC150" s="362"/>
      <c r="AD150" s="362"/>
      <c r="AE150" s="362"/>
    </row>
    <row r="151" spans="1:31" ht="14.25" customHeight="1">
      <c r="A151" s="502"/>
      <c r="B151" s="502"/>
      <c r="C151" s="502"/>
      <c r="D151" s="502"/>
      <c r="E151" s="502"/>
      <c r="F151" s="502"/>
      <c r="G151" s="285"/>
      <c r="H151" s="286"/>
      <c r="I151" s="286"/>
      <c r="J151" s="286"/>
      <c r="K151" s="286"/>
      <c r="L151" s="286"/>
      <c r="M151" s="286"/>
      <c r="N151" s="286"/>
      <c r="O151" s="286"/>
      <c r="P151" s="286"/>
      <c r="Q151" s="286"/>
      <c r="R151" s="362"/>
      <c r="S151" s="248"/>
      <c r="T151" s="362"/>
      <c r="U151" s="428"/>
      <c r="V151" s="362"/>
      <c r="W151" s="428"/>
      <c r="X151" s="362"/>
      <c r="Y151" s="362"/>
      <c r="Z151" s="362"/>
      <c r="AA151" s="362"/>
      <c r="AB151" s="362"/>
      <c r="AC151" s="362"/>
      <c r="AD151" s="362"/>
      <c r="AE151" s="362"/>
    </row>
    <row r="152" spans="1:31" ht="14.25" customHeight="1">
      <c r="A152" s="720"/>
      <c r="B152" s="720"/>
      <c r="C152" s="720"/>
      <c r="D152" s="720"/>
      <c r="E152" s="720"/>
      <c r="F152" s="720"/>
      <c r="G152" s="285"/>
      <c r="H152" s="286"/>
      <c r="I152" s="286"/>
      <c r="J152" s="286"/>
      <c r="K152" s="286"/>
      <c r="L152" s="286"/>
      <c r="M152" s="286"/>
      <c r="N152" s="286"/>
      <c r="O152" s="286"/>
      <c r="P152" s="286"/>
      <c r="Q152" s="286"/>
      <c r="R152" s="362"/>
      <c r="S152" s="248"/>
      <c r="T152" s="362"/>
      <c r="U152" s="428"/>
      <c r="V152" s="362"/>
      <c r="W152" s="428"/>
      <c r="X152" s="362"/>
      <c r="Y152" s="362"/>
      <c r="Z152" s="362"/>
      <c r="AA152" s="362"/>
      <c r="AB152" s="362"/>
      <c r="AC152" s="362"/>
      <c r="AD152" s="362"/>
      <c r="AE152" s="362"/>
    </row>
    <row r="153" spans="1:31" ht="14.25" customHeight="1">
      <c r="A153" s="721"/>
      <c r="B153" s="721"/>
      <c r="C153" s="721"/>
      <c r="D153" s="722"/>
      <c r="E153" s="723"/>
      <c r="F153" s="724">
        <v>150</v>
      </c>
      <c r="G153" s="285"/>
      <c r="H153" s="286"/>
      <c r="I153" s="286"/>
      <c r="J153" s="286"/>
      <c r="K153" s="286"/>
      <c r="L153" s="286"/>
      <c r="M153" s="286"/>
      <c r="N153" s="286"/>
      <c r="O153" s="286"/>
      <c r="P153" s="286"/>
      <c r="Q153" s="286"/>
      <c r="R153" s="362"/>
      <c r="S153" s="248"/>
      <c r="T153" s="362"/>
      <c r="U153" s="428"/>
      <c r="V153" s="362"/>
      <c r="W153" s="428"/>
      <c r="X153" s="362"/>
      <c r="Y153" s="362"/>
      <c r="Z153" s="362"/>
      <c r="AA153" s="362"/>
      <c r="AB153" s="362"/>
      <c r="AC153" s="362"/>
      <c r="AD153" s="362"/>
      <c r="AE153" s="362"/>
    </row>
    <row r="154" spans="1:31" ht="14.25" customHeight="1">
      <c r="A154" s="721"/>
      <c r="B154" s="721"/>
      <c r="C154" s="721"/>
      <c r="D154" s="725"/>
      <c r="E154" s="725"/>
      <c r="F154" s="725"/>
      <c r="G154" s="285"/>
      <c r="H154" s="286"/>
      <c r="I154" s="286"/>
      <c r="J154" s="286"/>
      <c r="K154" s="286"/>
      <c r="L154" s="286"/>
      <c r="M154" s="286"/>
      <c r="N154" s="286"/>
      <c r="O154" s="286"/>
      <c r="P154" s="286"/>
      <c r="Q154" s="286"/>
      <c r="R154" s="362"/>
      <c r="S154" s="248"/>
      <c r="T154" s="362"/>
      <c r="U154" s="428"/>
      <c r="V154" s="362"/>
      <c r="W154" s="428"/>
      <c r="X154" s="362"/>
      <c r="Y154" s="362"/>
      <c r="Z154" s="362"/>
      <c r="AA154" s="362"/>
      <c r="AB154" s="362"/>
      <c r="AC154" s="362"/>
      <c r="AD154" s="362"/>
      <c r="AE154" s="362"/>
    </row>
    <row r="155" spans="1:31" ht="14.25" customHeight="1">
      <c r="A155" s="721"/>
      <c r="B155" s="721"/>
      <c r="C155" s="721"/>
      <c r="D155" s="721"/>
      <c r="E155" s="721"/>
      <c r="F155" s="721"/>
      <c r="G155" s="285"/>
      <c r="H155" s="286"/>
      <c r="I155" s="286"/>
      <c r="J155" s="286"/>
      <c r="K155" s="286"/>
      <c r="L155" s="286"/>
      <c r="M155" s="286"/>
      <c r="N155" s="286"/>
      <c r="O155" s="286"/>
      <c r="P155" s="286"/>
      <c r="Q155" s="286"/>
      <c r="R155" s="362"/>
      <c r="S155" s="248"/>
      <c r="T155" s="362"/>
      <c r="U155" s="428"/>
      <c r="V155" s="362"/>
      <c r="W155" s="428"/>
      <c r="X155" s="362"/>
      <c r="Y155" s="362"/>
      <c r="Z155" s="362"/>
      <c r="AA155" s="362"/>
      <c r="AB155" s="362"/>
      <c r="AC155" s="362"/>
      <c r="AD155" s="362"/>
      <c r="AE155" s="362"/>
    </row>
    <row r="156" spans="1:31" ht="14.25" customHeight="1">
      <c r="A156" s="721"/>
      <c r="B156" s="721"/>
      <c r="C156" s="721"/>
      <c r="D156" s="352"/>
      <c r="E156" s="352"/>
      <c r="F156" s="721"/>
      <c r="G156" s="285"/>
      <c r="H156" s="286"/>
      <c r="I156" s="286"/>
      <c r="J156" s="286"/>
      <c r="K156" s="286"/>
      <c r="L156" s="286"/>
      <c r="M156" s="286"/>
      <c r="N156" s="286"/>
      <c r="O156" s="286"/>
      <c r="P156" s="286"/>
      <c r="Q156" s="286"/>
      <c r="R156" s="362"/>
      <c r="S156" s="248"/>
      <c r="T156" s="362"/>
      <c r="U156" s="428"/>
      <c r="V156" s="362"/>
      <c r="W156" s="428"/>
      <c r="X156" s="362"/>
      <c r="Y156" s="362"/>
      <c r="Z156" s="362"/>
      <c r="AA156" s="362"/>
      <c r="AB156" s="362"/>
      <c r="AC156" s="362"/>
      <c r="AD156" s="362"/>
      <c r="AE156" s="362"/>
    </row>
    <row r="157" spans="1:31" ht="14.25" customHeight="1">
      <c r="A157" s="721"/>
      <c r="B157" s="721"/>
      <c r="C157" s="721"/>
      <c r="D157" s="352"/>
      <c r="E157" s="352"/>
      <c r="F157" s="721"/>
      <c r="G157" s="285"/>
      <c r="H157" s="286"/>
      <c r="I157" s="286"/>
      <c r="J157" s="286"/>
      <c r="K157" s="286"/>
      <c r="L157" s="286"/>
      <c r="M157" s="286"/>
      <c r="N157" s="286"/>
      <c r="O157" s="286"/>
      <c r="P157" s="286"/>
      <c r="Q157" s="286"/>
      <c r="R157" s="362"/>
      <c r="S157" s="248"/>
      <c r="T157" s="362"/>
      <c r="U157" s="428"/>
      <c r="V157" s="362"/>
      <c r="W157" s="428"/>
      <c r="X157" s="362"/>
      <c r="Y157" s="362"/>
      <c r="Z157" s="362"/>
      <c r="AA157" s="362"/>
      <c r="AB157" s="362"/>
      <c r="AC157" s="362"/>
      <c r="AD157" s="362"/>
      <c r="AE157" s="362"/>
    </row>
    <row r="158" spans="1:31" ht="14.25" customHeight="1">
      <c r="A158" s="721"/>
      <c r="B158" s="352"/>
      <c r="C158" s="352"/>
      <c r="D158" s="352"/>
      <c r="E158" s="352"/>
      <c r="F158" s="352"/>
      <c r="G158" s="285"/>
      <c r="H158" s="286"/>
      <c r="I158" s="286"/>
      <c r="J158" s="286"/>
      <c r="K158" s="286"/>
      <c r="L158" s="286"/>
      <c r="M158" s="286"/>
      <c r="N158" s="286"/>
      <c r="O158" s="286"/>
      <c r="P158" s="286"/>
      <c r="Q158" s="286"/>
      <c r="R158" s="362"/>
      <c r="S158" s="248"/>
      <c r="T158" s="362"/>
      <c r="U158" s="428"/>
      <c r="V158" s="362"/>
      <c r="W158" s="428"/>
      <c r="X158" s="362"/>
      <c r="Y158" s="362"/>
      <c r="Z158" s="362"/>
      <c r="AA158" s="362"/>
      <c r="AB158" s="362"/>
      <c r="AC158" s="362"/>
      <c r="AD158" s="362"/>
      <c r="AE158" s="362"/>
    </row>
    <row r="159" spans="1:31" ht="14.25" customHeight="1">
      <c r="A159" s="721"/>
      <c r="B159" s="352"/>
      <c r="C159" s="352"/>
      <c r="D159" s="352"/>
      <c r="E159" s="352"/>
      <c r="F159" s="352"/>
      <c r="G159" s="285"/>
      <c r="H159" s="286"/>
      <c r="I159" s="286"/>
      <c r="J159" s="286"/>
      <c r="K159" s="286"/>
      <c r="L159" s="286"/>
      <c r="M159" s="286"/>
      <c r="N159" s="286"/>
      <c r="O159" s="286"/>
      <c r="P159" s="286"/>
      <c r="Q159" s="286"/>
      <c r="R159" s="362"/>
      <c r="S159" s="248"/>
      <c r="T159" s="362"/>
      <c r="U159" s="428"/>
      <c r="V159" s="362"/>
      <c r="W159" s="428"/>
      <c r="X159" s="362"/>
      <c r="Y159" s="362"/>
      <c r="Z159" s="362"/>
      <c r="AA159" s="362"/>
      <c r="AB159" s="362"/>
      <c r="AC159" s="362"/>
      <c r="AD159" s="362"/>
      <c r="AE159" s="362"/>
    </row>
    <row r="160" spans="1:31" ht="14.25" customHeight="1">
      <c r="A160" s="721"/>
      <c r="B160" s="352"/>
      <c r="C160" s="352"/>
      <c r="D160" s="352"/>
      <c r="E160" s="352"/>
      <c r="F160" s="352"/>
      <c r="G160" s="285"/>
      <c r="H160" s="286"/>
      <c r="I160" s="286"/>
      <c r="J160" s="286"/>
      <c r="K160" s="286"/>
      <c r="L160" s="286"/>
      <c r="M160" s="286"/>
      <c r="N160" s="286"/>
      <c r="O160" s="286"/>
      <c r="P160" s="286"/>
      <c r="Q160" s="286"/>
      <c r="R160" s="362"/>
      <c r="S160" s="248"/>
      <c r="T160" s="362"/>
      <c r="U160" s="428"/>
      <c r="V160" s="362"/>
      <c r="W160" s="428"/>
      <c r="X160" s="362"/>
      <c r="Y160" s="362"/>
      <c r="Z160" s="362"/>
      <c r="AA160" s="362"/>
      <c r="AB160" s="362"/>
      <c r="AC160" s="362"/>
      <c r="AD160" s="362"/>
      <c r="AE160" s="362"/>
    </row>
  </sheetData>
  <mergeCells count="56">
    <mergeCell ref="W2:W3"/>
    <mergeCell ref="Y2:AD2"/>
    <mergeCell ref="B4:D4"/>
    <mergeCell ref="B5:D5"/>
    <mergeCell ref="B6:D6"/>
    <mergeCell ref="B2:E3"/>
    <mergeCell ref="G2:L2"/>
    <mergeCell ref="R2:R3"/>
    <mergeCell ref="S2:S3"/>
    <mergeCell ref="U2:U3"/>
    <mergeCell ref="B7:D7"/>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45:D45"/>
    <mergeCell ref="C46:D46"/>
    <mergeCell ref="Y51:AD51"/>
    <mergeCell ref="C38:D38"/>
    <mergeCell ref="C39:D39"/>
    <mergeCell ref="C40:D40"/>
    <mergeCell ref="C41:D41"/>
    <mergeCell ref="C42:D42"/>
    <mergeCell ref="C43:D43"/>
    <mergeCell ref="C44:D44"/>
    <mergeCell ref="C47:D47"/>
    <mergeCell ref="C48:D48"/>
    <mergeCell ref="C49:D49"/>
    <mergeCell ref="C50:D50"/>
    <mergeCell ref="C51:D51"/>
    <mergeCell ref="Y80:Z80"/>
    <mergeCell ref="C52:D52"/>
    <mergeCell ref="C53:D53"/>
    <mergeCell ref="C54:D54"/>
    <mergeCell ref="C55:D55"/>
    <mergeCell ref="C56:D56"/>
    <mergeCell ref="C57:D57"/>
    <mergeCell ref="C58:D58"/>
    <mergeCell ref="Y75:AD75"/>
    <mergeCell ref="Y76:Z76"/>
    <mergeCell ref="Y77:Z77"/>
    <mergeCell ref="Y78:Z78"/>
    <mergeCell ref="Y79:Z79"/>
  </mergeCells>
  <conditionalFormatting sqref="E4:E11">
    <cfRule type="cellIs" dxfId="29" priority="1" operator="lessThan">
      <formula>0</formula>
    </cfRule>
  </conditionalFormatting>
  <conditionalFormatting sqref="E11">
    <cfRule type="cellIs" dxfId="28" priority="2" operator="lessThan">
      <formula>0</formula>
    </cfRule>
  </conditionalFormatting>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heetViews>
  <sheetFormatPr defaultColWidth="14.42578125" defaultRowHeight="15" customHeight="1"/>
  <cols>
    <col min="1" max="1" width="2.7109375" customWidth="1"/>
    <col min="2" max="4" width="9.140625" customWidth="1"/>
    <col min="5" max="5" width="10.7109375" customWidth="1"/>
    <col min="6" max="6" width="4.5703125" customWidth="1"/>
    <col min="7" max="7" width="34.570312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9.140625" customWidth="1"/>
    <col min="31" max="31" width="2.7109375" customWidth="1"/>
  </cols>
  <sheetData>
    <row r="1" spans="1:31" ht="14.25" customHeight="1">
      <c r="A1" s="503"/>
      <c r="B1" s="503"/>
      <c r="C1" s="503"/>
      <c r="D1" s="503"/>
      <c r="E1" s="726"/>
      <c r="F1" s="503"/>
      <c r="G1" s="254"/>
      <c r="H1" s="254"/>
      <c r="I1" s="370"/>
      <c r="J1" s="254"/>
      <c r="K1" s="254"/>
      <c r="L1" s="254"/>
      <c r="M1" s="254"/>
      <c r="N1" s="254"/>
      <c r="O1" s="254"/>
      <c r="P1" s="254"/>
      <c r="Q1" s="254"/>
      <c r="R1" s="254"/>
      <c r="S1" s="371"/>
      <c r="T1" s="254"/>
      <c r="U1" s="372"/>
      <c r="V1" s="254"/>
      <c r="W1" s="372"/>
      <c r="X1" s="254"/>
      <c r="Y1" s="254"/>
      <c r="Z1" s="254"/>
      <c r="AA1" s="254"/>
      <c r="AB1" s="254"/>
      <c r="AC1" s="254"/>
      <c r="AD1" s="254"/>
      <c r="AE1" s="506"/>
    </row>
    <row r="2" spans="1:31" ht="14.25" customHeight="1">
      <c r="A2" s="503"/>
      <c r="B2" s="1052" t="s">
        <v>2549</v>
      </c>
      <c r="C2" s="983"/>
      <c r="D2" s="983"/>
      <c r="E2" s="984"/>
      <c r="F2" s="503"/>
      <c r="G2" s="985" t="s">
        <v>335</v>
      </c>
      <c r="H2" s="968"/>
      <c r="I2" s="968"/>
      <c r="J2" s="968"/>
      <c r="K2" s="968"/>
      <c r="L2" s="981"/>
      <c r="M2" s="373"/>
      <c r="N2" s="373"/>
      <c r="O2" s="373"/>
      <c r="P2" s="373"/>
      <c r="Q2" s="374"/>
      <c r="R2" s="1025"/>
      <c r="S2" s="1020" t="s">
        <v>336</v>
      </c>
      <c r="T2" s="376"/>
      <c r="U2" s="1020" t="s">
        <v>337</v>
      </c>
      <c r="V2" s="254"/>
      <c r="W2" s="1020" t="s">
        <v>338</v>
      </c>
      <c r="X2" s="254"/>
      <c r="Y2" s="985" t="s">
        <v>339</v>
      </c>
      <c r="Z2" s="968"/>
      <c r="AA2" s="968"/>
      <c r="AB2" s="968"/>
      <c r="AC2" s="968"/>
      <c r="AD2" s="969"/>
      <c r="AE2" s="506"/>
    </row>
    <row r="3" spans="1:31" ht="14.25" customHeight="1">
      <c r="A3" s="503"/>
      <c r="B3" s="973"/>
      <c r="C3" s="974"/>
      <c r="D3" s="974"/>
      <c r="E3" s="975"/>
      <c r="F3" s="503"/>
      <c r="G3" s="263" t="s">
        <v>340</v>
      </c>
      <c r="H3" s="377">
        <v>2024</v>
      </c>
      <c r="I3" s="377">
        <v>2025</v>
      </c>
      <c r="J3" s="377">
        <v>2026</v>
      </c>
      <c r="K3" s="377">
        <v>2027</v>
      </c>
      <c r="L3" s="377">
        <v>2028</v>
      </c>
      <c r="M3" s="377">
        <v>2029</v>
      </c>
      <c r="N3" s="377">
        <v>2030</v>
      </c>
      <c r="O3" s="377">
        <v>2031</v>
      </c>
      <c r="P3" s="378">
        <v>2032</v>
      </c>
      <c r="Q3" s="379">
        <v>2033</v>
      </c>
      <c r="R3" s="1026"/>
      <c r="S3" s="988"/>
      <c r="T3" s="376"/>
      <c r="U3" s="988"/>
      <c r="V3" s="254"/>
      <c r="W3" s="988"/>
      <c r="X3" s="254"/>
      <c r="Y3" s="641" t="s">
        <v>340</v>
      </c>
      <c r="Z3" s="271">
        <v>2024</v>
      </c>
      <c r="AA3" s="271">
        <v>2025</v>
      </c>
      <c r="AB3" s="271">
        <v>2026</v>
      </c>
      <c r="AC3" s="271">
        <v>2027</v>
      </c>
      <c r="AD3" s="306">
        <v>2028</v>
      </c>
      <c r="AE3" s="727"/>
    </row>
    <row r="4" spans="1:31" ht="14.25" customHeight="1">
      <c r="A4" s="503"/>
      <c r="B4" s="1051" t="s">
        <v>1</v>
      </c>
      <c r="C4" s="968"/>
      <c r="D4" s="981"/>
      <c r="E4" s="272">
        <v>129.16</v>
      </c>
      <c r="F4" s="503"/>
      <c r="G4" s="285" t="s">
        <v>2550</v>
      </c>
      <c r="H4" s="286"/>
      <c r="I4" s="286"/>
      <c r="J4" s="286"/>
      <c r="K4" s="286"/>
      <c r="L4" s="286"/>
      <c r="M4" s="275"/>
      <c r="N4" s="286"/>
      <c r="O4" s="275"/>
      <c r="P4" s="286"/>
      <c r="Q4" s="286"/>
      <c r="R4" s="254"/>
      <c r="S4" s="702" t="s">
        <v>2551</v>
      </c>
      <c r="T4" s="254"/>
      <c r="U4" s="590" t="s">
        <v>2552</v>
      </c>
      <c r="V4" s="254"/>
      <c r="X4" s="254"/>
      <c r="Y4" s="518"/>
      <c r="Z4" s="283">
        <v>1</v>
      </c>
      <c r="AA4" s="283">
        <v>0.75</v>
      </c>
      <c r="AB4" s="283">
        <v>0.5</v>
      </c>
      <c r="AC4" s="283">
        <v>0.25</v>
      </c>
      <c r="AD4" s="644">
        <v>0.25</v>
      </c>
      <c r="AE4" s="506"/>
    </row>
    <row r="5" spans="1:31" ht="14.25" customHeight="1">
      <c r="A5" s="503"/>
      <c r="B5" s="1049" t="s">
        <v>2</v>
      </c>
      <c r="C5" s="888"/>
      <c r="D5" s="892"/>
      <c r="E5" s="284">
        <f>SUM(H4:H160)</f>
        <v>72.759999999999991</v>
      </c>
      <c r="F5" s="503"/>
      <c r="G5" s="299" t="s">
        <v>2553</v>
      </c>
      <c r="H5" s="286"/>
      <c r="I5" s="286"/>
      <c r="J5" s="286"/>
      <c r="K5" s="286"/>
      <c r="L5" s="286"/>
      <c r="M5" s="275"/>
      <c r="N5" s="286"/>
      <c r="O5" s="275"/>
      <c r="P5" s="286"/>
      <c r="Q5" s="286"/>
      <c r="R5" s="254"/>
      <c r="S5" s="457" t="s">
        <v>2554</v>
      </c>
      <c r="T5" s="254"/>
      <c r="U5" s="590" t="s">
        <v>2555</v>
      </c>
      <c r="V5" s="254"/>
      <c r="X5" s="383"/>
      <c r="Y5" s="676" t="s">
        <v>2556</v>
      </c>
      <c r="Z5" s="286">
        <v>5</v>
      </c>
      <c r="AA5" s="290">
        <v>3.75</v>
      </c>
      <c r="AB5" s="292"/>
      <c r="AC5" s="292"/>
      <c r="AD5" s="660"/>
      <c r="AE5" s="506"/>
    </row>
    <row r="6" spans="1:31" ht="14.25" customHeight="1">
      <c r="A6" s="503"/>
      <c r="B6" s="1049" t="s">
        <v>348</v>
      </c>
      <c r="C6" s="888"/>
      <c r="D6" s="892"/>
      <c r="E6" s="291">
        <f>(COUNTA(G104:G160)*1)</f>
        <v>0</v>
      </c>
      <c r="F6" s="503"/>
      <c r="G6" s="528" t="s">
        <v>2557</v>
      </c>
      <c r="H6" s="345"/>
      <c r="I6" s="286"/>
      <c r="J6" s="286"/>
      <c r="K6" s="286"/>
      <c r="L6" s="286"/>
      <c r="M6" s="286"/>
      <c r="N6" s="286"/>
      <c r="O6" s="275"/>
      <c r="P6" s="286"/>
      <c r="Q6" s="286"/>
      <c r="R6" s="254"/>
      <c r="S6" s="673" t="s">
        <v>2558</v>
      </c>
      <c r="T6" s="254"/>
      <c r="U6" s="590" t="s">
        <v>2559</v>
      </c>
      <c r="V6" s="254"/>
      <c r="X6" s="383"/>
      <c r="Y6" s="317" t="s">
        <v>2560</v>
      </c>
      <c r="Z6" s="286">
        <v>8</v>
      </c>
      <c r="AA6" s="728"/>
      <c r="AB6" s="292"/>
      <c r="AC6" s="292"/>
      <c r="AD6" s="660"/>
      <c r="AE6" s="506"/>
    </row>
    <row r="7" spans="1:31" ht="14.25" customHeight="1">
      <c r="A7" s="503"/>
      <c r="B7" s="1049" t="s">
        <v>353</v>
      </c>
      <c r="C7" s="888"/>
      <c r="D7" s="892"/>
      <c r="E7" s="284">
        <f>AA80</f>
        <v>-36.169999999999987</v>
      </c>
      <c r="F7" s="503"/>
      <c r="G7" s="285" t="s">
        <v>2561</v>
      </c>
      <c r="H7" s="286"/>
      <c r="I7" s="286"/>
      <c r="J7" s="286"/>
      <c r="K7" s="286"/>
      <c r="L7" s="286"/>
      <c r="M7" s="275"/>
      <c r="N7" s="286"/>
      <c r="O7" s="275"/>
      <c r="P7" s="286"/>
      <c r="Q7" s="286"/>
      <c r="R7" s="254"/>
      <c r="S7" s="729" t="s">
        <v>2562</v>
      </c>
      <c r="T7" s="254"/>
      <c r="U7" s="542" t="s">
        <v>2563</v>
      </c>
      <c r="V7" s="254"/>
      <c r="X7" s="383"/>
      <c r="Y7" s="317" t="s">
        <v>2564</v>
      </c>
      <c r="Z7" s="290">
        <v>0.9</v>
      </c>
      <c r="AA7" s="274"/>
      <c r="AB7" s="292"/>
      <c r="AC7" s="292"/>
      <c r="AD7" s="660"/>
      <c r="AE7" s="506"/>
    </row>
    <row r="8" spans="1:31" ht="14.25" customHeight="1">
      <c r="A8" s="503"/>
      <c r="B8" s="1049" t="s">
        <v>339</v>
      </c>
      <c r="C8" s="888"/>
      <c r="D8" s="892"/>
      <c r="E8" s="284">
        <f>Z25</f>
        <v>16.95</v>
      </c>
      <c r="F8" s="503"/>
      <c r="G8" s="299" t="s">
        <v>2565</v>
      </c>
      <c r="H8" s="290">
        <v>0.6</v>
      </c>
      <c r="I8" s="274" t="s">
        <v>377</v>
      </c>
      <c r="J8" s="286"/>
      <c r="K8" s="286"/>
      <c r="L8" s="286"/>
      <c r="M8" s="275"/>
      <c r="N8" s="286"/>
      <c r="O8" s="275"/>
      <c r="P8" s="286"/>
      <c r="Q8" s="286"/>
      <c r="R8" s="254"/>
      <c r="S8" s="297" t="s">
        <v>2566</v>
      </c>
      <c r="T8" s="254"/>
      <c r="U8" s="730" t="s">
        <v>2567</v>
      </c>
      <c r="V8" s="254"/>
      <c r="X8" s="383"/>
      <c r="Y8" s="676" t="s">
        <v>2568</v>
      </c>
      <c r="Z8" s="290">
        <v>0.5</v>
      </c>
      <c r="AA8" s="274"/>
      <c r="AB8" s="298"/>
      <c r="AC8" s="298"/>
      <c r="AD8" s="308"/>
      <c r="AE8" s="506"/>
    </row>
    <row r="9" spans="1:31" ht="14.25" customHeight="1">
      <c r="A9" s="503"/>
      <c r="B9" s="1049" t="s">
        <v>362</v>
      </c>
      <c r="C9" s="888"/>
      <c r="D9" s="892"/>
      <c r="E9" s="284">
        <f>B17</f>
        <v>0</v>
      </c>
      <c r="F9" s="503"/>
      <c r="G9" s="292" t="s">
        <v>2569</v>
      </c>
      <c r="H9" s="286"/>
      <c r="I9" s="286"/>
      <c r="J9" s="286"/>
      <c r="K9" s="286"/>
      <c r="L9" s="286"/>
      <c r="M9" s="275"/>
      <c r="N9" s="286"/>
      <c r="O9" s="275"/>
      <c r="P9" s="286"/>
      <c r="Q9" s="286"/>
      <c r="R9" s="254"/>
      <c r="S9" s="567" t="s">
        <v>2570</v>
      </c>
      <c r="T9" s="254"/>
      <c r="U9" s="731" t="s">
        <v>2571</v>
      </c>
      <c r="V9" s="254"/>
      <c r="X9" s="383"/>
      <c r="Y9" s="648" t="s">
        <v>2572</v>
      </c>
      <c r="Z9" s="290">
        <v>1</v>
      </c>
      <c r="AA9" s="298"/>
      <c r="AB9" s="298"/>
      <c r="AC9" s="298"/>
      <c r="AD9" s="308"/>
      <c r="AE9" s="506"/>
    </row>
    <row r="10" spans="1:31" ht="14.25" customHeight="1">
      <c r="A10" s="503"/>
      <c r="B10" s="1049" t="s">
        <v>366</v>
      </c>
      <c r="C10" s="888"/>
      <c r="D10" s="892"/>
      <c r="E10" s="301">
        <f>B23</f>
        <v>0</v>
      </c>
      <c r="F10" s="503"/>
      <c r="G10" s="292" t="s">
        <v>2573</v>
      </c>
      <c r="H10" s="290">
        <v>0.5</v>
      </c>
      <c r="I10" s="290" t="s">
        <v>375</v>
      </c>
      <c r="J10" s="290" t="s">
        <v>376</v>
      </c>
      <c r="K10" s="274" t="s">
        <v>377</v>
      </c>
      <c r="L10" s="286"/>
      <c r="M10" s="275"/>
      <c r="N10" s="286"/>
      <c r="O10" s="275"/>
      <c r="P10" s="286"/>
      <c r="Q10" s="286"/>
      <c r="R10" s="254"/>
      <c r="S10" s="432" t="s">
        <v>2574</v>
      </c>
      <c r="T10" s="254"/>
      <c r="U10" s="442"/>
      <c r="V10" s="254"/>
      <c r="W10" s="467"/>
      <c r="X10" s="383"/>
      <c r="Y10" s="648" t="s">
        <v>2575</v>
      </c>
      <c r="Z10" s="290">
        <v>1</v>
      </c>
      <c r="AA10" s="298"/>
      <c r="AB10" s="298"/>
      <c r="AC10" s="298"/>
      <c r="AD10" s="308"/>
      <c r="AE10" s="506"/>
    </row>
    <row r="11" spans="1:31" ht="14.25" customHeight="1">
      <c r="A11" s="503"/>
      <c r="B11" s="1050" t="s">
        <v>369</v>
      </c>
      <c r="C11" s="979"/>
      <c r="D11" s="980"/>
      <c r="E11" s="304">
        <f>(E4+E7+E10)-(E5+E6+E8+E9)</f>
        <v>3.2800000000000153</v>
      </c>
      <c r="F11" s="503"/>
      <c r="G11" s="299" t="s">
        <v>2576</v>
      </c>
      <c r="H11" s="286"/>
      <c r="I11" s="286"/>
      <c r="J11" s="286"/>
      <c r="K11" s="286"/>
      <c r="L11" s="286"/>
      <c r="M11" s="275"/>
      <c r="N11" s="286"/>
      <c r="O11" s="275"/>
      <c r="P11" s="286"/>
      <c r="Q11" s="286"/>
      <c r="R11" s="254"/>
      <c r="S11" s="732" t="s">
        <v>2577</v>
      </c>
      <c r="T11" s="254"/>
      <c r="U11" s="599"/>
      <c r="V11" s="254"/>
      <c r="X11" s="383"/>
      <c r="Y11" s="676" t="s">
        <v>2578</v>
      </c>
      <c r="Z11" s="290">
        <v>0.5</v>
      </c>
      <c r="AA11" s="298"/>
      <c r="AB11" s="298"/>
      <c r="AC11" s="298"/>
      <c r="AD11" s="308"/>
      <c r="AE11" s="506"/>
    </row>
    <row r="12" spans="1:31" ht="14.25" customHeight="1">
      <c r="A12" s="503"/>
      <c r="B12" s="97"/>
      <c r="C12" s="97"/>
      <c r="D12" s="97"/>
      <c r="E12" s="97"/>
      <c r="F12" s="503"/>
      <c r="G12" s="285" t="s">
        <v>2579</v>
      </c>
      <c r="H12" s="286"/>
      <c r="I12" s="286"/>
      <c r="J12" s="286"/>
      <c r="K12" s="286"/>
      <c r="L12" s="286"/>
      <c r="M12" s="275"/>
      <c r="N12" s="286"/>
      <c r="O12" s="275"/>
      <c r="P12" s="286"/>
      <c r="Q12" s="286"/>
      <c r="R12" s="254"/>
      <c r="S12" s="442"/>
      <c r="T12" s="254"/>
      <c r="U12" s="627"/>
      <c r="V12" s="254"/>
      <c r="X12" s="254"/>
      <c r="Y12" s="295" t="s">
        <v>2580</v>
      </c>
      <c r="Z12" s="274">
        <v>0.05</v>
      </c>
      <c r="AA12" s="298"/>
      <c r="AB12" s="298"/>
      <c r="AC12" s="298"/>
      <c r="AD12" s="308"/>
      <c r="AE12" s="506"/>
    </row>
    <row r="13" spans="1:31" ht="14.25" customHeight="1">
      <c r="A13" s="503"/>
      <c r="B13" s="967" t="s">
        <v>362</v>
      </c>
      <c r="C13" s="968"/>
      <c r="D13" s="968"/>
      <c r="E13" s="969"/>
      <c r="F13" s="503"/>
      <c r="G13" s="292" t="s">
        <v>2581</v>
      </c>
      <c r="H13" s="286"/>
      <c r="I13" s="286"/>
      <c r="J13" s="286"/>
      <c r="K13" s="286"/>
      <c r="L13" s="286"/>
      <c r="M13" s="275"/>
      <c r="N13" s="286"/>
      <c r="O13" s="275"/>
      <c r="P13" s="286"/>
      <c r="Q13" s="286"/>
      <c r="R13" s="254"/>
      <c r="S13" s="599"/>
      <c r="T13" s="254"/>
      <c r="V13" s="254"/>
      <c r="X13" s="254"/>
      <c r="Y13" s="317"/>
      <c r="Z13" s="699"/>
      <c r="AA13" s="298"/>
      <c r="AB13" s="298"/>
      <c r="AC13" s="298"/>
      <c r="AD13" s="308"/>
      <c r="AE13" s="506"/>
    </row>
    <row r="14" spans="1:31" ht="14.25" customHeight="1">
      <c r="A14" s="503"/>
      <c r="B14" s="305">
        <v>2024</v>
      </c>
      <c r="C14" s="271">
        <v>2025</v>
      </c>
      <c r="D14" s="271">
        <v>2026</v>
      </c>
      <c r="E14" s="306">
        <v>2027</v>
      </c>
      <c r="F14" s="503"/>
      <c r="G14" s="292" t="s">
        <v>2582</v>
      </c>
      <c r="H14" s="290">
        <v>0.5</v>
      </c>
      <c r="I14" s="290" t="s">
        <v>376</v>
      </c>
      <c r="J14" s="274" t="s">
        <v>377</v>
      </c>
      <c r="K14" s="286"/>
      <c r="L14" s="286"/>
      <c r="M14" s="286"/>
      <c r="N14" s="286"/>
      <c r="O14" s="275"/>
      <c r="P14" s="286"/>
      <c r="Q14" s="286"/>
      <c r="R14" s="254"/>
      <c r="S14" s="599"/>
      <c r="T14" s="254"/>
      <c r="U14" s="599"/>
      <c r="V14" s="254"/>
      <c r="X14" s="254"/>
      <c r="Y14" s="317"/>
      <c r="Z14" s="699"/>
      <c r="AA14" s="298"/>
      <c r="AB14" s="298"/>
      <c r="AC14" s="298"/>
      <c r="AD14" s="308"/>
      <c r="AE14" s="506"/>
    </row>
    <row r="15" spans="1:31" ht="14.25" customHeight="1">
      <c r="A15" s="503"/>
      <c r="B15" s="733"/>
      <c r="C15" s="132"/>
      <c r="D15" s="132"/>
      <c r="E15" s="734"/>
      <c r="F15" s="503"/>
      <c r="G15" s="273" t="s">
        <v>2583</v>
      </c>
      <c r="H15" s="286">
        <v>32</v>
      </c>
      <c r="I15" s="286">
        <v>32</v>
      </c>
      <c r="J15" s="286">
        <v>32</v>
      </c>
      <c r="K15" s="286">
        <v>32</v>
      </c>
      <c r="L15" s="286">
        <v>32</v>
      </c>
      <c r="M15" s="286">
        <v>32</v>
      </c>
      <c r="N15" s="286">
        <v>32</v>
      </c>
      <c r="O15" s="286">
        <v>32</v>
      </c>
      <c r="P15" s="286"/>
      <c r="Q15" s="286"/>
      <c r="R15" s="254"/>
      <c r="S15" s="599"/>
      <c r="T15" s="254"/>
      <c r="U15" s="599"/>
      <c r="V15" s="254"/>
      <c r="X15" s="254"/>
      <c r="Y15" s="317"/>
      <c r="Z15" s="699"/>
      <c r="AA15" s="298"/>
      <c r="AB15" s="298"/>
      <c r="AC15" s="298"/>
      <c r="AD15" s="308"/>
      <c r="AE15" s="506"/>
    </row>
    <row r="16" spans="1:31" ht="14.25" customHeight="1">
      <c r="A16" s="503"/>
      <c r="B16" s="735"/>
      <c r="C16" s="319"/>
      <c r="D16" s="319"/>
      <c r="E16" s="736"/>
      <c r="F16" s="503"/>
      <c r="G16" s="299" t="s">
        <v>2584</v>
      </c>
      <c r="H16" s="286"/>
      <c r="I16" s="286"/>
      <c r="J16" s="286"/>
      <c r="K16" s="286"/>
      <c r="L16" s="286"/>
      <c r="M16" s="286"/>
      <c r="N16" s="286"/>
      <c r="O16" s="275"/>
      <c r="P16" s="286"/>
      <c r="Q16" s="286"/>
      <c r="R16" s="254"/>
      <c r="T16" s="254"/>
      <c r="U16" s="599"/>
      <c r="V16" s="254"/>
      <c r="X16" s="254"/>
      <c r="Y16" s="317"/>
      <c r="Z16" s="699"/>
      <c r="AA16" s="298"/>
      <c r="AB16" s="298"/>
      <c r="AC16" s="298"/>
      <c r="AD16" s="308"/>
      <c r="AE16" s="506"/>
    </row>
    <row r="17" spans="1:31" ht="14.25" customHeight="1">
      <c r="A17" s="503"/>
      <c r="B17" s="312">
        <f>SUM(B15:B16)</f>
        <v>0</v>
      </c>
      <c r="C17" s="737"/>
      <c r="D17" s="738"/>
      <c r="E17" s="739"/>
      <c r="F17" s="503"/>
      <c r="G17" s="292" t="s">
        <v>2585</v>
      </c>
      <c r="H17" s="275"/>
      <c r="I17" s="275"/>
      <c r="J17" s="275"/>
      <c r="K17" s="286"/>
      <c r="L17" s="286"/>
      <c r="M17" s="275"/>
      <c r="N17" s="286"/>
      <c r="O17" s="275"/>
      <c r="P17" s="286"/>
      <c r="Q17" s="286"/>
      <c r="R17" s="254"/>
      <c r="S17" s="298"/>
      <c r="T17" s="254"/>
      <c r="V17" s="254"/>
      <c r="X17" s="254"/>
      <c r="Y17" s="317"/>
      <c r="Z17" s="699"/>
      <c r="AA17" s="298"/>
      <c r="AB17" s="298"/>
      <c r="AC17" s="298"/>
      <c r="AD17" s="308"/>
      <c r="AE17" s="506"/>
    </row>
    <row r="18" spans="1:31" ht="14.25" customHeight="1">
      <c r="A18" s="503"/>
      <c r="B18" s="315"/>
      <c r="C18" s="315"/>
      <c r="D18" s="315"/>
      <c r="E18" s="315"/>
      <c r="F18" s="503"/>
      <c r="G18" s="292" t="s">
        <v>2586</v>
      </c>
      <c r="I18" s="286"/>
      <c r="J18" s="286"/>
      <c r="K18" s="286"/>
      <c r="L18" s="286"/>
      <c r="M18" s="275"/>
      <c r="N18" s="286"/>
      <c r="O18" s="275"/>
      <c r="P18" s="286"/>
      <c r="Q18" s="286"/>
      <c r="R18" s="254"/>
      <c r="S18" s="298"/>
      <c r="T18" s="254"/>
      <c r="U18" s="599"/>
      <c r="V18" s="254"/>
      <c r="W18" s="298"/>
      <c r="X18" s="254"/>
      <c r="Y18" s="317"/>
      <c r="Z18" s="699"/>
      <c r="AA18" s="298"/>
      <c r="AB18" s="298"/>
      <c r="AC18" s="298"/>
      <c r="AD18" s="308"/>
      <c r="AE18" s="506"/>
    </row>
    <row r="19" spans="1:31" ht="14.25" customHeight="1">
      <c r="A19" s="503"/>
      <c r="B19" s="967" t="s">
        <v>383</v>
      </c>
      <c r="C19" s="968"/>
      <c r="D19" s="968"/>
      <c r="E19" s="969"/>
      <c r="F19" s="503"/>
      <c r="G19" s="292" t="s">
        <v>2587</v>
      </c>
      <c r="H19" s="275"/>
      <c r="I19" s="275"/>
      <c r="J19" s="275"/>
      <c r="K19" s="286"/>
      <c r="L19" s="286"/>
      <c r="M19" s="275"/>
      <c r="N19" s="286"/>
      <c r="O19" s="275"/>
      <c r="P19" s="286"/>
      <c r="Q19" s="286"/>
      <c r="R19" s="254"/>
      <c r="S19" s="298"/>
      <c r="T19" s="254"/>
      <c r="U19" s="599"/>
      <c r="V19" s="254"/>
      <c r="W19" s="298"/>
      <c r="X19" s="254"/>
      <c r="Y19" s="317"/>
      <c r="Z19" s="699"/>
      <c r="AA19" s="298"/>
      <c r="AB19" s="298"/>
      <c r="AC19" s="298"/>
      <c r="AD19" s="308"/>
      <c r="AE19" s="506"/>
    </row>
    <row r="20" spans="1:31" ht="14.25" customHeight="1">
      <c r="A20" s="520"/>
      <c r="B20" s="305">
        <v>2024</v>
      </c>
      <c r="C20" s="271">
        <v>2025</v>
      </c>
      <c r="D20" s="271">
        <v>2026</v>
      </c>
      <c r="E20" s="306">
        <v>2027</v>
      </c>
      <c r="F20" s="652"/>
      <c r="G20" s="273" t="s">
        <v>2588</v>
      </c>
      <c r="H20" s="286"/>
      <c r="I20" s="286"/>
      <c r="J20" s="286"/>
      <c r="K20" s="286"/>
      <c r="L20" s="286"/>
      <c r="M20" s="286"/>
      <c r="N20" s="286"/>
      <c r="O20" s="275"/>
      <c r="P20" s="286"/>
      <c r="Q20" s="286"/>
      <c r="R20" s="254"/>
      <c r="S20" s="298"/>
      <c r="T20" s="254"/>
      <c r="U20" s="599"/>
      <c r="V20" s="254"/>
      <c r="W20" s="298"/>
      <c r="X20" s="254"/>
      <c r="Y20" s="317"/>
      <c r="Z20" s="699"/>
      <c r="AA20" s="298"/>
      <c r="AB20" s="298"/>
      <c r="AC20" s="298"/>
      <c r="AD20" s="308"/>
      <c r="AE20" s="506"/>
    </row>
    <row r="21" spans="1:31" ht="14.25" customHeight="1">
      <c r="A21" s="503"/>
      <c r="B21" s="733"/>
      <c r="C21" s="132"/>
      <c r="D21" s="132"/>
      <c r="E21" s="734"/>
      <c r="F21" s="503"/>
      <c r="G21" s="285" t="s">
        <v>2589</v>
      </c>
      <c r="H21" s="294">
        <v>0.3</v>
      </c>
      <c r="I21" s="278" t="s">
        <v>373</v>
      </c>
      <c r="J21" s="278" t="s">
        <v>374</v>
      </c>
      <c r="K21" s="278" t="s">
        <v>375</v>
      </c>
      <c r="L21" s="278" t="s">
        <v>376</v>
      </c>
      <c r="M21" s="419" t="s">
        <v>377</v>
      </c>
      <c r="N21" s="286"/>
      <c r="O21" s="275"/>
      <c r="P21" s="286"/>
      <c r="Q21" s="286"/>
      <c r="R21" s="254"/>
      <c r="S21" s="298"/>
      <c r="T21" s="254"/>
      <c r="U21" s="298"/>
      <c r="V21" s="254"/>
      <c r="W21" s="298"/>
      <c r="X21" s="254"/>
      <c r="Y21" s="317"/>
      <c r="Z21" s="699"/>
      <c r="AA21" s="298"/>
      <c r="AB21" s="298"/>
      <c r="AC21" s="298"/>
      <c r="AD21" s="308"/>
      <c r="AE21" s="506"/>
    </row>
    <row r="22" spans="1:31" ht="14.25" customHeight="1">
      <c r="A22" s="503"/>
      <c r="B22" s="735"/>
      <c r="C22" s="319"/>
      <c r="D22" s="319"/>
      <c r="E22" s="736"/>
      <c r="F22" s="503"/>
      <c r="G22" s="292" t="s">
        <v>2590</v>
      </c>
      <c r="H22" s="286"/>
      <c r="I22" s="286"/>
      <c r="J22" s="286"/>
      <c r="K22" s="286"/>
      <c r="L22" s="286"/>
      <c r="M22" s="275"/>
      <c r="N22" s="286"/>
      <c r="O22" s="275"/>
      <c r="P22" s="286"/>
      <c r="Q22" s="286"/>
      <c r="R22" s="254"/>
      <c r="S22" s="298"/>
      <c r="T22" s="254"/>
      <c r="U22" s="298"/>
      <c r="V22" s="254"/>
      <c r="W22" s="298"/>
      <c r="X22" s="254"/>
      <c r="Y22" s="317"/>
      <c r="Z22" s="740"/>
      <c r="AA22" s="292"/>
      <c r="AB22" s="292"/>
      <c r="AC22" s="292"/>
      <c r="AD22" s="660"/>
      <c r="AE22" s="506"/>
    </row>
    <row r="23" spans="1:31" ht="14.25" customHeight="1">
      <c r="A23" s="503"/>
      <c r="B23" s="741">
        <f>SUM(B21:B22)</f>
        <v>0</v>
      </c>
      <c r="C23" s="738"/>
      <c r="D23" s="738"/>
      <c r="E23" s="739"/>
      <c r="F23" s="503"/>
      <c r="G23" s="296" t="s">
        <v>2591</v>
      </c>
      <c r="H23" s="294"/>
      <c r="I23" s="286"/>
      <c r="J23" s="286"/>
      <c r="K23" s="286"/>
      <c r="L23" s="286"/>
      <c r="M23" s="275"/>
      <c r="N23" s="286"/>
      <c r="O23" s="275"/>
      <c r="P23" s="286"/>
      <c r="Q23" s="286"/>
      <c r="R23" s="254"/>
      <c r="S23" s="298"/>
      <c r="T23" s="254"/>
      <c r="U23" s="298"/>
      <c r="V23" s="254"/>
      <c r="W23" s="298"/>
      <c r="X23" s="254"/>
      <c r="Y23" s="317"/>
      <c r="Z23" s="740"/>
      <c r="AA23" s="292"/>
      <c r="AB23" s="292"/>
      <c r="AC23" s="292"/>
      <c r="AD23" s="660"/>
      <c r="AE23" s="506"/>
    </row>
    <row r="24" spans="1:31" ht="14.25" customHeight="1">
      <c r="A24" s="503"/>
      <c r="B24" s="315"/>
      <c r="C24" s="315"/>
      <c r="D24" s="315"/>
      <c r="E24" s="315"/>
      <c r="F24" s="503"/>
      <c r="G24" s="292" t="s">
        <v>2592</v>
      </c>
      <c r="H24" s="286"/>
      <c r="I24" s="286"/>
      <c r="J24" s="286"/>
      <c r="K24" s="286"/>
      <c r="L24" s="286"/>
      <c r="M24" s="275"/>
      <c r="N24" s="286"/>
      <c r="O24" s="275"/>
      <c r="P24" s="286"/>
      <c r="Q24" s="286"/>
      <c r="R24" s="254"/>
      <c r="S24" s="298"/>
      <c r="T24" s="254"/>
      <c r="U24" s="298"/>
      <c r="V24" s="254"/>
      <c r="W24" s="298"/>
      <c r="X24" s="254"/>
      <c r="Y24" s="317"/>
      <c r="Z24" s="742"/>
      <c r="AA24" s="415"/>
      <c r="AB24" s="415"/>
      <c r="AC24" s="415"/>
      <c r="AD24" s="661"/>
      <c r="AE24" s="506"/>
    </row>
    <row r="25" spans="1:31" ht="14.25" customHeight="1">
      <c r="A25" s="503"/>
      <c r="B25" s="967" t="s">
        <v>189</v>
      </c>
      <c r="C25" s="968"/>
      <c r="D25" s="968"/>
      <c r="E25" s="969"/>
      <c r="F25" s="503"/>
      <c r="G25" s="292" t="s">
        <v>2593</v>
      </c>
      <c r="H25" s="286"/>
      <c r="I25" s="286"/>
      <c r="J25" s="286"/>
      <c r="K25" s="286"/>
      <c r="L25" s="286"/>
      <c r="M25" s="275"/>
      <c r="N25" s="286"/>
      <c r="O25" s="275"/>
      <c r="P25" s="286"/>
      <c r="Q25" s="286"/>
      <c r="R25" s="254"/>
      <c r="S25" s="298"/>
      <c r="T25" s="254"/>
      <c r="U25" s="298"/>
      <c r="V25" s="254"/>
      <c r="W25" s="298"/>
      <c r="X25" s="254"/>
      <c r="Y25" s="655"/>
      <c r="Z25" s="743">
        <f>SUM(Z5:Z24)</f>
        <v>16.95</v>
      </c>
      <c r="AA25" s="744"/>
      <c r="AB25" s="744"/>
      <c r="AC25" s="663"/>
      <c r="AD25" s="664"/>
      <c r="AE25" s="506"/>
    </row>
    <row r="26" spans="1:31" ht="14.25" customHeight="1">
      <c r="A26" s="520"/>
      <c r="B26" s="1048"/>
      <c r="C26" s="878"/>
      <c r="D26" s="878"/>
      <c r="E26" s="971"/>
      <c r="F26" s="652"/>
      <c r="G26" s="285" t="s">
        <v>2594</v>
      </c>
      <c r="H26" s="286"/>
      <c r="I26" s="286"/>
      <c r="J26" s="286"/>
      <c r="K26" s="286"/>
      <c r="L26" s="286"/>
      <c r="M26" s="275"/>
      <c r="N26" s="286"/>
      <c r="O26" s="275"/>
      <c r="P26" s="286"/>
      <c r="Q26" s="286"/>
      <c r="R26" s="254"/>
      <c r="S26" s="390"/>
      <c r="T26" s="391"/>
      <c r="U26" s="390"/>
      <c r="V26" s="391"/>
      <c r="W26" s="390"/>
      <c r="X26" s="254"/>
      <c r="Y26" s="254"/>
      <c r="Z26" s="410"/>
      <c r="AA26" s="254"/>
      <c r="AB26" s="254"/>
      <c r="AC26" s="254"/>
      <c r="AD26" s="254"/>
      <c r="AE26" s="506"/>
    </row>
    <row r="27" spans="1:31" ht="14.25" customHeight="1">
      <c r="A27" s="520"/>
      <c r="B27" s="972"/>
      <c r="C27" s="878"/>
      <c r="D27" s="878"/>
      <c r="E27" s="971"/>
      <c r="F27" s="652"/>
      <c r="G27" s="285" t="s">
        <v>2595</v>
      </c>
      <c r="H27" s="286"/>
      <c r="I27" s="286"/>
      <c r="J27" s="286"/>
      <c r="K27" s="286"/>
      <c r="L27" s="286"/>
      <c r="M27" s="275"/>
      <c r="N27" s="286"/>
      <c r="O27" s="275"/>
      <c r="P27" s="286"/>
      <c r="Q27" s="286"/>
      <c r="R27" s="254"/>
      <c r="S27" s="390"/>
      <c r="T27" s="391"/>
      <c r="U27" s="390"/>
      <c r="V27" s="391"/>
      <c r="W27" s="390"/>
      <c r="X27" s="254"/>
      <c r="Y27" s="985" t="s">
        <v>394</v>
      </c>
      <c r="Z27" s="968"/>
      <c r="AA27" s="968"/>
      <c r="AB27" s="968"/>
      <c r="AC27" s="968"/>
      <c r="AD27" s="969"/>
      <c r="AE27" s="506"/>
    </row>
    <row r="28" spans="1:31" ht="14.25" customHeight="1">
      <c r="A28" s="520"/>
      <c r="B28" s="973"/>
      <c r="C28" s="974"/>
      <c r="D28" s="974"/>
      <c r="E28" s="975"/>
      <c r="F28" s="652"/>
      <c r="G28" s="273" t="s">
        <v>2596</v>
      </c>
      <c r="H28" s="294">
        <v>3.1</v>
      </c>
      <c r="I28" s="745">
        <v>3.92</v>
      </c>
      <c r="J28" s="745">
        <v>4.5</v>
      </c>
      <c r="K28" s="275"/>
      <c r="L28" s="286"/>
      <c r="M28" s="275"/>
      <c r="N28" s="286"/>
      <c r="O28" s="275"/>
      <c r="P28" s="286"/>
      <c r="Q28" s="286"/>
      <c r="R28" s="254"/>
      <c r="S28" s="390"/>
      <c r="T28" s="391"/>
      <c r="U28" s="390"/>
      <c r="V28" s="391"/>
      <c r="W28" s="390"/>
      <c r="X28" s="254"/>
      <c r="Y28" s="641" t="s">
        <v>340</v>
      </c>
      <c r="Z28" s="270" t="s">
        <v>396</v>
      </c>
      <c r="AA28" s="271">
        <v>2024</v>
      </c>
      <c r="AB28" s="271">
        <v>2025</v>
      </c>
      <c r="AC28" s="271">
        <v>2026</v>
      </c>
      <c r="AD28" s="306">
        <v>2027</v>
      </c>
      <c r="AE28" s="506"/>
    </row>
    <row r="29" spans="1:31" ht="14.25" customHeight="1">
      <c r="A29" s="520"/>
      <c r="B29" s="746"/>
      <c r="C29" s="746"/>
      <c r="D29" s="746"/>
      <c r="E29" s="746"/>
      <c r="F29" s="652"/>
      <c r="G29" s="299" t="s">
        <v>2597</v>
      </c>
      <c r="H29" s="286"/>
      <c r="I29" s="286"/>
      <c r="J29" s="286"/>
      <c r="K29" s="286"/>
      <c r="L29" s="286"/>
      <c r="M29" s="275"/>
      <c r="N29" s="286"/>
      <c r="O29" s="275"/>
      <c r="P29" s="286"/>
      <c r="Q29" s="286"/>
      <c r="R29" s="254"/>
      <c r="S29" s="390"/>
      <c r="T29" s="391"/>
      <c r="U29" s="390"/>
      <c r="V29" s="391"/>
      <c r="W29" s="390"/>
      <c r="X29" s="254"/>
      <c r="Y29" s="307" t="s">
        <v>2134</v>
      </c>
      <c r="Z29" s="324" t="s">
        <v>56</v>
      </c>
      <c r="AA29" s="324">
        <v>1.7</v>
      </c>
      <c r="AB29" s="298"/>
      <c r="AC29" s="298"/>
      <c r="AD29" s="308"/>
      <c r="AE29" s="506"/>
    </row>
    <row r="30" spans="1:31" ht="14.25" customHeight="1">
      <c r="A30" s="503"/>
      <c r="B30" s="976" t="s">
        <v>397</v>
      </c>
      <c r="C30" s="968"/>
      <c r="D30" s="968"/>
      <c r="E30" s="969"/>
      <c r="F30" s="503"/>
      <c r="G30" s="299" t="s">
        <v>2598</v>
      </c>
      <c r="H30" s="286"/>
      <c r="I30" s="286"/>
      <c r="J30" s="286"/>
      <c r="K30" s="286"/>
      <c r="L30" s="286"/>
      <c r="M30" s="286"/>
      <c r="N30" s="286"/>
      <c r="O30" s="275"/>
      <c r="P30" s="286"/>
      <c r="Q30" s="286"/>
      <c r="R30" s="254"/>
      <c r="S30" s="390"/>
      <c r="T30" s="391"/>
      <c r="U30" s="390"/>
      <c r="V30" s="391"/>
      <c r="W30" s="390"/>
      <c r="X30" s="254"/>
      <c r="Y30" s="307" t="s">
        <v>857</v>
      </c>
      <c r="Z30" s="324" t="s">
        <v>18</v>
      </c>
      <c r="AA30" s="324">
        <v>32</v>
      </c>
      <c r="AB30" s="298"/>
      <c r="AC30" s="298"/>
      <c r="AD30" s="308"/>
      <c r="AE30" s="506"/>
    </row>
    <row r="31" spans="1:31" ht="14.25" customHeight="1">
      <c r="A31" s="520"/>
      <c r="B31" s="325" t="s">
        <v>400</v>
      </c>
      <c r="C31" s="965" t="s">
        <v>935</v>
      </c>
      <c r="D31" s="966"/>
      <c r="E31" s="325" t="s">
        <v>402</v>
      </c>
      <c r="F31" s="652"/>
      <c r="G31" s="296" t="s">
        <v>2599</v>
      </c>
      <c r="H31" s="290">
        <v>6</v>
      </c>
      <c r="I31" s="290">
        <v>6</v>
      </c>
      <c r="J31" s="290">
        <v>6</v>
      </c>
      <c r="K31" s="286"/>
      <c r="L31" s="286"/>
      <c r="M31" s="286"/>
      <c r="N31" s="286"/>
      <c r="O31" s="275"/>
      <c r="P31" s="286"/>
      <c r="Q31" s="286"/>
      <c r="R31" s="254"/>
      <c r="S31" s="390"/>
      <c r="T31" s="391"/>
      <c r="U31" s="390"/>
      <c r="V31" s="391"/>
      <c r="W31" s="390"/>
      <c r="X31" s="254"/>
      <c r="Y31" s="317"/>
      <c r="Z31" s="298"/>
      <c r="AA31" s="298"/>
      <c r="AB31" s="298"/>
      <c r="AC31" s="298"/>
      <c r="AD31" s="308"/>
      <c r="AE31" s="506"/>
    </row>
    <row r="32" spans="1:31" ht="15" customHeight="1">
      <c r="A32" s="503"/>
      <c r="B32" s="327">
        <v>2010</v>
      </c>
      <c r="C32" s="961" t="s">
        <v>2600</v>
      </c>
      <c r="D32" s="959"/>
      <c r="E32" s="327">
        <v>1.04</v>
      </c>
      <c r="F32" s="503"/>
      <c r="G32" s="285" t="s">
        <v>2601</v>
      </c>
      <c r="H32" s="290">
        <v>0.5</v>
      </c>
      <c r="I32" s="290" t="s">
        <v>374</v>
      </c>
      <c r="J32" s="290" t="s">
        <v>375</v>
      </c>
      <c r="K32" s="290" t="s">
        <v>376</v>
      </c>
      <c r="L32" s="274" t="s">
        <v>377</v>
      </c>
      <c r="M32" s="275"/>
      <c r="N32" s="286"/>
      <c r="O32" s="275"/>
      <c r="P32" s="286"/>
      <c r="Q32" s="286"/>
      <c r="R32" s="254"/>
      <c r="S32" s="390"/>
      <c r="T32" s="391"/>
      <c r="U32" s="390"/>
      <c r="V32" s="391"/>
      <c r="W32" s="390"/>
      <c r="X32" s="254"/>
      <c r="Y32" s="317"/>
      <c r="Z32" s="298"/>
      <c r="AA32" s="298"/>
      <c r="AB32" s="298"/>
      <c r="AC32" s="298"/>
      <c r="AD32" s="308"/>
      <c r="AE32" s="506"/>
    </row>
    <row r="33" spans="1:31" ht="15" customHeight="1">
      <c r="A33" s="503"/>
      <c r="B33" s="327">
        <v>2011</v>
      </c>
      <c r="C33" s="961" t="s">
        <v>2602</v>
      </c>
      <c r="D33" s="959"/>
      <c r="E33" s="328">
        <v>0.53</v>
      </c>
      <c r="F33" s="503"/>
      <c r="G33" s="285" t="s">
        <v>2603</v>
      </c>
      <c r="H33" s="286"/>
      <c r="I33" s="286"/>
      <c r="J33" s="286"/>
      <c r="K33" s="286"/>
      <c r="L33" s="286"/>
      <c r="M33" s="275"/>
      <c r="N33" s="286"/>
      <c r="O33" s="275"/>
      <c r="P33" s="286"/>
      <c r="Q33" s="286"/>
      <c r="R33" s="254"/>
      <c r="S33" s="390"/>
      <c r="T33" s="391"/>
      <c r="U33" s="390"/>
      <c r="V33" s="391"/>
      <c r="W33" s="390"/>
      <c r="X33" s="254"/>
      <c r="Y33" s="317"/>
      <c r="Z33" s="298"/>
      <c r="AA33" s="298"/>
      <c r="AB33" s="298"/>
      <c r="AC33" s="298"/>
      <c r="AD33" s="308"/>
      <c r="AE33" s="506"/>
    </row>
    <row r="34" spans="1:31" ht="14.25" customHeight="1">
      <c r="A34" s="503"/>
      <c r="B34" s="327">
        <v>2012</v>
      </c>
      <c r="C34" s="961" t="s">
        <v>2604</v>
      </c>
      <c r="D34" s="959"/>
      <c r="E34" s="328">
        <v>0.82</v>
      </c>
      <c r="F34" s="503"/>
      <c r="G34" s="292" t="s">
        <v>2605</v>
      </c>
      <c r="H34" s="286"/>
      <c r="I34" s="286"/>
      <c r="J34" s="286"/>
      <c r="K34" s="286"/>
      <c r="L34" s="286"/>
      <c r="M34" s="275"/>
      <c r="N34" s="286"/>
      <c r="O34" s="275"/>
      <c r="P34" s="286"/>
      <c r="Q34" s="286"/>
      <c r="R34" s="254"/>
      <c r="S34" s="390"/>
      <c r="T34" s="391"/>
      <c r="U34" s="390"/>
      <c r="V34" s="391"/>
      <c r="W34" s="390"/>
      <c r="X34" s="254"/>
      <c r="Y34" s="317"/>
      <c r="Z34" s="298"/>
      <c r="AA34" s="298"/>
      <c r="AB34" s="298"/>
      <c r="AC34" s="298"/>
      <c r="AD34" s="308"/>
      <c r="AE34" s="506"/>
    </row>
    <row r="35" spans="1:31" ht="14.25" customHeight="1">
      <c r="A35" s="503"/>
      <c r="B35" s="393">
        <v>2013</v>
      </c>
      <c r="C35" s="1018" t="s">
        <v>2606</v>
      </c>
      <c r="D35" s="959"/>
      <c r="E35" s="394">
        <v>1.25</v>
      </c>
      <c r="F35" s="503"/>
      <c r="G35" s="285" t="s">
        <v>2607</v>
      </c>
      <c r="H35" s="286"/>
      <c r="I35" s="286"/>
      <c r="J35" s="286"/>
      <c r="K35" s="286"/>
      <c r="L35" s="286"/>
      <c r="M35" s="275"/>
      <c r="N35" s="286"/>
      <c r="O35" s="275"/>
      <c r="P35" s="286"/>
      <c r="Q35" s="286"/>
      <c r="R35" s="254"/>
      <c r="S35" s="390"/>
      <c r="T35" s="391"/>
      <c r="U35" s="390"/>
      <c r="V35" s="391"/>
      <c r="W35" s="390"/>
      <c r="X35" s="254"/>
      <c r="Y35" s="317"/>
      <c r="Z35" s="298"/>
      <c r="AA35" s="298"/>
      <c r="AB35" s="298"/>
      <c r="AC35" s="298"/>
      <c r="AD35" s="308"/>
      <c r="AE35" s="506"/>
    </row>
    <row r="36" spans="1:31" ht="14.25" customHeight="1">
      <c r="A36" s="503"/>
      <c r="B36" s="327">
        <v>2014</v>
      </c>
      <c r="C36" s="994" t="s">
        <v>2608</v>
      </c>
      <c r="D36" s="959"/>
      <c r="E36" s="327">
        <v>1.1200000000000001</v>
      </c>
      <c r="F36" s="503"/>
      <c r="G36" s="413" t="s">
        <v>2609</v>
      </c>
      <c r="H36" s="286"/>
      <c r="I36" s="286"/>
      <c r="J36" s="286"/>
      <c r="K36" s="286"/>
      <c r="L36" s="286"/>
      <c r="M36" s="275"/>
      <c r="N36" s="286"/>
      <c r="O36" s="275"/>
      <c r="P36" s="286"/>
      <c r="Q36" s="286"/>
      <c r="R36" s="254"/>
      <c r="S36" s="390"/>
      <c r="T36" s="391"/>
      <c r="U36" s="390"/>
      <c r="V36" s="391"/>
      <c r="W36" s="390"/>
      <c r="X36" s="254"/>
      <c r="Y36" s="317"/>
      <c r="Z36" s="298"/>
      <c r="AA36" s="298"/>
      <c r="AB36" s="298"/>
      <c r="AC36" s="298"/>
      <c r="AD36" s="308"/>
      <c r="AE36" s="506"/>
    </row>
    <row r="37" spans="1:31" ht="14.25" customHeight="1">
      <c r="A37" s="503"/>
      <c r="B37" s="332">
        <v>2015</v>
      </c>
      <c r="C37" s="1047" t="s">
        <v>2610</v>
      </c>
      <c r="D37" s="959"/>
      <c r="E37" s="332" t="s">
        <v>568</v>
      </c>
      <c r="F37" s="503"/>
      <c r="G37" s="413" t="s">
        <v>2611</v>
      </c>
      <c r="H37" s="286"/>
      <c r="I37" s="286"/>
      <c r="J37" s="286"/>
      <c r="K37" s="286"/>
      <c r="L37" s="286"/>
      <c r="M37" s="275"/>
      <c r="N37" s="286"/>
      <c r="O37" s="275"/>
      <c r="P37" s="286"/>
      <c r="Q37" s="286"/>
      <c r="R37" s="254"/>
      <c r="S37" s="390"/>
      <c r="T37" s="391"/>
      <c r="U37" s="390"/>
      <c r="V37" s="391"/>
      <c r="W37" s="390"/>
      <c r="X37" s="254"/>
      <c r="Y37" s="317"/>
      <c r="Z37" s="298"/>
      <c r="AA37" s="298"/>
      <c r="AB37" s="298"/>
      <c r="AC37" s="298"/>
      <c r="AD37" s="308"/>
      <c r="AE37" s="506"/>
    </row>
    <row r="38" spans="1:31" ht="14.25" customHeight="1">
      <c r="A38" s="503"/>
      <c r="B38" s="332">
        <v>2016</v>
      </c>
      <c r="C38" s="1018" t="s">
        <v>2612</v>
      </c>
      <c r="D38" s="959"/>
      <c r="E38" s="639" t="s">
        <v>568</v>
      </c>
      <c r="F38" s="503"/>
      <c r="G38" s="285" t="s">
        <v>2613</v>
      </c>
      <c r="H38" s="286"/>
      <c r="I38" s="286"/>
      <c r="J38" s="286"/>
      <c r="K38" s="286"/>
      <c r="L38" s="286"/>
      <c r="M38" s="275"/>
      <c r="N38" s="286"/>
      <c r="O38" s="275"/>
      <c r="P38" s="286"/>
      <c r="Q38" s="286"/>
      <c r="R38" s="254"/>
      <c r="S38" s="390"/>
      <c r="T38" s="391"/>
      <c r="U38" s="390"/>
      <c r="V38" s="391"/>
      <c r="W38" s="390"/>
      <c r="X38" s="254"/>
      <c r="Y38" s="317"/>
      <c r="Z38" s="298"/>
      <c r="AA38" s="298"/>
      <c r="AB38" s="298"/>
      <c r="AC38" s="298"/>
      <c r="AD38" s="308"/>
      <c r="AE38" s="506"/>
    </row>
    <row r="39" spans="1:31" ht="14.25" customHeight="1">
      <c r="A39" s="503"/>
      <c r="B39" s="327">
        <v>2017</v>
      </c>
      <c r="C39" s="961" t="s">
        <v>2614</v>
      </c>
      <c r="D39" s="959"/>
      <c r="E39" s="328">
        <v>1.03</v>
      </c>
      <c r="F39" s="503"/>
      <c r="G39" s="285" t="s">
        <v>2615</v>
      </c>
      <c r="H39" s="290">
        <v>0.5</v>
      </c>
      <c r="I39" s="290" t="s">
        <v>375</v>
      </c>
      <c r="J39" s="290" t="s">
        <v>376</v>
      </c>
      <c r="K39" s="274" t="s">
        <v>377</v>
      </c>
      <c r="L39" s="286"/>
      <c r="M39" s="275"/>
      <c r="N39" s="286"/>
      <c r="O39" s="275"/>
      <c r="P39" s="286"/>
      <c r="Q39" s="286"/>
      <c r="R39" s="254"/>
      <c r="S39" s="390"/>
      <c r="T39" s="391"/>
      <c r="U39" s="390"/>
      <c r="V39" s="391"/>
      <c r="W39" s="390"/>
      <c r="X39" s="254"/>
      <c r="Y39" s="317"/>
      <c r="Z39" s="298"/>
      <c r="AA39" s="298"/>
      <c r="AB39" s="298"/>
      <c r="AC39" s="298"/>
      <c r="AD39" s="308"/>
      <c r="AE39" s="506"/>
    </row>
    <row r="40" spans="1:31" ht="14.25" customHeight="1">
      <c r="A40" s="503"/>
      <c r="B40" s="332">
        <v>2018</v>
      </c>
      <c r="C40" s="961" t="s">
        <v>2616</v>
      </c>
      <c r="D40" s="959"/>
      <c r="E40" s="639">
        <v>0.83</v>
      </c>
      <c r="F40" s="503"/>
      <c r="G40" s="285" t="s">
        <v>2617</v>
      </c>
      <c r="H40" s="290">
        <v>0.5</v>
      </c>
      <c r="I40" s="290" t="s">
        <v>376</v>
      </c>
      <c r="J40" s="274" t="s">
        <v>377</v>
      </c>
      <c r="K40" s="286"/>
      <c r="L40" s="286"/>
      <c r="M40" s="275"/>
      <c r="N40" s="286"/>
      <c r="O40" s="275"/>
      <c r="P40" s="286"/>
      <c r="Q40" s="286"/>
      <c r="R40" s="254"/>
      <c r="S40" s="390"/>
      <c r="T40" s="391"/>
      <c r="U40" s="390"/>
      <c r="V40" s="391"/>
      <c r="W40" s="390"/>
      <c r="X40" s="254"/>
      <c r="Y40" s="317"/>
      <c r="Z40" s="298"/>
      <c r="AA40" s="298"/>
      <c r="AB40" s="298"/>
      <c r="AC40" s="298"/>
      <c r="AD40" s="308"/>
      <c r="AE40" s="506"/>
    </row>
    <row r="41" spans="1:31" ht="14.25" customHeight="1">
      <c r="A41" s="503"/>
      <c r="B41" s="393">
        <v>2019</v>
      </c>
      <c r="C41" s="1018" t="s">
        <v>2618</v>
      </c>
      <c r="D41" s="959"/>
      <c r="E41" s="393">
        <v>1.26</v>
      </c>
      <c r="F41" s="503"/>
      <c r="G41" s="285" t="s">
        <v>2619</v>
      </c>
      <c r="H41" s="286"/>
      <c r="I41" s="286"/>
      <c r="J41" s="286"/>
      <c r="K41" s="286"/>
      <c r="L41" s="286"/>
      <c r="M41" s="275"/>
      <c r="N41" s="286"/>
      <c r="O41" s="275"/>
      <c r="P41" s="286"/>
      <c r="Q41" s="286"/>
      <c r="R41" s="254"/>
      <c r="S41" s="390"/>
      <c r="T41" s="391"/>
      <c r="U41" s="390"/>
      <c r="V41" s="391"/>
      <c r="W41" s="390"/>
      <c r="X41" s="254"/>
      <c r="Y41" s="317"/>
      <c r="Z41" s="298"/>
      <c r="AA41" s="298"/>
      <c r="AB41" s="298"/>
      <c r="AC41" s="298"/>
      <c r="AD41" s="308"/>
      <c r="AE41" s="506"/>
    </row>
    <row r="42" spans="1:31" ht="14.25" customHeight="1">
      <c r="A42" s="503"/>
      <c r="B42" s="333">
        <v>2020</v>
      </c>
      <c r="C42" s="962" t="s">
        <v>2620</v>
      </c>
      <c r="D42" s="959"/>
      <c r="E42" s="333">
        <v>0.53</v>
      </c>
      <c r="F42" s="503"/>
      <c r="G42" s="292" t="s">
        <v>2621</v>
      </c>
      <c r="H42" s="290">
        <v>1.2</v>
      </c>
      <c r="I42" s="290" t="s">
        <v>375</v>
      </c>
      <c r="J42" s="290" t="s">
        <v>376</v>
      </c>
      <c r="K42" s="274" t="s">
        <v>377</v>
      </c>
      <c r="L42" s="286"/>
      <c r="M42" s="275"/>
      <c r="N42" s="286"/>
      <c r="O42" s="275"/>
      <c r="P42" s="286"/>
      <c r="Q42" s="286"/>
      <c r="R42" s="254"/>
      <c r="S42" s="390"/>
      <c r="T42" s="391"/>
      <c r="U42" s="390"/>
      <c r="V42" s="391"/>
      <c r="W42" s="390"/>
      <c r="X42" s="254"/>
      <c r="Y42" s="317"/>
      <c r="Z42" s="298"/>
      <c r="AA42" s="298"/>
      <c r="AB42" s="298"/>
      <c r="AC42" s="298"/>
      <c r="AD42" s="308"/>
      <c r="AE42" s="506"/>
    </row>
    <row r="43" spans="1:31" ht="14.25" customHeight="1">
      <c r="A43" s="503"/>
      <c r="B43" s="333">
        <v>2021</v>
      </c>
      <c r="C43" s="962" t="s">
        <v>2622</v>
      </c>
      <c r="D43" s="959"/>
      <c r="E43" s="333">
        <v>1.08</v>
      </c>
      <c r="F43" s="503"/>
      <c r="G43" s="292" t="s">
        <v>2623</v>
      </c>
      <c r="H43" s="286"/>
      <c r="I43" s="286"/>
      <c r="J43" s="286"/>
      <c r="K43" s="286"/>
      <c r="L43" s="286"/>
      <c r="M43" s="275"/>
      <c r="N43" s="286"/>
      <c r="O43" s="275"/>
      <c r="P43" s="286"/>
      <c r="Q43" s="286"/>
      <c r="R43" s="254"/>
      <c r="S43" s="390"/>
      <c r="T43" s="391"/>
      <c r="U43" s="390"/>
      <c r="V43" s="391"/>
      <c r="W43" s="390"/>
      <c r="X43" s="254"/>
      <c r="Y43" s="317"/>
      <c r="Z43" s="298"/>
      <c r="AA43" s="298"/>
      <c r="AB43" s="298"/>
      <c r="AC43" s="298"/>
      <c r="AD43" s="308"/>
      <c r="AE43" s="506"/>
    </row>
    <row r="44" spans="1:31" ht="14.25" customHeight="1">
      <c r="A44" s="503"/>
      <c r="B44" s="333">
        <v>2022</v>
      </c>
      <c r="C44" s="962" t="s">
        <v>2624</v>
      </c>
      <c r="D44" s="959"/>
      <c r="E44" s="333">
        <v>0.99</v>
      </c>
      <c r="F44" s="503"/>
      <c r="G44" s="273" t="s">
        <v>2625</v>
      </c>
      <c r="H44" s="286"/>
      <c r="I44" s="286"/>
      <c r="J44" s="286"/>
      <c r="K44" s="286"/>
      <c r="L44" s="286"/>
      <c r="M44" s="275"/>
      <c r="N44" s="286"/>
      <c r="O44" s="275"/>
      <c r="P44" s="286"/>
      <c r="Q44" s="286"/>
      <c r="R44" s="254"/>
      <c r="S44" s="390"/>
      <c r="T44" s="391"/>
      <c r="U44" s="390"/>
      <c r="V44" s="391"/>
      <c r="W44" s="390"/>
      <c r="X44" s="254"/>
      <c r="Y44" s="317"/>
      <c r="Z44" s="298"/>
      <c r="AA44" s="298"/>
      <c r="AB44" s="298"/>
      <c r="AC44" s="298"/>
      <c r="AD44" s="308"/>
      <c r="AE44" s="506"/>
    </row>
    <row r="45" spans="1:31" ht="14.25" customHeight="1">
      <c r="A45" s="503"/>
      <c r="B45" s="335">
        <v>2023</v>
      </c>
      <c r="C45" s="962" t="s">
        <v>2626</v>
      </c>
      <c r="D45" s="959"/>
      <c r="E45" s="335">
        <v>2.68</v>
      </c>
      <c r="F45" s="503"/>
      <c r="G45" s="299" t="s">
        <v>2627</v>
      </c>
      <c r="H45" s="345">
        <v>6.5</v>
      </c>
      <c r="I45" s="290">
        <v>6.5</v>
      </c>
      <c r="J45" s="286"/>
      <c r="K45" s="286"/>
      <c r="L45" s="286"/>
      <c r="M45" s="286"/>
      <c r="N45" s="286"/>
      <c r="O45" s="275"/>
      <c r="P45" s="286"/>
      <c r="Q45" s="286"/>
      <c r="R45" s="254"/>
      <c r="S45" s="390"/>
      <c r="T45" s="391"/>
      <c r="U45" s="390"/>
      <c r="V45" s="391"/>
      <c r="W45" s="390"/>
      <c r="X45" s="254"/>
      <c r="Y45" s="317"/>
      <c r="Z45" s="298"/>
      <c r="AA45" s="298"/>
      <c r="AB45" s="298"/>
      <c r="AC45" s="298"/>
      <c r="AD45" s="308"/>
      <c r="AE45" s="506"/>
    </row>
    <row r="46" spans="1:31" ht="14.25" customHeight="1">
      <c r="A46" s="503"/>
      <c r="B46" s="621"/>
      <c r="C46" s="1031"/>
      <c r="D46" s="959"/>
      <c r="E46" s="621"/>
      <c r="F46" s="503"/>
      <c r="G46" s="296" t="s">
        <v>2628</v>
      </c>
      <c r="H46" s="294">
        <v>0.3</v>
      </c>
      <c r="I46" s="278" t="s">
        <v>373</v>
      </c>
      <c r="J46" s="278" t="s">
        <v>374</v>
      </c>
      <c r="K46" s="278" t="s">
        <v>375</v>
      </c>
      <c r="L46" s="278" t="s">
        <v>376</v>
      </c>
      <c r="M46" s="419" t="s">
        <v>377</v>
      </c>
      <c r="N46" s="286"/>
      <c r="O46" s="275"/>
      <c r="P46" s="286"/>
      <c r="Q46" s="286"/>
      <c r="R46" s="254"/>
      <c r="S46" s="390"/>
      <c r="T46" s="391"/>
      <c r="U46" s="390"/>
      <c r="V46" s="391"/>
      <c r="W46" s="390"/>
      <c r="X46" s="254"/>
      <c r="Y46" s="317"/>
      <c r="Z46" s="298"/>
      <c r="AA46" s="298"/>
      <c r="AB46" s="298"/>
      <c r="AC46" s="298"/>
      <c r="AD46" s="308"/>
      <c r="AE46" s="506"/>
    </row>
    <row r="47" spans="1:31" ht="14.25" customHeight="1">
      <c r="A47" s="503"/>
      <c r="B47" s="621"/>
      <c r="C47" s="1031"/>
      <c r="D47" s="959"/>
      <c r="E47" s="621"/>
      <c r="F47" s="503"/>
      <c r="G47" s="292" t="s">
        <v>2629</v>
      </c>
      <c r="H47" s="290">
        <v>2.2000000000000002</v>
      </c>
      <c r="I47" s="290" t="s">
        <v>376</v>
      </c>
      <c r="J47" s="274" t="s">
        <v>377</v>
      </c>
      <c r="K47" s="286"/>
      <c r="L47" s="286"/>
      <c r="M47" s="275"/>
      <c r="N47" s="286"/>
      <c r="O47" s="275"/>
      <c r="P47" s="286"/>
      <c r="Q47" s="286"/>
      <c r="R47" s="254"/>
      <c r="S47" s="390"/>
      <c r="T47" s="391"/>
      <c r="U47" s="390"/>
      <c r="V47" s="391"/>
      <c r="W47" s="390"/>
      <c r="X47" s="254"/>
      <c r="Y47" s="317"/>
      <c r="Z47" s="298"/>
      <c r="AA47" s="298"/>
      <c r="AB47" s="298"/>
      <c r="AC47" s="298"/>
      <c r="AD47" s="308"/>
      <c r="AE47" s="506"/>
    </row>
    <row r="48" spans="1:31" ht="14.25" customHeight="1">
      <c r="A48" s="503"/>
      <c r="B48" s="621"/>
      <c r="C48" s="1031"/>
      <c r="D48" s="959"/>
      <c r="E48" s="621"/>
      <c r="F48" s="503"/>
      <c r="G48" s="413" t="s">
        <v>2630</v>
      </c>
      <c r="H48" s="286"/>
      <c r="I48" s="286"/>
      <c r="J48" s="286"/>
      <c r="K48" s="286"/>
      <c r="L48" s="286"/>
      <c r="M48" s="275"/>
      <c r="N48" s="286"/>
      <c r="O48" s="275"/>
      <c r="P48" s="286"/>
      <c r="Q48" s="286"/>
      <c r="R48" s="254"/>
      <c r="S48" s="390"/>
      <c r="T48" s="391"/>
      <c r="U48" s="390"/>
      <c r="V48" s="391"/>
      <c r="W48" s="390"/>
      <c r="X48" s="254"/>
      <c r="Y48" s="317"/>
      <c r="Z48" s="310"/>
      <c r="AA48" s="310"/>
      <c r="AB48" s="310"/>
      <c r="AC48" s="310"/>
      <c r="AD48" s="311"/>
      <c r="AE48" s="506"/>
    </row>
    <row r="49" spans="1:31" ht="14.25" customHeight="1">
      <c r="A49" s="503"/>
      <c r="B49" s="621"/>
      <c r="C49" s="1031"/>
      <c r="D49" s="959"/>
      <c r="E49" s="621"/>
      <c r="F49" s="503"/>
      <c r="G49" s="285" t="s">
        <v>2631</v>
      </c>
      <c r="H49" s="290">
        <v>0.5</v>
      </c>
      <c r="I49" s="290" t="s">
        <v>376</v>
      </c>
      <c r="J49" s="274" t="s">
        <v>377</v>
      </c>
      <c r="K49" s="286"/>
      <c r="L49" s="286"/>
      <c r="M49" s="275"/>
      <c r="N49" s="286"/>
      <c r="O49" s="275"/>
      <c r="P49" s="286"/>
      <c r="Q49" s="286"/>
      <c r="R49" s="254"/>
      <c r="S49" s="390"/>
      <c r="T49" s="391"/>
      <c r="U49" s="390"/>
      <c r="V49" s="391"/>
      <c r="W49" s="390"/>
      <c r="X49" s="254"/>
      <c r="Y49" s="655"/>
      <c r="Z49" s="313"/>
      <c r="AA49" s="468">
        <f>SUM(AA29:AA48)</f>
        <v>33.700000000000003</v>
      </c>
      <c r="AB49" s="313"/>
      <c r="AC49" s="313"/>
      <c r="AD49" s="314"/>
      <c r="AE49" s="506"/>
    </row>
    <row r="50" spans="1:31" ht="14.25" customHeight="1">
      <c r="A50" s="503"/>
      <c r="B50" s="621"/>
      <c r="C50" s="1031"/>
      <c r="D50" s="959"/>
      <c r="E50" s="621"/>
      <c r="F50" s="503"/>
      <c r="G50" s="285" t="s">
        <v>2632</v>
      </c>
      <c r="H50" s="286"/>
      <c r="I50" s="286"/>
      <c r="J50" s="286"/>
      <c r="K50" s="286"/>
      <c r="L50" s="286"/>
      <c r="M50" s="275"/>
      <c r="N50" s="286"/>
      <c r="O50" s="275"/>
      <c r="P50" s="286"/>
      <c r="Q50" s="286"/>
      <c r="R50" s="254"/>
      <c r="S50" s="390"/>
      <c r="T50" s="391"/>
      <c r="U50" s="390"/>
      <c r="V50" s="391"/>
      <c r="W50" s="390"/>
      <c r="X50" s="254"/>
      <c r="Y50" s="254"/>
      <c r="Z50" s="254"/>
      <c r="AA50" s="254"/>
      <c r="AB50" s="254"/>
      <c r="AC50" s="254"/>
      <c r="AD50" s="254"/>
      <c r="AE50" s="506"/>
    </row>
    <row r="51" spans="1:31" ht="14.25" customHeight="1">
      <c r="A51" s="503"/>
      <c r="B51" s="622"/>
      <c r="C51" s="1031"/>
      <c r="D51" s="959"/>
      <c r="E51" s="622"/>
      <c r="F51" s="503"/>
      <c r="G51" s="299" t="s">
        <v>2633</v>
      </c>
      <c r="H51" s="290">
        <v>0.8</v>
      </c>
      <c r="I51" s="286"/>
      <c r="J51" s="286"/>
      <c r="K51" s="286"/>
      <c r="L51" s="286"/>
      <c r="M51" s="275"/>
      <c r="N51" s="286"/>
      <c r="O51" s="275"/>
      <c r="P51" s="286"/>
      <c r="Q51" s="286"/>
      <c r="R51" s="254"/>
      <c r="S51" s="390"/>
      <c r="T51" s="391"/>
      <c r="U51" s="390"/>
      <c r="V51" s="391"/>
      <c r="W51" s="390"/>
      <c r="X51" s="254"/>
      <c r="Y51" s="985" t="s">
        <v>440</v>
      </c>
      <c r="Z51" s="968"/>
      <c r="AA51" s="968"/>
      <c r="AB51" s="968"/>
      <c r="AC51" s="968"/>
      <c r="AD51" s="969"/>
      <c r="AE51" s="506"/>
    </row>
    <row r="52" spans="1:31" ht="14.25" customHeight="1">
      <c r="A52" s="503"/>
      <c r="B52" s="622"/>
      <c r="C52" s="1031"/>
      <c r="D52" s="959"/>
      <c r="E52" s="622"/>
      <c r="F52" s="503"/>
      <c r="G52" s="299" t="s">
        <v>2634</v>
      </c>
      <c r="H52" s="623">
        <v>1.25</v>
      </c>
      <c r="I52" s="290" t="s">
        <v>376</v>
      </c>
      <c r="J52" s="274" t="s">
        <v>377</v>
      </c>
      <c r="K52" s="286"/>
      <c r="L52" s="286"/>
      <c r="M52" s="275"/>
      <c r="N52" s="286"/>
      <c r="O52" s="275"/>
      <c r="P52" s="286"/>
      <c r="Q52" s="286"/>
      <c r="R52" s="254"/>
      <c r="S52" s="390"/>
      <c r="T52" s="391"/>
      <c r="U52" s="390"/>
      <c r="V52" s="391"/>
      <c r="W52" s="390"/>
      <c r="X52" s="254"/>
      <c r="Y52" s="641" t="s">
        <v>340</v>
      </c>
      <c r="Z52" s="270" t="s">
        <v>442</v>
      </c>
      <c r="AA52" s="271">
        <v>2024</v>
      </c>
      <c r="AB52" s="271">
        <v>2025</v>
      </c>
      <c r="AC52" s="271">
        <v>2026</v>
      </c>
      <c r="AD52" s="306">
        <v>2027</v>
      </c>
      <c r="AE52" s="506"/>
    </row>
    <row r="53" spans="1:31" ht="14.25" customHeight="1">
      <c r="A53" s="503"/>
      <c r="B53" s="622"/>
      <c r="C53" s="1031"/>
      <c r="D53" s="959"/>
      <c r="E53" s="622"/>
      <c r="F53" s="503"/>
      <c r="G53" s="292" t="s">
        <v>2635</v>
      </c>
      <c r="H53" s="286"/>
      <c r="I53" s="286"/>
      <c r="J53" s="286"/>
      <c r="K53" s="286"/>
      <c r="L53" s="286"/>
      <c r="M53" s="275"/>
      <c r="N53" s="286"/>
      <c r="O53" s="275"/>
      <c r="P53" s="286"/>
      <c r="Q53" s="286"/>
      <c r="R53" s="254"/>
      <c r="S53" s="390"/>
      <c r="T53" s="391"/>
      <c r="U53" s="390"/>
      <c r="V53" s="391"/>
      <c r="W53" s="390"/>
      <c r="X53" s="254"/>
      <c r="Y53" s="307" t="s">
        <v>1394</v>
      </c>
      <c r="Z53" s="324" t="s">
        <v>32</v>
      </c>
      <c r="AA53" s="324">
        <v>-25</v>
      </c>
      <c r="AB53" s="298"/>
      <c r="AC53" s="298"/>
      <c r="AD53" s="308"/>
      <c r="AE53" s="506"/>
    </row>
    <row r="54" spans="1:31" ht="14.25" customHeight="1">
      <c r="A54" s="503"/>
      <c r="B54" s="622"/>
      <c r="C54" s="1031"/>
      <c r="D54" s="959"/>
      <c r="E54" s="622"/>
      <c r="F54" s="503"/>
      <c r="G54" s="299" t="s">
        <v>2636</v>
      </c>
      <c r="H54" s="345">
        <v>4</v>
      </c>
      <c r="I54" s="345">
        <v>4</v>
      </c>
      <c r="J54" s="286"/>
      <c r="K54" s="286"/>
      <c r="L54" s="286"/>
      <c r="M54" s="275"/>
      <c r="N54" s="286"/>
      <c r="O54" s="275"/>
      <c r="P54" s="286"/>
      <c r="Q54" s="286"/>
      <c r="R54" s="254"/>
      <c r="S54" s="406"/>
      <c r="T54" s="391"/>
      <c r="U54" s="390"/>
      <c r="V54" s="391"/>
      <c r="W54" s="390"/>
      <c r="X54" s="383"/>
      <c r="Y54" s="648" t="s">
        <v>2637</v>
      </c>
      <c r="Z54" s="324" t="s">
        <v>19</v>
      </c>
      <c r="AA54" s="324">
        <v>-5</v>
      </c>
      <c r="AB54" s="298"/>
      <c r="AC54" s="298"/>
      <c r="AD54" s="308"/>
      <c r="AE54" s="506"/>
    </row>
    <row r="55" spans="1:31" ht="14.25" customHeight="1">
      <c r="A55" s="503"/>
      <c r="B55" s="622"/>
      <c r="C55" s="1031"/>
      <c r="D55" s="959"/>
      <c r="E55" s="622"/>
      <c r="F55" s="503"/>
      <c r="G55" s="296" t="s">
        <v>2188</v>
      </c>
      <c r="H55" s="290">
        <v>1.1499999999999999</v>
      </c>
      <c r="I55" s="290">
        <v>1.1499999999999999</v>
      </c>
      <c r="J55" s="290">
        <v>1.1499999999999999</v>
      </c>
      <c r="K55" s="286"/>
      <c r="L55" s="286"/>
      <c r="M55" s="275"/>
      <c r="N55" s="286"/>
      <c r="O55" s="275"/>
      <c r="P55" s="286"/>
      <c r="Q55" s="286"/>
      <c r="R55" s="254"/>
      <c r="S55" s="406"/>
      <c r="T55" s="391"/>
      <c r="U55" s="406"/>
      <c r="V55" s="391"/>
      <c r="W55" s="406"/>
      <c r="X55" s="254"/>
      <c r="Y55" s="307" t="s">
        <v>2638</v>
      </c>
      <c r="Z55" s="324" t="s">
        <v>57</v>
      </c>
      <c r="AA55" s="324">
        <v>-0.8</v>
      </c>
      <c r="AB55" s="298"/>
      <c r="AC55" s="298"/>
      <c r="AD55" s="308"/>
      <c r="AE55" s="506"/>
    </row>
    <row r="56" spans="1:31" ht="14.25" customHeight="1">
      <c r="A56" s="503"/>
      <c r="B56" s="408"/>
      <c r="C56" s="990"/>
      <c r="D56" s="959"/>
      <c r="E56" s="408"/>
      <c r="F56" s="503"/>
      <c r="G56" s="285" t="s">
        <v>2639</v>
      </c>
      <c r="H56" s="294">
        <v>0.3</v>
      </c>
      <c r="I56" s="278" t="s">
        <v>373</v>
      </c>
      <c r="J56" s="278" t="s">
        <v>374</v>
      </c>
      <c r="K56" s="278" t="s">
        <v>375</v>
      </c>
      <c r="L56" s="278" t="s">
        <v>376</v>
      </c>
      <c r="M56" s="419" t="s">
        <v>377</v>
      </c>
      <c r="N56" s="286"/>
      <c r="O56" s="275"/>
      <c r="P56" s="286"/>
      <c r="Q56" s="286"/>
      <c r="R56" s="254"/>
      <c r="S56" s="372"/>
      <c r="T56" s="254"/>
      <c r="U56" s="372"/>
      <c r="V56" s="254"/>
      <c r="W56" s="372"/>
      <c r="X56" s="254"/>
      <c r="Y56" s="307" t="s">
        <v>1527</v>
      </c>
      <c r="Z56" s="324" t="s">
        <v>35</v>
      </c>
      <c r="AA56" s="324">
        <v>-2.0699999999999998</v>
      </c>
      <c r="AB56" s="298"/>
      <c r="AC56" s="298"/>
      <c r="AD56" s="308"/>
      <c r="AE56" s="506"/>
    </row>
    <row r="57" spans="1:31" ht="14.25" customHeight="1">
      <c r="A57" s="503"/>
      <c r="B57" s="409"/>
      <c r="C57" s="991"/>
      <c r="D57" s="959"/>
      <c r="E57" s="409"/>
      <c r="F57" s="503"/>
      <c r="G57" s="299" t="s">
        <v>2640</v>
      </c>
      <c r="H57" s="623">
        <v>0.5</v>
      </c>
      <c r="M57" s="275"/>
      <c r="N57" s="286"/>
      <c r="O57" s="275"/>
      <c r="P57" s="286"/>
      <c r="Q57" s="286"/>
      <c r="R57" s="254"/>
      <c r="S57" s="372"/>
      <c r="T57" s="254"/>
      <c r="U57" s="372"/>
      <c r="V57" s="254"/>
      <c r="W57" s="372"/>
      <c r="X57" s="254"/>
      <c r="Y57" s="307" t="s">
        <v>1524</v>
      </c>
      <c r="Z57" s="324" t="s">
        <v>35</v>
      </c>
      <c r="AA57" s="324">
        <v>-14</v>
      </c>
      <c r="AB57" s="298"/>
      <c r="AC57" s="298"/>
      <c r="AD57" s="308"/>
      <c r="AE57" s="506"/>
    </row>
    <row r="58" spans="1:31" ht="14.25" customHeight="1">
      <c r="A58" s="503"/>
      <c r="B58" s="409"/>
      <c r="C58" s="991"/>
      <c r="D58" s="959"/>
      <c r="E58" s="409"/>
      <c r="F58" s="503"/>
      <c r="G58" s="299" t="s">
        <v>2641</v>
      </c>
      <c r="H58" s="286"/>
      <c r="I58" s="286"/>
      <c r="J58" s="286"/>
      <c r="K58" s="286"/>
      <c r="L58" s="286"/>
      <c r="M58" s="275"/>
      <c r="N58" s="286"/>
      <c r="O58" s="275"/>
      <c r="P58" s="286"/>
      <c r="Q58" s="286"/>
      <c r="R58" s="254"/>
      <c r="S58" s="372"/>
      <c r="T58" s="254"/>
      <c r="U58" s="372"/>
      <c r="V58" s="254"/>
      <c r="W58" s="372"/>
      <c r="X58" s="254"/>
      <c r="Y58" s="307" t="s">
        <v>1657</v>
      </c>
      <c r="Z58" s="324" t="s">
        <v>38</v>
      </c>
      <c r="AA58" s="324">
        <v>-8.5</v>
      </c>
      <c r="AB58" s="298"/>
      <c r="AC58" s="298"/>
      <c r="AD58" s="308"/>
      <c r="AE58" s="506"/>
    </row>
    <row r="59" spans="1:31" ht="14.25" customHeight="1">
      <c r="A59" s="503"/>
      <c r="B59" s="503"/>
      <c r="C59" s="527"/>
      <c r="D59" s="527"/>
      <c r="E59" s="503"/>
      <c r="F59" s="503"/>
      <c r="G59" s="299" t="s">
        <v>2642</v>
      </c>
      <c r="I59" s="274"/>
      <c r="J59" s="286"/>
      <c r="K59" s="286"/>
      <c r="L59" s="286"/>
      <c r="M59" s="275"/>
      <c r="N59" s="286"/>
      <c r="O59" s="275"/>
      <c r="P59" s="286"/>
      <c r="Q59" s="286"/>
      <c r="R59" s="254"/>
      <c r="S59" s="372"/>
      <c r="T59" s="254"/>
      <c r="U59" s="372"/>
      <c r="V59" s="254"/>
      <c r="W59" s="372"/>
      <c r="X59" s="254"/>
      <c r="Y59" s="307" t="s">
        <v>2643</v>
      </c>
      <c r="Z59" s="324" t="s">
        <v>33</v>
      </c>
      <c r="AA59" s="324">
        <v>-0.5</v>
      </c>
      <c r="AB59" s="298"/>
      <c r="AC59" s="298"/>
      <c r="AD59" s="308"/>
      <c r="AE59" s="506"/>
    </row>
    <row r="60" spans="1:31" ht="14.25" customHeight="1">
      <c r="A60" s="503"/>
      <c r="B60" s="503"/>
      <c r="C60" s="503"/>
      <c r="D60" s="503"/>
      <c r="E60" s="503"/>
      <c r="F60" s="503"/>
      <c r="G60" s="285" t="s">
        <v>2644</v>
      </c>
      <c r="H60" s="286"/>
      <c r="I60" s="286"/>
      <c r="J60" s="286"/>
      <c r="K60" s="286"/>
      <c r="L60" s="286"/>
      <c r="M60" s="275"/>
      <c r="N60" s="286"/>
      <c r="O60" s="275"/>
      <c r="P60" s="286"/>
      <c r="Q60" s="286"/>
      <c r="R60" s="254"/>
      <c r="S60" s="372"/>
      <c r="T60" s="254"/>
      <c r="U60" s="372"/>
      <c r="V60" s="254"/>
      <c r="W60" s="372"/>
      <c r="X60" s="254"/>
      <c r="Y60" s="307" t="s">
        <v>2645</v>
      </c>
      <c r="Z60" s="324" t="s">
        <v>19</v>
      </c>
      <c r="AA60" s="324">
        <v>-7.7</v>
      </c>
      <c r="AB60" s="298"/>
      <c r="AC60" s="298"/>
      <c r="AD60" s="308"/>
      <c r="AE60" s="506"/>
    </row>
    <row r="61" spans="1:31" ht="14.25" customHeight="1">
      <c r="A61" s="503"/>
      <c r="B61" s="503"/>
      <c r="C61" s="503"/>
      <c r="D61" s="503"/>
      <c r="E61" s="503"/>
      <c r="F61" s="503"/>
      <c r="G61" s="413" t="s">
        <v>2646</v>
      </c>
      <c r="H61" s="329"/>
      <c r="I61" s="286"/>
      <c r="J61" s="286"/>
      <c r="K61" s="286"/>
      <c r="L61" s="286"/>
      <c r="M61" s="275"/>
      <c r="N61" s="286"/>
      <c r="O61" s="275"/>
      <c r="P61" s="286"/>
      <c r="Q61" s="286"/>
      <c r="R61" s="254"/>
      <c r="S61" s="372"/>
      <c r="T61" s="254"/>
      <c r="U61" s="372"/>
      <c r="V61" s="254"/>
      <c r="W61" s="372"/>
      <c r="X61" s="254"/>
      <c r="Y61" s="307" t="s">
        <v>2218</v>
      </c>
      <c r="Z61" s="324" t="s">
        <v>62</v>
      </c>
      <c r="AA61" s="324">
        <v>-6</v>
      </c>
      <c r="AB61" s="298"/>
      <c r="AC61" s="298"/>
      <c r="AD61" s="308"/>
      <c r="AE61" s="506"/>
    </row>
    <row r="62" spans="1:31" ht="14.25" customHeight="1">
      <c r="A62" s="503"/>
      <c r="B62" s="503"/>
      <c r="C62" s="503"/>
      <c r="D62" s="503"/>
      <c r="E62" s="503"/>
      <c r="F62" s="503"/>
      <c r="G62" s="285" t="s">
        <v>2647</v>
      </c>
      <c r="H62" s="286"/>
      <c r="I62" s="286"/>
      <c r="J62" s="286"/>
      <c r="K62" s="286"/>
      <c r="L62" s="286"/>
      <c r="M62" s="275"/>
      <c r="N62" s="286"/>
      <c r="O62" s="275"/>
      <c r="P62" s="286"/>
      <c r="Q62" s="286"/>
      <c r="R62" s="254"/>
      <c r="S62" s="372"/>
      <c r="T62" s="254"/>
      <c r="U62" s="372"/>
      <c r="V62" s="254"/>
      <c r="W62" s="372"/>
      <c r="X62" s="254"/>
      <c r="Y62" s="307" t="s">
        <v>2214</v>
      </c>
      <c r="Z62" s="324" t="s">
        <v>62</v>
      </c>
      <c r="AA62" s="324">
        <v>-0.3</v>
      </c>
      <c r="AB62" s="298"/>
      <c r="AC62" s="298"/>
      <c r="AD62" s="308"/>
      <c r="AE62" s="506"/>
    </row>
    <row r="63" spans="1:31" ht="14.25" customHeight="1">
      <c r="A63" s="503"/>
      <c r="B63" s="503"/>
      <c r="C63" s="503"/>
      <c r="D63" s="503"/>
      <c r="E63" s="503"/>
      <c r="F63" s="503"/>
      <c r="G63" s="292" t="s">
        <v>2648</v>
      </c>
      <c r="H63" s="286"/>
      <c r="I63" s="286"/>
      <c r="J63" s="286"/>
      <c r="K63" s="286"/>
      <c r="L63" s="286"/>
      <c r="M63" s="275"/>
      <c r="N63" s="286"/>
      <c r="O63" s="275"/>
      <c r="P63" s="286"/>
      <c r="Q63" s="286"/>
      <c r="R63" s="254"/>
      <c r="S63" s="372"/>
      <c r="T63" s="254"/>
      <c r="U63" s="372"/>
      <c r="V63" s="254"/>
      <c r="W63" s="372"/>
      <c r="X63" s="254"/>
      <c r="Y63" s="317"/>
      <c r="Z63" s="298"/>
      <c r="AA63" s="298"/>
      <c r="AB63" s="298"/>
      <c r="AC63" s="298"/>
      <c r="AD63" s="308"/>
      <c r="AE63" s="506"/>
    </row>
    <row r="64" spans="1:31" ht="14.25" customHeight="1">
      <c r="A64" s="503"/>
      <c r="B64" s="503"/>
      <c r="C64" s="503"/>
      <c r="D64" s="503"/>
      <c r="E64" s="503"/>
      <c r="F64" s="503"/>
      <c r="G64" s="285" t="s">
        <v>2649</v>
      </c>
      <c r="H64" s="275"/>
      <c r="I64" s="286"/>
      <c r="J64" s="286"/>
      <c r="K64" s="286"/>
      <c r="L64" s="286"/>
      <c r="M64" s="275"/>
      <c r="N64" s="286"/>
      <c r="O64" s="275"/>
      <c r="P64" s="286"/>
      <c r="Q64" s="286"/>
      <c r="R64" s="254"/>
      <c r="S64" s="372"/>
      <c r="T64" s="254"/>
      <c r="U64" s="372"/>
      <c r="V64" s="254"/>
      <c r="W64" s="372"/>
      <c r="X64" s="254"/>
      <c r="Y64" s="317"/>
      <c r="Z64" s="298"/>
      <c r="AA64" s="298"/>
      <c r="AB64" s="298"/>
      <c r="AC64" s="298"/>
      <c r="AD64" s="308"/>
      <c r="AE64" s="506"/>
    </row>
    <row r="65" spans="1:31" ht="14.25" customHeight="1">
      <c r="A65" s="503"/>
      <c r="B65" s="503"/>
      <c r="C65" s="503"/>
      <c r="D65" s="503"/>
      <c r="E65" s="503"/>
      <c r="F65" s="503"/>
      <c r="G65" s="292" t="s">
        <v>2650</v>
      </c>
      <c r="H65" s="275"/>
      <c r="I65" s="274"/>
      <c r="J65" s="286"/>
      <c r="K65" s="286"/>
      <c r="L65" s="286"/>
      <c r="M65" s="275"/>
      <c r="N65" s="286"/>
      <c r="O65" s="275"/>
      <c r="P65" s="286"/>
      <c r="Q65" s="286"/>
      <c r="R65" s="254"/>
      <c r="S65" s="372"/>
      <c r="T65" s="254"/>
      <c r="U65" s="372"/>
      <c r="V65" s="254"/>
      <c r="W65" s="372"/>
      <c r="X65" s="254"/>
      <c r="Y65" s="317"/>
      <c r="Z65" s="298"/>
      <c r="AA65" s="298"/>
      <c r="AB65" s="298"/>
      <c r="AC65" s="298"/>
      <c r="AD65" s="308"/>
      <c r="AE65" s="506"/>
    </row>
    <row r="66" spans="1:31" ht="14.25" customHeight="1">
      <c r="A66" s="503"/>
      <c r="B66" s="503"/>
      <c r="C66" s="503"/>
      <c r="D66" s="503"/>
      <c r="E66" s="503"/>
      <c r="F66" s="503"/>
      <c r="G66" s="285" t="s">
        <v>2146</v>
      </c>
      <c r="H66" s="286"/>
      <c r="I66" s="286"/>
      <c r="J66" s="286"/>
      <c r="K66" s="286"/>
      <c r="L66" s="286"/>
      <c r="M66" s="275"/>
      <c r="N66" s="286"/>
      <c r="O66" s="275"/>
      <c r="P66" s="286"/>
      <c r="Q66" s="286"/>
      <c r="R66" s="254"/>
      <c r="S66" s="372"/>
      <c r="T66" s="254"/>
      <c r="U66" s="372"/>
      <c r="V66" s="254"/>
      <c r="W66" s="372"/>
      <c r="X66" s="254"/>
      <c r="Y66" s="317"/>
      <c r="Z66" s="298"/>
      <c r="AA66" s="298"/>
      <c r="AB66" s="298"/>
      <c r="AC66" s="298"/>
      <c r="AD66" s="308"/>
      <c r="AE66" s="506"/>
    </row>
    <row r="67" spans="1:31" ht="14.25" customHeight="1">
      <c r="A67" s="503"/>
      <c r="B67" s="503"/>
      <c r="C67" s="503"/>
      <c r="D67" s="503"/>
      <c r="E67" s="503"/>
      <c r="F67" s="503"/>
      <c r="G67" s="292" t="s">
        <v>2651</v>
      </c>
      <c r="H67" s="294">
        <v>0.3</v>
      </c>
      <c r="I67" s="278" t="s">
        <v>373</v>
      </c>
      <c r="J67" s="278" t="s">
        <v>374</v>
      </c>
      <c r="K67" s="278" t="s">
        <v>375</v>
      </c>
      <c r="L67" s="278" t="s">
        <v>376</v>
      </c>
      <c r="M67" s="419" t="s">
        <v>377</v>
      </c>
      <c r="N67" s="286"/>
      <c r="O67" s="275"/>
      <c r="P67" s="286"/>
      <c r="Q67" s="286"/>
      <c r="R67" s="254"/>
      <c r="S67" s="372"/>
      <c r="T67" s="254"/>
      <c r="U67" s="372"/>
      <c r="V67" s="254"/>
      <c r="W67" s="372"/>
      <c r="X67" s="254"/>
      <c r="Y67" s="317"/>
      <c r="Z67" s="298"/>
      <c r="AA67" s="298"/>
      <c r="AB67" s="298"/>
      <c r="AC67" s="298"/>
      <c r="AD67" s="308"/>
      <c r="AE67" s="506"/>
    </row>
    <row r="68" spans="1:31" ht="14.25" customHeight="1">
      <c r="A68" s="503"/>
      <c r="B68" s="503"/>
      <c r="C68" s="503"/>
      <c r="D68" s="503"/>
      <c r="E68" s="503"/>
      <c r="F68" s="503"/>
      <c r="G68" s="292" t="s">
        <v>2652</v>
      </c>
      <c r="H68" s="286"/>
      <c r="I68" s="286"/>
      <c r="J68" s="286"/>
      <c r="K68" s="286"/>
      <c r="L68" s="286"/>
      <c r="M68" s="275"/>
      <c r="N68" s="286"/>
      <c r="O68" s="275"/>
      <c r="P68" s="286"/>
      <c r="Q68" s="286"/>
      <c r="R68" s="254"/>
      <c r="S68" s="372"/>
      <c r="T68" s="254"/>
      <c r="U68" s="372"/>
      <c r="V68" s="254"/>
      <c r="W68" s="372"/>
      <c r="X68" s="254"/>
      <c r="Y68" s="317"/>
      <c r="Z68" s="298"/>
      <c r="AA68" s="298"/>
      <c r="AB68" s="298"/>
      <c r="AC68" s="298"/>
      <c r="AD68" s="308"/>
      <c r="AE68" s="506"/>
    </row>
    <row r="69" spans="1:31" ht="14.25" customHeight="1">
      <c r="A69" s="503"/>
      <c r="B69" s="503"/>
      <c r="C69" s="503"/>
      <c r="D69" s="503"/>
      <c r="E69" s="503"/>
      <c r="F69" s="503"/>
      <c r="G69" s="413" t="s">
        <v>2653</v>
      </c>
      <c r="H69" s="286"/>
      <c r="I69" s="286"/>
      <c r="J69" s="286"/>
      <c r="K69" s="286"/>
      <c r="L69" s="286"/>
      <c r="M69" s="275"/>
      <c r="N69" s="286"/>
      <c r="O69" s="275"/>
      <c r="P69" s="286"/>
      <c r="Q69" s="286"/>
      <c r="R69" s="254"/>
      <c r="S69" s="372"/>
      <c r="T69" s="254"/>
      <c r="U69" s="372"/>
      <c r="V69" s="254"/>
      <c r="W69" s="372"/>
      <c r="X69" s="254"/>
      <c r="Y69" s="317"/>
      <c r="Z69" s="298"/>
      <c r="AA69" s="298"/>
      <c r="AB69" s="298"/>
      <c r="AC69" s="298"/>
      <c r="AD69" s="308"/>
      <c r="AE69" s="506"/>
    </row>
    <row r="70" spans="1:31" ht="14.25" customHeight="1">
      <c r="A70" s="503"/>
      <c r="B70" s="503"/>
      <c r="C70" s="503"/>
      <c r="D70" s="503"/>
      <c r="E70" s="503"/>
      <c r="F70" s="503"/>
      <c r="G70" s="292" t="s">
        <v>2654</v>
      </c>
      <c r="H70" s="290">
        <v>0.5</v>
      </c>
      <c r="I70" s="290" t="s">
        <v>375</v>
      </c>
      <c r="J70" s="290" t="s">
        <v>376</v>
      </c>
      <c r="K70" s="274" t="s">
        <v>377</v>
      </c>
      <c r="L70" s="286"/>
      <c r="M70" s="275"/>
      <c r="N70" s="286"/>
      <c r="O70" s="275"/>
      <c r="P70" s="286"/>
      <c r="Q70" s="286"/>
      <c r="R70" s="254"/>
      <c r="S70" s="372"/>
      <c r="T70" s="254"/>
      <c r="U70" s="372"/>
      <c r="V70" s="254"/>
      <c r="W70" s="372"/>
      <c r="X70" s="254"/>
      <c r="Y70" s="317"/>
      <c r="Z70" s="298"/>
      <c r="AA70" s="298"/>
      <c r="AB70" s="298"/>
      <c r="AC70" s="298"/>
      <c r="AD70" s="308"/>
      <c r="AE70" s="506"/>
    </row>
    <row r="71" spans="1:31" ht="14.25" customHeight="1">
      <c r="A71" s="503"/>
      <c r="B71" s="503"/>
      <c r="C71" s="503"/>
      <c r="D71" s="503"/>
      <c r="E71" s="503"/>
      <c r="F71" s="503"/>
      <c r="G71" s="299" t="s">
        <v>2655</v>
      </c>
      <c r="H71" s="419"/>
      <c r="I71" s="286"/>
      <c r="J71" s="286"/>
      <c r="K71" s="286"/>
      <c r="L71" s="286"/>
      <c r="M71" s="286"/>
      <c r="N71" s="286"/>
      <c r="O71" s="275"/>
      <c r="P71" s="286"/>
      <c r="Q71" s="286"/>
      <c r="R71" s="254"/>
      <c r="S71" s="372"/>
      <c r="T71" s="254"/>
      <c r="U71" s="372"/>
      <c r="V71" s="254"/>
      <c r="W71" s="372"/>
      <c r="X71" s="254"/>
      <c r="Y71" s="317"/>
      <c r="Z71" s="298"/>
      <c r="AA71" s="298"/>
      <c r="AB71" s="298"/>
      <c r="AC71" s="298"/>
      <c r="AD71" s="308"/>
      <c r="AE71" s="506"/>
    </row>
    <row r="72" spans="1:31" ht="14.25" customHeight="1">
      <c r="A72" s="503"/>
      <c r="B72" s="503"/>
      <c r="C72" s="503"/>
      <c r="D72" s="503"/>
      <c r="E72" s="503"/>
      <c r="F72" s="503"/>
      <c r="G72" s="299" t="s">
        <v>2656</v>
      </c>
      <c r="H72" s="286"/>
      <c r="I72" s="286"/>
      <c r="J72" s="286"/>
      <c r="K72" s="286"/>
      <c r="L72" s="286"/>
      <c r="M72" s="275"/>
      <c r="N72" s="286"/>
      <c r="O72" s="275"/>
      <c r="P72" s="286"/>
      <c r="Q72" s="286"/>
      <c r="R72" s="254"/>
      <c r="S72" s="372"/>
      <c r="T72" s="254"/>
      <c r="U72" s="372"/>
      <c r="V72" s="254"/>
      <c r="W72" s="372"/>
      <c r="X72" s="254"/>
      <c r="Y72" s="317"/>
      <c r="Z72" s="310"/>
      <c r="AA72" s="310"/>
      <c r="AB72" s="310"/>
      <c r="AC72" s="310"/>
      <c r="AD72" s="311"/>
      <c r="AE72" s="506"/>
    </row>
    <row r="73" spans="1:31" ht="14.25" customHeight="1">
      <c r="A73" s="503"/>
      <c r="B73" s="503"/>
      <c r="C73" s="503"/>
      <c r="D73" s="503"/>
      <c r="E73" s="503"/>
      <c r="F73" s="503"/>
      <c r="G73" s="292" t="s">
        <v>2657</v>
      </c>
      <c r="H73" s="286">
        <v>0.5</v>
      </c>
      <c r="I73" s="294" t="s">
        <v>374</v>
      </c>
      <c r="J73" s="290" t="s">
        <v>375</v>
      </c>
      <c r="K73" s="290" t="s">
        <v>376</v>
      </c>
      <c r="L73" s="274" t="s">
        <v>377</v>
      </c>
      <c r="M73" s="275"/>
      <c r="N73" s="286"/>
      <c r="O73" s="275"/>
      <c r="P73" s="286"/>
      <c r="Q73" s="286"/>
      <c r="R73" s="254"/>
      <c r="S73" s="372"/>
      <c r="T73" s="254"/>
      <c r="U73" s="372"/>
      <c r="V73" s="254"/>
      <c r="W73" s="372"/>
      <c r="X73" s="254"/>
      <c r="Y73" s="655"/>
      <c r="Z73" s="313"/>
      <c r="AA73" s="468">
        <f>SUM(AA53:AA72)</f>
        <v>-69.86999999999999</v>
      </c>
      <c r="AB73" s="313"/>
      <c r="AC73" s="313"/>
      <c r="AD73" s="314"/>
      <c r="AE73" s="506"/>
    </row>
    <row r="74" spans="1:31" ht="14.25" customHeight="1">
      <c r="A74" s="503"/>
      <c r="B74" s="503"/>
      <c r="C74" s="503"/>
      <c r="D74" s="503"/>
      <c r="E74" s="503"/>
      <c r="F74" s="503"/>
      <c r="G74" s="273" t="s">
        <v>2658</v>
      </c>
      <c r="H74" s="286"/>
      <c r="I74" s="286"/>
      <c r="J74" s="286"/>
      <c r="K74" s="286"/>
      <c r="L74" s="286"/>
      <c r="M74" s="275"/>
      <c r="N74" s="286"/>
      <c r="O74" s="275"/>
      <c r="P74" s="286"/>
      <c r="Q74" s="286"/>
      <c r="R74" s="254"/>
      <c r="S74" s="372"/>
      <c r="T74" s="254"/>
      <c r="U74" s="372"/>
      <c r="V74" s="254"/>
      <c r="W74" s="372"/>
      <c r="X74" s="254"/>
      <c r="Y74" s="254"/>
      <c r="Z74" s="254"/>
      <c r="AA74" s="254"/>
      <c r="AB74" s="254"/>
      <c r="AC74" s="254"/>
      <c r="AD74" s="254"/>
      <c r="AE74" s="506"/>
    </row>
    <row r="75" spans="1:31" ht="14.25" customHeight="1">
      <c r="A75" s="503"/>
      <c r="B75" s="503"/>
      <c r="C75" s="503"/>
      <c r="D75" s="503"/>
      <c r="E75" s="503"/>
      <c r="F75" s="503"/>
      <c r="G75" s="292" t="s">
        <v>2659</v>
      </c>
      <c r="H75" s="286"/>
      <c r="I75" s="286"/>
      <c r="J75" s="286"/>
      <c r="K75" s="286"/>
      <c r="L75" s="286"/>
      <c r="M75" s="275"/>
      <c r="N75" s="286"/>
      <c r="O75" s="275"/>
      <c r="P75" s="286"/>
      <c r="Q75" s="286"/>
      <c r="R75" s="254"/>
      <c r="S75" s="372"/>
      <c r="T75" s="254"/>
      <c r="U75" s="372"/>
      <c r="V75" s="254"/>
      <c r="W75" s="372"/>
      <c r="X75" s="254"/>
      <c r="Y75" s="985" t="s">
        <v>353</v>
      </c>
      <c r="Z75" s="968"/>
      <c r="AA75" s="968"/>
      <c r="AB75" s="968"/>
      <c r="AC75" s="968"/>
      <c r="AD75" s="969"/>
      <c r="AE75" s="506"/>
    </row>
    <row r="76" spans="1:31" ht="14.25" customHeight="1">
      <c r="A76" s="503"/>
      <c r="B76" s="503"/>
      <c r="C76" s="503"/>
      <c r="D76" s="503"/>
      <c r="E76" s="503"/>
      <c r="F76" s="503"/>
      <c r="G76" s="296" t="s">
        <v>2660</v>
      </c>
      <c r="H76" s="286"/>
      <c r="I76" s="286"/>
      <c r="J76" s="286"/>
      <c r="K76" s="286"/>
      <c r="L76" s="286"/>
      <c r="M76" s="275"/>
      <c r="N76" s="286"/>
      <c r="O76" s="275"/>
      <c r="P76" s="286"/>
      <c r="Q76" s="286"/>
      <c r="R76" s="254"/>
      <c r="S76" s="372"/>
      <c r="T76" s="254"/>
      <c r="U76" s="372"/>
      <c r="V76" s="254"/>
      <c r="W76" s="372"/>
      <c r="X76" s="254"/>
      <c r="Y76" s="1037"/>
      <c r="Z76" s="892"/>
      <c r="AA76" s="271">
        <v>2024</v>
      </c>
      <c r="AB76" s="271">
        <v>2025</v>
      </c>
      <c r="AC76" s="271">
        <v>2026</v>
      </c>
      <c r="AD76" s="306">
        <v>2027</v>
      </c>
      <c r="AE76" s="506"/>
    </row>
    <row r="77" spans="1:31" ht="14.25" customHeight="1">
      <c r="A77" s="503"/>
      <c r="B77" s="503"/>
      <c r="C77" s="503"/>
      <c r="D77" s="503"/>
      <c r="E77" s="503"/>
      <c r="F77" s="503"/>
      <c r="G77" s="299" t="s">
        <v>2661</v>
      </c>
      <c r="H77" s="286"/>
      <c r="I77" s="286"/>
      <c r="J77" s="286"/>
      <c r="K77" s="286"/>
      <c r="L77" s="286"/>
      <c r="M77" s="275"/>
      <c r="N77" s="286"/>
      <c r="O77" s="275"/>
      <c r="P77" s="286"/>
      <c r="Q77" s="286"/>
      <c r="R77" s="254"/>
      <c r="S77" s="372"/>
      <c r="T77" s="254"/>
      <c r="U77" s="372"/>
      <c r="V77" s="254"/>
      <c r="W77" s="372"/>
      <c r="X77" s="254"/>
      <c r="Y77" s="1037" t="s">
        <v>469</v>
      </c>
      <c r="Z77" s="892"/>
      <c r="AA77" s="298" t="s">
        <v>470</v>
      </c>
      <c r="AB77" s="298" t="s">
        <v>471</v>
      </c>
      <c r="AC77" s="298" t="s">
        <v>472</v>
      </c>
      <c r="AD77" s="308" t="s">
        <v>472</v>
      </c>
      <c r="AE77" s="506"/>
    </row>
    <row r="78" spans="1:31" ht="14.25" customHeight="1">
      <c r="A78" s="503"/>
      <c r="B78" s="503"/>
      <c r="C78" s="503"/>
      <c r="D78" s="503"/>
      <c r="E78" s="503"/>
      <c r="F78" s="503"/>
      <c r="G78" s="299" t="s">
        <v>2662</v>
      </c>
      <c r="H78" s="286"/>
      <c r="I78" s="286"/>
      <c r="J78" s="286"/>
      <c r="K78" s="286"/>
      <c r="L78" s="286"/>
      <c r="M78" s="275"/>
      <c r="N78" s="286"/>
      <c r="O78" s="275"/>
      <c r="P78" s="286"/>
      <c r="Q78" s="286"/>
      <c r="R78" s="254"/>
      <c r="S78" s="372"/>
      <c r="T78" s="254"/>
      <c r="U78" s="372"/>
      <c r="V78" s="254"/>
      <c r="W78" s="372"/>
      <c r="X78" s="254"/>
      <c r="Y78" s="1037" t="s">
        <v>474</v>
      </c>
      <c r="Z78" s="892"/>
      <c r="AA78" s="292">
        <f>AA49</f>
        <v>33.700000000000003</v>
      </c>
      <c r="AB78" s="292"/>
      <c r="AC78" s="292"/>
      <c r="AD78" s="660"/>
      <c r="AE78" s="506"/>
    </row>
    <row r="79" spans="1:31" ht="14.25" customHeight="1">
      <c r="A79" s="503"/>
      <c r="B79" s="503"/>
      <c r="C79" s="503"/>
      <c r="D79" s="503"/>
      <c r="E79" s="503"/>
      <c r="F79" s="503"/>
      <c r="G79" s="299" t="s">
        <v>2663</v>
      </c>
      <c r="H79" s="443">
        <v>0.5</v>
      </c>
      <c r="I79" s="286"/>
      <c r="J79" s="286"/>
      <c r="K79" s="286"/>
      <c r="L79" s="286"/>
      <c r="M79" s="275"/>
      <c r="N79" s="286"/>
      <c r="O79" s="275"/>
      <c r="P79" s="286"/>
      <c r="Q79" s="286"/>
      <c r="R79" s="254"/>
      <c r="S79" s="372"/>
      <c r="T79" s="254"/>
      <c r="U79" s="372"/>
      <c r="V79" s="254"/>
      <c r="W79" s="372"/>
      <c r="X79" s="254"/>
      <c r="Y79" s="1037" t="s">
        <v>476</v>
      </c>
      <c r="Z79" s="892"/>
      <c r="AA79" s="415">
        <f>AA73</f>
        <v>-69.86999999999999</v>
      </c>
      <c r="AB79" s="415"/>
      <c r="AC79" s="415"/>
      <c r="AD79" s="661"/>
      <c r="AE79" s="506"/>
    </row>
    <row r="80" spans="1:31" ht="14.25" customHeight="1">
      <c r="A80" s="503"/>
      <c r="B80" s="503"/>
      <c r="C80" s="503"/>
      <c r="D80" s="503"/>
      <c r="E80" s="503"/>
      <c r="F80" s="503"/>
      <c r="G80" s="285" t="s">
        <v>2664</v>
      </c>
      <c r="H80" s="286"/>
      <c r="I80" s="286"/>
      <c r="J80" s="286"/>
      <c r="K80" s="286"/>
      <c r="L80" s="286"/>
      <c r="M80" s="275"/>
      <c r="N80" s="286"/>
      <c r="O80" s="275"/>
      <c r="P80" s="286"/>
      <c r="Q80" s="286"/>
      <c r="R80" s="254"/>
      <c r="S80" s="372"/>
      <c r="T80" s="254"/>
      <c r="U80" s="372"/>
      <c r="V80" s="254"/>
      <c r="W80" s="372"/>
      <c r="X80" s="254"/>
      <c r="Y80" s="965" t="s">
        <v>478</v>
      </c>
      <c r="Z80" s="980"/>
      <c r="AA80" s="662">
        <f>SUM(AA78:AA79)</f>
        <v>-36.169999999999987</v>
      </c>
      <c r="AB80" s="663"/>
      <c r="AC80" s="663"/>
      <c r="AD80" s="664"/>
      <c r="AE80" s="506"/>
    </row>
    <row r="81" spans="1:31" ht="14.25" customHeight="1">
      <c r="A81" s="503"/>
      <c r="B81" s="503"/>
      <c r="C81" s="503"/>
      <c r="D81" s="503"/>
      <c r="E81" s="503"/>
      <c r="F81" s="503"/>
      <c r="G81" s="273" t="s">
        <v>2665</v>
      </c>
      <c r="H81" s="286"/>
      <c r="I81" s="286"/>
      <c r="J81" s="286"/>
      <c r="K81" s="286"/>
      <c r="L81" s="286"/>
      <c r="M81" s="275"/>
      <c r="N81" s="286"/>
      <c r="O81" s="275"/>
      <c r="P81" s="286"/>
      <c r="Q81" s="286"/>
      <c r="R81" s="254"/>
      <c r="S81" s="372"/>
      <c r="T81" s="254"/>
      <c r="U81" s="372"/>
      <c r="V81" s="254"/>
      <c r="W81" s="372"/>
      <c r="X81" s="254"/>
      <c r="Y81" s="254"/>
      <c r="Z81" s="254"/>
      <c r="AA81" s="254"/>
      <c r="AB81" s="254"/>
      <c r="AC81" s="254"/>
      <c r="AD81" s="254"/>
      <c r="AE81" s="506"/>
    </row>
    <row r="82" spans="1:31" ht="14.25" customHeight="1">
      <c r="A82" s="503"/>
      <c r="B82" s="503"/>
      <c r="C82" s="503"/>
      <c r="D82" s="503"/>
      <c r="E82" s="503"/>
      <c r="F82" s="503"/>
      <c r="G82" s="292" t="s">
        <v>2666</v>
      </c>
      <c r="H82" s="286"/>
      <c r="I82" s="286"/>
      <c r="J82" s="286"/>
      <c r="K82" s="286"/>
      <c r="L82" s="286"/>
      <c r="M82" s="275"/>
      <c r="N82" s="286"/>
      <c r="O82" s="275"/>
      <c r="P82" s="286"/>
      <c r="Q82" s="286"/>
      <c r="R82" s="254"/>
      <c r="S82" s="372"/>
      <c r="T82" s="254"/>
      <c r="U82" s="372"/>
      <c r="V82" s="254"/>
      <c r="W82" s="372"/>
      <c r="X82" s="254"/>
      <c r="Y82" s="254"/>
      <c r="Z82" s="254"/>
      <c r="AA82" s="254"/>
      <c r="AB82" s="254"/>
      <c r="AC82" s="254"/>
      <c r="AD82" s="254"/>
      <c r="AE82" s="506"/>
    </row>
    <row r="83" spans="1:31" ht="14.25" customHeight="1">
      <c r="A83" s="503"/>
      <c r="B83" s="503"/>
      <c r="C83" s="503"/>
      <c r="D83" s="503"/>
      <c r="E83" s="503"/>
      <c r="F83" s="503"/>
      <c r="G83" s="292" t="s">
        <v>2667</v>
      </c>
      <c r="H83" s="286">
        <v>4.16</v>
      </c>
      <c r="I83" s="286">
        <v>4.16</v>
      </c>
      <c r="J83" s="286">
        <v>4.16</v>
      </c>
      <c r="K83" s="286"/>
      <c r="L83" s="286"/>
      <c r="M83" s="275"/>
      <c r="N83" s="286"/>
      <c r="O83" s="275"/>
      <c r="P83" s="286"/>
      <c r="Q83" s="286"/>
      <c r="R83" s="254"/>
      <c r="S83" s="372"/>
      <c r="T83" s="254"/>
      <c r="U83" s="372"/>
      <c r="V83" s="254"/>
      <c r="W83" s="372"/>
      <c r="X83" s="254"/>
      <c r="Y83" s="254"/>
      <c r="Z83" s="254"/>
      <c r="AA83" s="254"/>
      <c r="AB83" s="254"/>
      <c r="AC83" s="254"/>
      <c r="AD83" s="254"/>
      <c r="AE83" s="506"/>
    </row>
    <row r="84" spans="1:31" ht="14.25" customHeight="1">
      <c r="A84" s="503"/>
      <c r="B84" s="503"/>
      <c r="C84" s="503"/>
      <c r="D84" s="503"/>
      <c r="E84" s="503"/>
      <c r="F84" s="503"/>
      <c r="G84" s="413" t="s">
        <v>2668</v>
      </c>
      <c r="H84" s="443">
        <v>0.6</v>
      </c>
      <c r="I84" s="286"/>
      <c r="J84" s="286"/>
      <c r="K84" s="286"/>
      <c r="L84" s="286"/>
      <c r="M84" s="275"/>
      <c r="N84" s="286"/>
      <c r="O84" s="275"/>
      <c r="P84" s="286"/>
      <c r="Q84" s="286"/>
      <c r="R84" s="254"/>
      <c r="S84" s="372"/>
      <c r="T84" s="254"/>
      <c r="U84" s="372"/>
      <c r="V84" s="254"/>
      <c r="W84" s="372"/>
      <c r="X84" s="254"/>
      <c r="Y84" s="254"/>
      <c r="Z84" s="254"/>
      <c r="AA84" s="254"/>
      <c r="AB84" s="254"/>
      <c r="AC84" s="254"/>
      <c r="AD84" s="254"/>
      <c r="AE84" s="506"/>
    </row>
    <row r="85" spans="1:31" ht="14.25" customHeight="1">
      <c r="A85" s="503"/>
      <c r="B85" s="503"/>
      <c r="C85" s="503"/>
      <c r="D85" s="503"/>
      <c r="E85" s="503"/>
      <c r="F85" s="503"/>
      <c r="G85" s="285" t="s">
        <v>2669</v>
      </c>
      <c r="H85" s="286"/>
      <c r="I85" s="286"/>
      <c r="J85" s="286"/>
      <c r="K85" s="286"/>
      <c r="L85" s="286"/>
      <c r="M85" s="275"/>
      <c r="N85" s="286"/>
      <c r="O85" s="275"/>
      <c r="P85" s="286"/>
      <c r="Q85" s="286"/>
      <c r="R85" s="254"/>
      <c r="S85" s="372"/>
      <c r="T85" s="254"/>
      <c r="U85" s="372"/>
      <c r="V85" s="254"/>
      <c r="W85" s="372"/>
      <c r="X85" s="254"/>
      <c r="Y85" s="254"/>
      <c r="Z85" s="254"/>
      <c r="AA85" s="254"/>
      <c r="AB85" s="254"/>
      <c r="AC85" s="254"/>
      <c r="AD85" s="254"/>
      <c r="AE85" s="506"/>
    </row>
    <row r="86" spans="1:31" ht="14.25" customHeight="1">
      <c r="A86" s="503"/>
      <c r="B86" s="503"/>
      <c r="C86" s="503"/>
      <c r="D86" s="503"/>
      <c r="E86" s="503"/>
      <c r="F86" s="503"/>
      <c r="G86" s="285" t="s">
        <v>2670</v>
      </c>
      <c r="H86" s="274">
        <v>2</v>
      </c>
      <c r="I86" s="286"/>
      <c r="J86" s="286"/>
      <c r="K86" s="286"/>
      <c r="L86" s="286"/>
      <c r="M86" s="275"/>
      <c r="N86" s="286"/>
      <c r="O86" s="275"/>
      <c r="P86" s="286"/>
      <c r="Q86" s="286"/>
      <c r="R86" s="254"/>
      <c r="S86" s="372"/>
      <c r="T86" s="254"/>
      <c r="U86" s="372"/>
      <c r="V86" s="254"/>
      <c r="W86" s="372"/>
      <c r="X86" s="254"/>
      <c r="Y86" s="254"/>
      <c r="Z86" s="254"/>
      <c r="AA86" s="254"/>
      <c r="AB86" s="254"/>
      <c r="AC86" s="254"/>
      <c r="AD86" s="254"/>
      <c r="AE86" s="506"/>
    </row>
    <row r="87" spans="1:31" ht="14.25" customHeight="1">
      <c r="A87" s="503"/>
      <c r="B87" s="503"/>
      <c r="C87" s="503"/>
      <c r="D87" s="503"/>
      <c r="E87" s="503"/>
      <c r="F87" s="503"/>
      <c r="G87" s="285" t="s">
        <v>2671</v>
      </c>
      <c r="H87" s="286"/>
      <c r="I87" s="286"/>
      <c r="J87" s="286"/>
      <c r="K87" s="286"/>
      <c r="L87" s="286"/>
      <c r="M87" s="275"/>
      <c r="N87" s="286"/>
      <c r="O87" s="275"/>
      <c r="P87" s="286"/>
      <c r="Q87" s="286"/>
      <c r="R87" s="254"/>
      <c r="S87" s="372"/>
      <c r="T87" s="254"/>
      <c r="U87" s="372"/>
      <c r="V87" s="254"/>
      <c r="W87" s="372"/>
      <c r="X87" s="254"/>
      <c r="Y87" s="254"/>
      <c r="Z87" s="254"/>
      <c r="AA87" s="254"/>
      <c r="AB87" s="254"/>
      <c r="AC87" s="254"/>
      <c r="AD87" s="254"/>
      <c r="AE87" s="506"/>
    </row>
    <row r="88" spans="1:31" ht="14.25" customHeight="1">
      <c r="A88" s="503"/>
      <c r="B88" s="503"/>
      <c r="C88" s="503"/>
      <c r="D88" s="503"/>
      <c r="E88" s="503"/>
      <c r="F88" s="503"/>
      <c r="G88" s="285" t="s">
        <v>2672</v>
      </c>
      <c r="H88" s="286"/>
      <c r="I88" s="286"/>
      <c r="J88" s="286"/>
      <c r="K88" s="286"/>
      <c r="L88" s="286"/>
      <c r="M88" s="275"/>
      <c r="N88" s="286"/>
      <c r="O88" s="275"/>
      <c r="P88" s="286"/>
      <c r="Q88" s="286"/>
      <c r="R88" s="254"/>
      <c r="S88" s="372"/>
      <c r="T88" s="254"/>
      <c r="U88" s="372"/>
      <c r="V88" s="254"/>
      <c r="W88" s="372"/>
      <c r="X88" s="254"/>
      <c r="Y88" s="254"/>
      <c r="Z88" s="254"/>
      <c r="AA88" s="254"/>
      <c r="AB88" s="254"/>
      <c r="AC88" s="254"/>
      <c r="AD88" s="254"/>
      <c r="AE88" s="506"/>
    </row>
    <row r="89" spans="1:31" ht="14.25" customHeight="1">
      <c r="A89" s="503"/>
      <c r="B89" s="503"/>
      <c r="C89" s="503"/>
      <c r="D89" s="503"/>
      <c r="E89" s="503"/>
      <c r="F89" s="503"/>
      <c r="G89" s="292" t="s">
        <v>2673</v>
      </c>
      <c r="H89" s="286"/>
      <c r="I89" s="286"/>
      <c r="J89" s="286"/>
      <c r="K89" s="286"/>
      <c r="L89" s="286"/>
      <c r="M89" s="275"/>
      <c r="N89" s="286"/>
      <c r="O89" s="275"/>
      <c r="P89" s="286"/>
      <c r="Q89" s="286"/>
      <c r="R89" s="254"/>
      <c r="S89" s="372"/>
      <c r="T89" s="254"/>
      <c r="U89" s="372"/>
      <c r="V89" s="254"/>
      <c r="W89" s="372"/>
      <c r="X89" s="254"/>
      <c r="Y89" s="254"/>
      <c r="Z89" s="254"/>
      <c r="AA89" s="254"/>
      <c r="AB89" s="254"/>
      <c r="AC89" s="254"/>
      <c r="AD89" s="254"/>
      <c r="AE89" s="506"/>
    </row>
    <row r="90" spans="1:31" ht="14.25" customHeight="1">
      <c r="A90" s="503"/>
      <c r="B90" s="503"/>
      <c r="C90" s="503"/>
      <c r="D90" s="503"/>
      <c r="E90" s="503"/>
      <c r="F90" s="503"/>
      <c r="G90" s="285" t="s">
        <v>2674</v>
      </c>
      <c r="H90" s="290">
        <v>1</v>
      </c>
      <c r="I90" s="290" t="s">
        <v>376</v>
      </c>
      <c r="J90" s="274" t="s">
        <v>377</v>
      </c>
      <c r="K90" s="286"/>
      <c r="L90" s="286"/>
      <c r="M90" s="286"/>
      <c r="N90" s="286"/>
      <c r="O90" s="275"/>
      <c r="P90" s="286"/>
      <c r="Q90" s="286"/>
      <c r="R90" s="254"/>
      <c r="S90" s="372"/>
      <c r="T90" s="254"/>
      <c r="U90" s="372"/>
      <c r="V90" s="254"/>
      <c r="W90" s="372"/>
      <c r="X90" s="254"/>
      <c r="Y90" s="254"/>
      <c r="Z90" s="254"/>
      <c r="AA90" s="254"/>
      <c r="AB90" s="254"/>
      <c r="AC90" s="254"/>
      <c r="AD90" s="254"/>
      <c r="AE90" s="506"/>
    </row>
    <row r="91" spans="1:31" ht="14.25" customHeight="1">
      <c r="A91" s="503"/>
      <c r="B91" s="503"/>
      <c r="C91" s="503"/>
      <c r="D91" s="503"/>
      <c r="E91" s="503"/>
      <c r="F91" s="503"/>
      <c r="G91" s="292" t="s">
        <v>2675</v>
      </c>
      <c r="H91" s="286"/>
      <c r="I91" s="286"/>
      <c r="J91" s="286"/>
      <c r="K91" s="286"/>
      <c r="L91" s="286"/>
      <c r="M91" s="286"/>
      <c r="N91" s="286"/>
      <c r="O91" s="275"/>
      <c r="P91" s="286"/>
      <c r="Q91" s="286"/>
      <c r="R91" s="254"/>
      <c r="S91" s="372"/>
      <c r="T91" s="254"/>
      <c r="U91" s="372"/>
      <c r="V91" s="254"/>
      <c r="W91" s="372"/>
      <c r="X91" s="254"/>
      <c r="Y91" s="254"/>
      <c r="Z91" s="254"/>
      <c r="AA91" s="254"/>
      <c r="AB91" s="254"/>
      <c r="AC91" s="254"/>
      <c r="AD91" s="254"/>
      <c r="AE91" s="506"/>
    </row>
    <row r="92" spans="1:31" ht="14.25" customHeight="1">
      <c r="A92" s="503"/>
      <c r="B92" s="503"/>
      <c r="C92" s="503"/>
      <c r="D92" s="503"/>
      <c r="E92" s="503"/>
      <c r="F92" s="503"/>
      <c r="I92" s="286"/>
      <c r="J92" s="286"/>
      <c r="K92" s="286"/>
      <c r="L92" s="286"/>
      <c r="M92" s="275"/>
      <c r="N92" s="286"/>
      <c r="O92" s="275"/>
      <c r="P92" s="286"/>
      <c r="Q92" s="286"/>
      <c r="R92" s="254"/>
      <c r="S92" s="372"/>
      <c r="T92" s="254"/>
      <c r="U92" s="372"/>
      <c r="V92" s="254"/>
      <c r="W92" s="372"/>
      <c r="X92" s="254"/>
      <c r="Y92" s="254"/>
      <c r="Z92" s="254"/>
      <c r="AA92" s="254"/>
      <c r="AB92" s="254"/>
      <c r="AC92" s="254"/>
      <c r="AD92" s="254"/>
      <c r="AE92" s="506"/>
    </row>
    <row r="93" spans="1:31" ht="14.25" customHeight="1">
      <c r="A93" s="503"/>
      <c r="B93" s="503"/>
      <c r="C93" s="503"/>
      <c r="D93" s="503"/>
      <c r="E93" s="503"/>
      <c r="F93" s="503"/>
      <c r="N93" s="286"/>
      <c r="O93" s="275"/>
      <c r="P93" s="286"/>
      <c r="Q93" s="286"/>
      <c r="R93" s="254"/>
      <c r="S93" s="372"/>
      <c r="T93" s="254"/>
      <c r="U93" s="372"/>
      <c r="V93" s="254"/>
      <c r="W93" s="372"/>
      <c r="X93" s="254"/>
      <c r="Y93" s="254"/>
      <c r="Z93" s="254"/>
      <c r="AA93" s="254"/>
      <c r="AB93" s="254"/>
      <c r="AC93" s="254"/>
      <c r="AD93" s="254"/>
      <c r="AE93" s="506"/>
    </row>
    <row r="94" spans="1:31" ht="14.25" customHeight="1">
      <c r="A94" s="503"/>
      <c r="B94" s="503"/>
      <c r="C94" s="503"/>
      <c r="D94" s="503"/>
      <c r="E94" s="503"/>
      <c r="F94" s="503"/>
      <c r="N94" s="286"/>
      <c r="O94" s="275"/>
      <c r="P94" s="286"/>
      <c r="Q94" s="286"/>
      <c r="R94" s="254"/>
      <c r="S94" s="372"/>
      <c r="T94" s="254"/>
      <c r="U94" s="372"/>
      <c r="V94" s="254"/>
      <c r="W94" s="372"/>
      <c r="X94" s="254"/>
      <c r="Y94" s="254"/>
      <c r="Z94" s="254"/>
      <c r="AA94" s="254"/>
      <c r="AB94" s="254"/>
      <c r="AC94" s="254"/>
      <c r="AD94" s="254"/>
      <c r="AE94" s="506"/>
    </row>
    <row r="95" spans="1:31" ht="14.25" customHeight="1">
      <c r="A95" s="503"/>
      <c r="B95" s="503"/>
      <c r="C95" s="503"/>
      <c r="D95" s="503"/>
      <c r="E95" s="503"/>
      <c r="F95" s="503"/>
      <c r="N95" s="286"/>
      <c r="O95" s="275"/>
      <c r="P95" s="286"/>
      <c r="Q95" s="286"/>
      <c r="R95" s="254"/>
      <c r="S95" s="372"/>
      <c r="T95" s="254"/>
      <c r="U95" s="372"/>
      <c r="V95" s="254"/>
      <c r="W95" s="372"/>
      <c r="X95" s="254"/>
      <c r="Y95" s="254"/>
      <c r="Z95" s="254"/>
      <c r="AA95" s="254"/>
      <c r="AB95" s="254"/>
      <c r="AC95" s="254"/>
      <c r="AD95" s="254"/>
      <c r="AE95" s="506"/>
    </row>
    <row r="96" spans="1:31" ht="14.25" customHeight="1">
      <c r="A96" s="503"/>
      <c r="B96" s="503"/>
      <c r="C96" s="503"/>
      <c r="D96" s="503"/>
      <c r="E96" s="503"/>
      <c r="F96" s="503"/>
      <c r="N96" s="286"/>
      <c r="O96" s="275"/>
      <c r="P96" s="286"/>
      <c r="Q96" s="286"/>
      <c r="R96" s="254"/>
      <c r="S96" s="372"/>
      <c r="T96" s="254"/>
      <c r="U96" s="372"/>
      <c r="V96" s="254"/>
      <c r="W96" s="372"/>
      <c r="X96" s="254"/>
      <c r="Y96" s="254"/>
      <c r="Z96" s="254"/>
      <c r="AA96" s="254"/>
      <c r="AB96" s="254"/>
      <c r="AC96" s="254"/>
      <c r="AD96" s="254"/>
      <c r="AE96" s="506"/>
    </row>
    <row r="97" spans="1:31" ht="14.25" customHeight="1">
      <c r="A97" s="503"/>
      <c r="B97" s="503"/>
      <c r="C97" s="503"/>
      <c r="D97" s="503"/>
      <c r="E97" s="503"/>
      <c r="F97" s="503"/>
      <c r="G97" s="353"/>
      <c r="H97" s="275"/>
      <c r="I97" s="275"/>
      <c r="J97" s="286"/>
      <c r="K97" s="286"/>
      <c r="L97" s="286"/>
      <c r="M97" s="275"/>
      <c r="N97" s="286"/>
      <c r="O97" s="275"/>
      <c r="P97" s="286"/>
      <c r="Q97" s="286"/>
      <c r="R97" s="254"/>
      <c r="S97" s="372"/>
      <c r="T97" s="254"/>
      <c r="U97" s="372"/>
      <c r="V97" s="254"/>
      <c r="W97" s="372"/>
      <c r="X97" s="254"/>
      <c r="Y97" s="254"/>
      <c r="Z97" s="254"/>
      <c r="AA97" s="254"/>
      <c r="AB97" s="254"/>
      <c r="AC97" s="254"/>
      <c r="AD97" s="254"/>
      <c r="AE97" s="506"/>
    </row>
    <row r="98" spans="1:31" ht="14.25" customHeight="1">
      <c r="A98" s="503"/>
      <c r="B98" s="503"/>
      <c r="C98" s="503"/>
      <c r="D98" s="503"/>
      <c r="E98" s="503"/>
      <c r="F98" s="503"/>
      <c r="G98" s="285"/>
      <c r="H98" s="286"/>
      <c r="I98" s="286"/>
      <c r="J98" s="286"/>
      <c r="K98" s="286"/>
      <c r="L98" s="286"/>
      <c r="M98" s="275"/>
      <c r="N98" s="286"/>
      <c r="O98" s="275"/>
      <c r="P98" s="286"/>
      <c r="Q98" s="286"/>
      <c r="R98" s="254"/>
      <c r="S98" s="372"/>
      <c r="T98" s="254"/>
      <c r="U98" s="372"/>
      <c r="V98" s="254"/>
      <c r="W98" s="372"/>
      <c r="X98" s="254"/>
      <c r="Y98" s="254"/>
      <c r="Z98" s="254"/>
      <c r="AA98" s="254"/>
      <c r="AB98" s="254"/>
      <c r="AC98" s="254"/>
      <c r="AD98" s="254"/>
      <c r="AE98" s="506"/>
    </row>
    <row r="99" spans="1:31" ht="14.25" customHeight="1">
      <c r="A99" s="503"/>
      <c r="B99" s="503"/>
      <c r="C99" s="503"/>
      <c r="D99" s="503"/>
      <c r="E99" s="529"/>
      <c r="F99" s="529"/>
      <c r="M99" s="275"/>
      <c r="N99" s="286"/>
      <c r="O99" s="275"/>
      <c r="P99" s="286"/>
      <c r="Q99" s="286"/>
      <c r="R99" s="254"/>
      <c r="S99" s="372"/>
      <c r="T99" s="254"/>
      <c r="U99" s="372"/>
      <c r="V99" s="254"/>
      <c r="W99" s="372"/>
      <c r="X99" s="254"/>
      <c r="Y99" s="254"/>
      <c r="Z99" s="254"/>
      <c r="AA99" s="254"/>
      <c r="AB99" s="254"/>
      <c r="AC99" s="254"/>
      <c r="AD99" s="254"/>
      <c r="AE99" s="506"/>
    </row>
    <row r="100" spans="1:31" ht="14.25" customHeight="1">
      <c r="A100" s="503"/>
      <c r="B100" s="503"/>
      <c r="C100" s="503"/>
      <c r="D100" s="520"/>
      <c r="E100" s="530"/>
      <c r="F100" s="530"/>
      <c r="M100" s="275"/>
      <c r="N100" s="286"/>
      <c r="O100" s="275"/>
      <c r="P100" s="286"/>
      <c r="Q100" s="286"/>
      <c r="R100" s="254"/>
      <c r="S100" s="372"/>
      <c r="T100" s="254"/>
      <c r="U100" s="372"/>
      <c r="V100" s="254"/>
      <c r="W100" s="372"/>
      <c r="X100" s="254"/>
      <c r="Y100" s="254"/>
      <c r="Z100" s="254"/>
      <c r="AA100" s="254"/>
      <c r="AB100" s="254"/>
      <c r="AC100" s="254"/>
      <c r="AD100" s="254"/>
      <c r="AE100" s="506"/>
    </row>
    <row r="101" spans="1:31" ht="14.25" customHeight="1">
      <c r="A101" s="503"/>
      <c r="B101" s="503"/>
      <c r="C101" s="503"/>
      <c r="D101" s="520"/>
      <c r="E101" s="530"/>
      <c r="F101" s="530"/>
      <c r="M101" s="275"/>
      <c r="N101" s="286"/>
      <c r="O101" s="275"/>
      <c r="P101" s="286"/>
      <c r="Q101" s="286"/>
      <c r="R101" s="254"/>
      <c r="S101" s="372"/>
      <c r="T101" s="254"/>
      <c r="U101" s="372"/>
      <c r="V101" s="254"/>
      <c r="W101" s="372"/>
      <c r="X101" s="254"/>
      <c r="Y101" s="254"/>
      <c r="Z101" s="254"/>
      <c r="AA101" s="254"/>
      <c r="AB101" s="254"/>
      <c r="AC101" s="254"/>
      <c r="AD101" s="254"/>
      <c r="AE101" s="506"/>
    </row>
    <row r="102" spans="1:31" ht="14.25" customHeight="1">
      <c r="A102" s="503"/>
      <c r="B102" s="503"/>
      <c r="C102" s="503"/>
      <c r="D102" s="520"/>
      <c r="E102" s="530"/>
      <c r="F102" s="530"/>
      <c r="G102" s="285"/>
      <c r="H102" s="286"/>
      <c r="I102" s="286"/>
      <c r="J102" s="286"/>
      <c r="K102" s="286"/>
      <c r="L102" s="286"/>
      <c r="M102" s="275"/>
      <c r="N102" s="286"/>
      <c r="O102" s="275"/>
      <c r="P102" s="286"/>
      <c r="Q102" s="286"/>
      <c r="R102" s="254"/>
      <c r="S102" s="372"/>
      <c r="T102" s="254"/>
      <c r="U102" s="372"/>
      <c r="V102" s="254"/>
      <c r="W102" s="372"/>
      <c r="X102" s="254"/>
      <c r="Y102" s="254"/>
      <c r="Z102" s="254"/>
      <c r="AA102" s="254"/>
      <c r="AB102" s="254"/>
      <c r="AC102" s="254"/>
      <c r="AD102" s="254"/>
      <c r="AE102" s="506"/>
    </row>
    <row r="103" spans="1:31" ht="14.25" customHeight="1">
      <c r="A103" s="97"/>
      <c r="B103" s="343"/>
      <c r="C103" s="343"/>
      <c r="D103" s="421">
        <f>COUNTA(G5:G160)</f>
        <v>87</v>
      </c>
      <c r="E103" s="422"/>
      <c r="F103" s="423">
        <v>100</v>
      </c>
      <c r="G103" s="285"/>
      <c r="H103" s="286"/>
      <c r="I103" s="286"/>
      <c r="J103" s="286"/>
      <c r="K103" s="286"/>
      <c r="L103" s="286"/>
      <c r="M103" s="275"/>
      <c r="N103" s="286"/>
      <c r="O103" s="275"/>
      <c r="P103" s="286"/>
      <c r="Q103" s="286"/>
      <c r="R103" s="254"/>
      <c r="S103" s="372"/>
      <c r="T103" s="254"/>
      <c r="U103" s="372"/>
      <c r="V103" s="254"/>
      <c r="W103" s="372"/>
      <c r="X103" s="254"/>
      <c r="Y103" s="254"/>
      <c r="Z103" s="254"/>
      <c r="AA103" s="254"/>
      <c r="AB103" s="254"/>
      <c r="AC103" s="254"/>
      <c r="AD103" s="254"/>
      <c r="AE103" s="506"/>
    </row>
    <row r="104" spans="1:31" ht="14.25" customHeight="1">
      <c r="A104" s="97"/>
      <c r="B104" s="97"/>
      <c r="C104" s="97"/>
      <c r="D104" s="343"/>
      <c r="E104" s="343"/>
      <c r="F104" s="97"/>
      <c r="G104" s="292"/>
      <c r="H104" s="286"/>
      <c r="I104" s="286"/>
      <c r="J104" s="286"/>
      <c r="K104" s="286"/>
      <c r="L104" s="286"/>
      <c r="M104" s="275"/>
      <c r="N104" s="286"/>
      <c r="O104" s="275"/>
      <c r="P104" s="286"/>
      <c r="Q104" s="286"/>
      <c r="R104" s="254"/>
      <c r="S104" s="372"/>
      <c r="T104" s="254"/>
      <c r="U104" s="372"/>
      <c r="V104" s="254"/>
      <c r="W104" s="372"/>
      <c r="X104" s="254"/>
      <c r="Y104" s="254"/>
      <c r="Z104" s="254"/>
      <c r="AA104" s="254"/>
      <c r="AB104" s="254"/>
      <c r="AC104" s="254"/>
      <c r="AD104" s="254"/>
      <c r="AE104" s="506"/>
    </row>
    <row r="105" spans="1:31" ht="14.25" customHeight="1">
      <c r="A105" s="97"/>
      <c r="B105" s="97"/>
      <c r="C105" s="97"/>
      <c r="D105" s="97"/>
      <c r="E105" s="97"/>
      <c r="F105" s="97"/>
      <c r="G105" s="285"/>
      <c r="H105" s="286"/>
      <c r="I105" s="286"/>
      <c r="J105" s="286"/>
      <c r="K105" s="286"/>
      <c r="L105" s="286"/>
      <c r="M105" s="275"/>
      <c r="N105" s="286"/>
      <c r="O105" s="275"/>
      <c r="P105" s="286"/>
      <c r="Q105" s="286"/>
      <c r="R105" s="254"/>
      <c r="S105" s="372"/>
      <c r="T105" s="254"/>
      <c r="U105" s="372"/>
      <c r="V105" s="254"/>
      <c r="W105" s="372"/>
      <c r="X105" s="254"/>
      <c r="Y105" s="254"/>
      <c r="Z105" s="254"/>
      <c r="AA105" s="254"/>
      <c r="AB105" s="254"/>
      <c r="AC105" s="254"/>
      <c r="AD105" s="254"/>
      <c r="AE105" s="506"/>
    </row>
    <row r="106" spans="1:31" ht="14.25" customHeight="1">
      <c r="A106" s="97"/>
      <c r="B106" s="97"/>
      <c r="C106" s="97"/>
      <c r="D106" s="97"/>
      <c r="E106" s="97"/>
      <c r="F106" s="97"/>
      <c r="G106" s="292"/>
      <c r="H106" s="286"/>
      <c r="I106" s="286"/>
      <c r="J106" s="286"/>
      <c r="K106" s="286"/>
      <c r="L106" s="286"/>
      <c r="M106" s="275"/>
      <c r="N106" s="286"/>
      <c r="O106" s="275"/>
      <c r="P106" s="286"/>
      <c r="Q106" s="286"/>
      <c r="R106" s="254"/>
      <c r="S106" s="372"/>
      <c r="T106" s="254"/>
      <c r="U106" s="372"/>
      <c r="V106" s="254"/>
      <c r="W106" s="372"/>
      <c r="X106" s="254"/>
      <c r="Y106" s="254"/>
      <c r="Z106" s="254"/>
      <c r="AA106" s="254"/>
      <c r="AB106" s="254"/>
      <c r="AC106" s="254"/>
      <c r="AD106" s="254"/>
      <c r="AE106" s="506"/>
    </row>
    <row r="107" spans="1:31" ht="14.25" customHeight="1">
      <c r="A107" s="97"/>
      <c r="B107" s="97"/>
      <c r="C107" s="97"/>
      <c r="D107" s="97"/>
      <c r="E107" s="97"/>
      <c r="F107" s="97"/>
      <c r="G107" s="353"/>
      <c r="H107" s="275"/>
      <c r="I107" s="275"/>
      <c r="J107" s="286"/>
      <c r="K107" s="286"/>
      <c r="L107" s="286"/>
      <c r="M107" s="275"/>
      <c r="N107" s="286"/>
      <c r="O107" s="275"/>
      <c r="P107" s="286"/>
      <c r="Q107" s="286"/>
      <c r="R107" s="254"/>
      <c r="S107" s="372"/>
      <c r="T107" s="254"/>
      <c r="U107" s="372"/>
      <c r="V107" s="254"/>
      <c r="W107" s="372"/>
      <c r="X107" s="254"/>
      <c r="Y107" s="254"/>
      <c r="Z107" s="254"/>
      <c r="AA107" s="254"/>
      <c r="AB107" s="254"/>
      <c r="AC107" s="254"/>
      <c r="AD107" s="254"/>
      <c r="AE107" s="506"/>
    </row>
    <row r="108" spans="1:31" ht="14.25" customHeight="1">
      <c r="A108" s="97"/>
      <c r="B108" s="97"/>
      <c r="C108" s="97"/>
      <c r="D108" s="97"/>
      <c r="E108" s="97"/>
      <c r="F108" s="97"/>
      <c r="G108" s="353"/>
      <c r="H108" s="275"/>
      <c r="I108" s="286"/>
      <c r="J108" s="286"/>
      <c r="K108" s="286"/>
      <c r="L108" s="286"/>
      <c r="M108" s="275"/>
      <c r="N108" s="286"/>
      <c r="O108" s="275"/>
      <c r="P108" s="286"/>
      <c r="Q108" s="286"/>
      <c r="R108" s="254"/>
      <c r="S108" s="372"/>
      <c r="T108" s="254"/>
      <c r="U108" s="372"/>
      <c r="V108" s="254"/>
      <c r="W108" s="372"/>
      <c r="X108" s="254"/>
      <c r="Y108" s="254"/>
      <c r="Z108" s="254"/>
      <c r="AA108" s="254"/>
      <c r="AB108" s="254"/>
      <c r="AC108" s="254"/>
      <c r="AD108" s="254"/>
      <c r="AE108" s="506"/>
    </row>
    <row r="109" spans="1:31" ht="14.25" customHeight="1">
      <c r="A109" s="97"/>
      <c r="B109" s="97"/>
      <c r="C109" s="97"/>
      <c r="D109" s="97"/>
      <c r="E109" s="97"/>
      <c r="F109" s="97"/>
      <c r="G109" s="285"/>
      <c r="H109" s="286"/>
      <c r="I109" s="286"/>
      <c r="J109" s="286"/>
      <c r="K109" s="286"/>
      <c r="L109" s="286"/>
      <c r="M109" s="286"/>
      <c r="N109" s="286"/>
      <c r="O109" s="275"/>
      <c r="P109" s="286"/>
      <c r="Q109" s="286"/>
      <c r="R109" s="254"/>
      <c r="S109" s="372"/>
      <c r="T109" s="254"/>
      <c r="U109" s="372"/>
      <c r="V109" s="254"/>
      <c r="W109" s="372"/>
      <c r="X109" s="254"/>
      <c r="Y109" s="254"/>
      <c r="Z109" s="254"/>
      <c r="AA109" s="254"/>
      <c r="AB109" s="254"/>
      <c r="AC109" s="254"/>
      <c r="AD109" s="254"/>
      <c r="AE109" s="506"/>
    </row>
    <row r="110" spans="1:31" ht="14.25" customHeight="1">
      <c r="A110" s="97"/>
      <c r="B110" s="97"/>
      <c r="C110" s="97"/>
      <c r="D110" s="97"/>
      <c r="E110" s="97"/>
      <c r="F110" s="97"/>
      <c r="G110" s="285"/>
      <c r="H110" s="286"/>
      <c r="I110" s="286"/>
      <c r="J110" s="286"/>
      <c r="K110" s="286"/>
      <c r="L110" s="286"/>
      <c r="M110" s="286"/>
      <c r="N110" s="286"/>
      <c r="O110" s="275"/>
      <c r="P110" s="286"/>
      <c r="Q110" s="286"/>
      <c r="R110" s="254"/>
      <c r="S110" s="372"/>
      <c r="T110" s="254"/>
      <c r="U110" s="372"/>
      <c r="V110" s="254"/>
      <c r="W110" s="372"/>
      <c r="X110" s="254"/>
      <c r="Y110" s="254"/>
      <c r="Z110" s="254"/>
      <c r="AA110" s="254"/>
      <c r="AB110" s="254"/>
      <c r="AC110" s="254"/>
      <c r="AD110" s="254"/>
      <c r="AE110" s="506"/>
    </row>
    <row r="111" spans="1:31" ht="14.25" customHeight="1">
      <c r="A111" s="315"/>
      <c r="B111" s="315"/>
      <c r="C111" s="315"/>
      <c r="D111" s="315"/>
      <c r="E111" s="315"/>
      <c r="F111" s="315"/>
      <c r="G111" s="285"/>
      <c r="H111" s="286"/>
      <c r="I111" s="286"/>
      <c r="J111" s="286"/>
      <c r="K111" s="286"/>
      <c r="L111" s="286"/>
      <c r="M111" s="286"/>
      <c r="N111" s="286"/>
      <c r="O111" s="275"/>
      <c r="P111" s="286"/>
      <c r="Q111" s="286"/>
      <c r="R111" s="254"/>
      <c r="S111" s="372"/>
      <c r="T111" s="254"/>
      <c r="U111" s="372"/>
      <c r="V111" s="254"/>
      <c r="W111" s="372"/>
      <c r="X111" s="254"/>
      <c r="Y111" s="254"/>
      <c r="Z111" s="254"/>
      <c r="AA111" s="254"/>
      <c r="AB111" s="254"/>
      <c r="AC111" s="254"/>
      <c r="AD111" s="254"/>
      <c r="AE111" s="506"/>
    </row>
    <row r="112" spans="1:31" ht="14.25" customHeight="1">
      <c r="A112" s="502"/>
      <c r="B112" s="502"/>
      <c r="C112" s="502"/>
      <c r="D112" s="502"/>
      <c r="E112" s="502"/>
      <c r="F112" s="502"/>
      <c r="G112" s="285"/>
      <c r="H112" s="286"/>
      <c r="I112" s="286"/>
      <c r="J112" s="286"/>
      <c r="K112" s="286"/>
      <c r="L112" s="286"/>
      <c r="M112" s="286"/>
      <c r="N112" s="286"/>
      <c r="O112" s="275"/>
      <c r="P112" s="286"/>
      <c r="Q112" s="286"/>
      <c r="R112" s="254"/>
      <c r="S112" s="372"/>
      <c r="T112" s="254"/>
      <c r="U112" s="372"/>
      <c r="V112" s="254"/>
      <c r="W112" s="372"/>
      <c r="X112" s="254"/>
      <c r="Y112" s="254"/>
      <c r="Z112" s="254"/>
      <c r="AA112" s="254"/>
      <c r="AB112" s="254"/>
      <c r="AC112" s="254"/>
      <c r="AD112" s="254"/>
      <c r="AE112" s="506"/>
    </row>
    <row r="113" spans="1:31" ht="14.25" customHeight="1">
      <c r="A113" s="502"/>
      <c r="B113" s="502"/>
      <c r="C113" s="502"/>
      <c r="D113" s="502"/>
      <c r="E113" s="502"/>
      <c r="F113" s="502"/>
      <c r="G113" s="285"/>
      <c r="H113" s="286"/>
      <c r="I113" s="286"/>
      <c r="J113" s="286"/>
      <c r="K113" s="286"/>
      <c r="L113" s="286"/>
      <c r="M113" s="286"/>
      <c r="N113" s="286"/>
      <c r="O113" s="275"/>
      <c r="P113" s="286"/>
      <c r="Q113" s="286"/>
      <c r="R113" s="254"/>
      <c r="S113" s="372"/>
      <c r="T113" s="254"/>
      <c r="U113" s="372"/>
      <c r="V113" s="254"/>
      <c r="W113" s="372"/>
      <c r="X113" s="254"/>
      <c r="Y113" s="254"/>
      <c r="Z113" s="254"/>
      <c r="AA113" s="254"/>
      <c r="AB113" s="254"/>
      <c r="AC113" s="254"/>
      <c r="AD113" s="254"/>
      <c r="AE113" s="506"/>
    </row>
    <row r="114" spans="1:31" ht="14.25" customHeight="1">
      <c r="A114" s="502"/>
      <c r="B114" s="502"/>
      <c r="C114" s="502"/>
      <c r="D114" s="502"/>
      <c r="E114" s="502"/>
      <c r="F114" s="502"/>
      <c r="G114" s="285"/>
      <c r="H114" s="286"/>
      <c r="I114" s="286"/>
      <c r="J114" s="286"/>
      <c r="K114" s="286"/>
      <c r="L114" s="286"/>
      <c r="M114" s="286"/>
      <c r="N114" s="286"/>
      <c r="O114" s="275"/>
      <c r="P114" s="286"/>
      <c r="Q114" s="286"/>
      <c r="R114" s="254"/>
      <c r="S114" s="372"/>
      <c r="T114" s="254"/>
      <c r="U114" s="372"/>
      <c r="V114" s="254"/>
      <c r="W114" s="372"/>
      <c r="X114" s="254"/>
      <c r="Y114" s="254"/>
      <c r="Z114" s="254"/>
      <c r="AA114" s="254"/>
      <c r="AB114" s="254"/>
      <c r="AC114" s="254"/>
      <c r="AD114" s="254"/>
      <c r="AE114" s="506"/>
    </row>
    <row r="115" spans="1:31" ht="14.25" customHeight="1">
      <c r="A115" s="502"/>
      <c r="B115" s="502"/>
      <c r="C115" s="502"/>
      <c r="D115" s="502"/>
      <c r="E115" s="502"/>
      <c r="F115" s="502"/>
      <c r="G115" s="285"/>
      <c r="H115" s="286"/>
      <c r="I115" s="286"/>
      <c r="J115" s="286"/>
      <c r="K115" s="286"/>
      <c r="L115" s="286"/>
      <c r="M115" s="286"/>
      <c r="N115" s="286"/>
      <c r="O115" s="275"/>
      <c r="P115" s="286"/>
      <c r="Q115" s="286"/>
      <c r="R115" s="254"/>
      <c r="S115" s="372"/>
      <c r="T115" s="254"/>
      <c r="U115" s="372"/>
      <c r="V115" s="254"/>
      <c r="W115" s="372"/>
      <c r="X115" s="254"/>
      <c r="Y115" s="254"/>
      <c r="Z115" s="254"/>
      <c r="AA115" s="254"/>
      <c r="AB115" s="254"/>
      <c r="AC115" s="254"/>
      <c r="AD115" s="254"/>
      <c r="AE115" s="506"/>
    </row>
    <row r="116" spans="1:31" ht="14.25" customHeight="1">
      <c r="A116" s="502"/>
      <c r="B116" s="502"/>
      <c r="C116" s="502"/>
      <c r="D116" s="502"/>
      <c r="E116" s="502"/>
      <c r="F116" s="502"/>
      <c r="G116" s="285"/>
      <c r="H116" s="286"/>
      <c r="I116" s="286"/>
      <c r="J116" s="286"/>
      <c r="K116" s="286"/>
      <c r="L116" s="286"/>
      <c r="M116" s="286"/>
      <c r="N116" s="286"/>
      <c r="O116" s="275"/>
      <c r="P116" s="286"/>
      <c r="Q116" s="286"/>
      <c r="R116" s="254"/>
      <c r="S116" s="372"/>
      <c r="T116" s="254"/>
      <c r="U116" s="372"/>
      <c r="V116" s="254"/>
      <c r="W116" s="372"/>
      <c r="X116" s="254"/>
      <c r="Y116" s="254"/>
      <c r="Z116" s="254"/>
      <c r="AA116" s="254"/>
      <c r="AB116" s="254"/>
      <c r="AC116" s="254"/>
      <c r="AD116" s="254"/>
      <c r="AE116" s="506"/>
    </row>
    <row r="117" spans="1:31" ht="14.25" customHeight="1">
      <c r="A117" s="502"/>
      <c r="B117" s="502"/>
      <c r="C117" s="502"/>
      <c r="D117" s="502"/>
      <c r="E117" s="502"/>
      <c r="F117" s="502"/>
      <c r="G117" s="285"/>
      <c r="H117" s="286"/>
      <c r="I117" s="286"/>
      <c r="J117" s="286"/>
      <c r="K117" s="286"/>
      <c r="L117" s="286"/>
      <c r="M117" s="286"/>
      <c r="N117" s="286"/>
      <c r="O117" s="275"/>
      <c r="P117" s="286"/>
      <c r="Q117" s="286"/>
      <c r="R117" s="254"/>
      <c r="S117" s="372"/>
      <c r="T117" s="254"/>
      <c r="U117" s="372"/>
      <c r="V117" s="254"/>
      <c r="W117" s="372"/>
      <c r="X117" s="254"/>
      <c r="Y117" s="254"/>
      <c r="Z117" s="254"/>
      <c r="AA117" s="254"/>
      <c r="AB117" s="254"/>
      <c r="AC117" s="254"/>
      <c r="AD117" s="254"/>
      <c r="AE117" s="506"/>
    </row>
    <row r="118" spans="1:31" ht="14.25" customHeight="1">
      <c r="A118" s="502"/>
      <c r="B118" s="502"/>
      <c r="C118" s="502"/>
      <c r="D118" s="502"/>
      <c r="E118" s="502"/>
      <c r="F118" s="502"/>
      <c r="G118" s="285"/>
      <c r="H118" s="286"/>
      <c r="I118" s="286"/>
      <c r="J118" s="286"/>
      <c r="K118" s="286"/>
      <c r="L118" s="286"/>
      <c r="M118" s="286"/>
      <c r="N118" s="286"/>
      <c r="O118" s="275"/>
      <c r="P118" s="286"/>
      <c r="Q118" s="286"/>
      <c r="R118" s="254"/>
      <c r="S118" s="372"/>
      <c r="T118" s="254"/>
      <c r="U118" s="372"/>
      <c r="V118" s="254"/>
      <c r="W118" s="372"/>
      <c r="X118" s="254"/>
      <c r="Y118" s="254"/>
      <c r="Z118" s="254"/>
      <c r="AA118" s="254"/>
      <c r="AB118" s="254"/>
      <c r="AC118" s="254"/>
      <c r="AD118" s="254"/>
      <c r="AE118" s="506"/>
    </row>
    <row r="119" spans="1:31" ht="14.25" customHeight="1">
      <c r="A119" s="502"/>
      <c r="B119" s="502"/>
      <c r="C119" s="502"/>
      <c r="D119" s="502"/>
      <c r="E119" s="502"/>
      <c r="F119" s="502"/>
      <c r="G119" s="285"/>
      <c r="H119" s="286"/>
      <c r="I119" s="286"/>
      <c r="J119" s="286"/>
      <c r="K119" s="286"/>
      <c r="L119" s="286"/>
      <c r="M119" s="286"/>
      <c r="N119" s="286"/>
      <c r="O119" s="275"/>
      <c r="P119" s="286"/>
      <c r="Q119" s="286"/>
      <c r="R119" s="254"/>
      <c r="S119" s="372"/>
      <c r="T119" s="254"/>
      <c r="U119" s="372"/>
      <c r="V119" s="254"/>
      <c r="W119" s="372"/>
      <c r="X119" s="254"/>
      <c r="Y119" s="254"/>
      <c r="Z119" s="254"/>
      <c r="AA119" s="254"/>
      <c r="AB119" s="254"/>
      <c r="AC119" s="254"/>
      <c r="AD119" s="254"/>
      <c r="AE119" s="506"/>
    </row>
    <row r="120" spans="1:31" ht="14.25" customHeight="1">
      <c r="A120" s="502"/>
      <c r="B120" s="502"/>
      <c r="C120" s="502"/>
      <c r="D120" s="502"/>
      <c r="E120" s="502"/>
      <c r="F120" s="502"/>
      <c r="G120" s="285"/>
      <c r="H120" s="286"/>
      <c r="I120" s="286"/>
      <c r="J120" s="286"/>
      <c r="K120" s="286"/>
      <c r="L120" s="286"/>
      <c r="M120" s="286"/>
      <c r="N120" s="286"/>
      <c r="O120" s="275"/>
      <c r="P120" s="286"/>
      <c r="Q120" s="286"/>
      <c r="R120" s="254"/>
      <c r="S120" s="372"/>
      <c r="T120" s="254"/>
      <c r="U120" s="372"/>
      <c r="V120" s="254"/>
      <c r="W120" s="372"/>
      <c r="X120" s="254"/>
      <c r="Y120" s="254"/>
      <c r="Z120" s="254"/>
      <c r="AA120" s="254"/>
      <c r="AB120" s="254"/>
      <c r="AC120" s="254"/>
      <c r="AD120" s="254"/>
      <c r="AE120" s="506"/>
    </row>
    <row r="121" spans="1:31" ht="14.25" customHeight="1">
      <c r="A121" s="502"/>
      <c r="B121" s="502"/>
      <c r="C121" s="502"/>
      <c r="D121" s="502"/>
      <c r="E121" s="502"/>
      <c r="F121" s="502"/>
      <c r="G121" s="285"/>
      <c r="H121" s="286"/>
      <c r="I121" s="286"/>
      <c r="J121" s="286"/>
      <c r="K121" s="286"/>
      <c r="L121" s="286"/>
      <c r="M121" s="286"/>
      <c r="N121" s="286"/>
      <c r="O121" s="275"/>
      <c r="P121" s="286"/>
      <c r="Q121" s="286"/>
      <c r="R121" s="254"/>
      <c r="S121" s="372"/>
      <c r="T121" s="254"/>
      <c r="U121" s="372"/>
      <c r="V121" s="254"/>
      <c r="W121" s="372"/>
      <c r="X121" s="254"/>
      <c r="Y121" s="254"/>
      <c r="Z121" s="254"/>
      <c r="AA121" s="254"/>
      <c r="AB121" s="254"/>
      <c r="AC121" s="254"/>
      <c r="AD121" s="254"/>
      <c r="AE121" s="506"/>
    </row>
    <row r="122" spans="1:31" ht="14.25" customHeight="1">
      <c r="A122" s="502"/>
      <c r="B122" s="502"/>
      <c r="C122" s="502"/>
      <c r="D122" s="502"/>
      <c r="E122" s="502"/>
      <c r="F122" s="502"/>
      <c r="G122" s="285"/>
      <c r="H122" s="286"/>
      <c r="I122" s="286"/>
      <c r="J122" s="286"/>
      <c r="K122" s="286"/>
      <c r="L122" s="286"/>
      <c r="M122" s="286"/>
      <c r="N122" s="286"/>
      <c r="O122" s="275"/>
      <c r="P122" s="286"/>
      <c r="Q122" s="286"/>
      <c r="R122" s="254"/>
      <c r="S122" s="372"/>
      <c r="T122" s="254"/>
      <c r="U122" s="372"/>
      <c r="V122" s="254"/>
      <c r="W122" s="372"/>
      <c r="X122" s="254"/>
      <c r="Y122" s="254"/>
      <c r="Z122" s="254"/>
      <c r="AA122" s="254"/>
      <c r="AB122" s="254"/>
      <c r="AC122" s="254"/>
      <c r="AD122" s="254"/>
      <c r="AE122" s="506"/>
    </row>
    <row r="123" spans="1:31" ht="14.25" customHeight="1">
      <c r="A123" s="502"/>
      <c r="B123" s="502"/>
      <c r="C123" s="502"/>
      <c r="D123" s="502"/>
      <c r="E123" s="502"/>
      <c r="F123" s="502"/>
      <c r="G123" s="285"/>
      <c r="H123" s="286"/>
      <c r="I123" s="286"/>
      <c r="J123" s="286"/>
      <c r="K123" s="286"/>
      <c r="L123" s="286"/>
      <c r="M123" s="286"/>
      <c r="N123" s="286"/>
      <c r="O123" s="275"/>
      <c r="P123" s="286"/>
      <c r="Q123" s="286"/>
      <c r="R123" s="254"/>
      <c r="S123" s="372"/>
      <c r="T123" s="254"/>
      <c r="U123" s="372"/>
      <c r="V123" s="254"/>
      <c r="W123" s="372"/>
      <c r="X123" s="254"/>
      <c r="Y123" s="254"/>
      <c r="Z123" s="254"/>
      <c r="AA123" s="254"/>
      <c r="AB123" s="254"/>
      <c r="AC123" s="254"/>
      <c r="AD123" s="254"/>
      <c r="AE123" s="506"/>
    </row>
    <row r="124" spans="1:31" ht="14.25" customHeight="1">
      <c r="A124" s="502"/>
      <c r="B124" s="502"/>
      <c r="C124" s="502"/>
      <c r="D124" s="502"/>
      <c r="E124" s="502"/>
      <c r="F124" s="502"/>
      <c r="G124" s="285"/>
      <c r="H124" s="286"/>
      <c r="I124" s="286"/>
      <c r="J124" s="286"/>
      <c r="K124" s="286"/>
      <c r="L124" s="286"/>
      <c r="M124" s="286"/>
      <c r="N124" s="286"/>
      <c r="O124" s="275"/>
      <c r="P124" s="286"/>
      <c r="Q124" s="286"/>
      <c r="R124" s="254"/>
      <c r="S124" s="372"/>
      <c r="T124" s="254"/>
      <c r="U124" s="372"/>
      <c r="V124" s="254"/>
      <c r="W124" s="372"/>
      <c r="X124" s="254"/>
      <c r="Y124" s="254"/>
      <c r="Z124" s="254"/>
      <c r="AA124" s="254"/>
      <c r="AB124" s="254"/>
      <c r="AC124" s="254"/>
      <c r="AD124" s="254"/>
      <c r="AE124" s="506"/>
    </row>
    <row r="125" spans="1:31" ht="14.25" customHeight="1">
      <c r="A125" s="502"/>
      <c r="B125" s="502"/>
      <c r="C125" s="502"/>
      <c r="D125" s="502"/>
      <c r="E125" s="502"/>
      <c r="F125" s="502"/>
      <c r="G125" s="285"/>
      <c r="H125" s="286"/>
      <c r="I125" s="286"/>
      <c r="J125" s="286"/>
      <c r="K125" s="286"/>
      <c r="L125" s="286"/>
      <c r="M125" s="286"/>
      <c r="N125" s="286"/>
      <c r="O125" s="275"/>
      <c r="P125" s="286"/>
      <c r="Q125" s="286"/>
      <c r="R125" s="254"/>
      <c r="S125" s="406"/>
      <c r="T125" s="391"/>
      <c r="U125" s="406"/>
      <c r="V125" s="254"/>
      <c r="W125" s="372"/>
      <c r="X125" s="254"/>
      <c r="Y125" s="254"/>
      <c r="Z125" s="254"/>
      <c r="AA125" s="254"/>
      <c r="AB125" s="254"/>
      <c r="AC125" s="254"/>
      <c r="AD125" s="254"/>
      <c r="AE125" s="506"/>
    </row>
    <row r="126" spans="1:31" ht="14.25" customHeight="1">
      <c r="A126" s="502"/>
      <c r="B126" s="502"/>
      <c r="C126" s="502"/>
      <c r="D126" s="502"/>
      <c r="E126" s="502"/>
      <c r="F126" s="502"/>
      <c r="G126" s="285"/>
      <c r="H126" s="286"/>
      <c r="I126" s="286"/>
      <c r="J126" s="286"/>
      <c r="K126" s="286"/>
      <c r="L126" s="286"/>
      <c r="M126" s="286"/>
      <c r="N126" s="286"/>
      <c r="O126" s="275"/>
      <c r="P126" s="286"/>
      <c r="Q126" s="286"/>
      <c r="R126" s="254"/>
      <c r="S126" s="406"/>
      <c r="T126" s="391"/>
      <c r="U126" s="406"/>
      <c r="V126" s="254"/>
      <c r="W126" s="372"/>
      <c r="X126" s="254"/>
      <c r="Y126" s="254"/>
      <c r="Z126" s="254"/>
      <c r="AA126" s="254"/>
      <c r="AB126" s="254"/>
      <c r="AC126" s="254"/>
      <c r="AD126" s="254"/>
      <c r="AE126" s="506"/>
    </row>
    <row r="127" spans="1:31" ht="14.25" customHeight="1">
      <c r="A127" s="502"/>
      <c r="B127" s="502"/>
      <c r="C127" s="502"/>
      <c r="D127" s="502"/>
      <c r="E127" s="502"/>
      <c r="F127" s="502"/>
      <c r="G127" s="285"/>
      <c r="H127" s="286"/>
      <c r="I127" s="286"/>
      <c r="J127" s="286"/>
      <c r="K127" s="286"/>
      <c r="L127" s="286"/>
      <c r="M127" s="286"/>
      <c r="N127" s="286"/>
      <c r="O127" s="275"/>
      <c r="P127" s="286"/>
      <c r="Q127" s="286"/>
      <c r="R127" s="254"/>
      <c r="S127" s="406"/>
      <c r="T127" s="391"/>
      <c r="U127" s="406"/>
      <c r="V127" s="254"/>
      <c r="W127" s="372"/>
      <c r="X127" s="254"/>
      <c r="Y127" s="254"/>
      <c r="Z127" s="254"/>
      <c r="AA127" s="254"/>
      <c r="AB127" s="254"/>
      <c r="AC127" s="254"/>
      <c r="AD127" s="254"/>
      <c r="AE127" s="506"/>
    </row>
    <row r="128" spans="1:31" ht="14.25" customHeight="1">
      <c r="A128" s="502"/>
      <c r="B128" s="502"/>
      <c r="C128" s="502"/>
      <c r="D128" s="716"/>
      <c r="E128" s="717"/>
      <c r="F128" s="718">
        <v>125</v>
      </c>
      <c r="G128" s="285"/>
      <c r="H128" s="286"/>
      <c r="I128" s="286"/>
      <c r="J128" s="286"/>
      <c r="K128" s="286"/>
      <c r="L128" s="286"/>
      <c r="M128" s="286"/>
      <c r="N128" s="286"/>
      <c r="O128" s="275"/>
      <c r="P128" s="286"/>
      <c r="Q128" s="286"/>
      <c r="R128" s="254"/>
      <c r="S128" s="248"/>
      <c r="T128" s="391"/>
      <c r="U128" s="406"/>
      <c r="V128" s="254"/>
      <c r="W128" s="372"/>
      <c r="X128" s="254"/>
      <c r="Y128" s="254"/>
      <c r="Z128" s="254"/>
      <c r="AA128" s="254"/>
      <c r="AB128" s="254"/>
      <c r="AC128" s="254"/>
      <c r="AD128" s="254"/>
      <c r="AE128" s="506"/>
    </row>
    <row r="129" spans="1:31" ht="14.25" customHeight="1">
      <c r="A129" s="502"/>
      <c r="B129" s="502"/>
      <c r="C129" s="502"/>
      <c r="D129" s="719"/>
      <c r="E129" s="719"/>
      <c r="F129" s="719"/>
      <c r="G129" s="285"/>
      <c r="H129" s="286"/>
      <c r="I129" s="286"/>
      <c r="J129" s="286"/>
      <c r="K129" s="286"/>
      <c r="L129" s="286"/>
      <c r="M129" s="286"/>
      <c r="N129" s="286"/>
      <c r="O129" s="275"/>
      <c r="P129" s="286"/>
      <c r="Q129" s="286"/>
      <c r="R129" s="362"/>
      <c r="S129" s="248"/>
      <c r="T129" s="367"/>
      <c r="U129" s="390"/>
      <c r="V129" s="362"/>
      <c r="W129" s="428"/>
      <c r="X129" s="362"/>
      <c r="Y129" s="362"/>
      <c r="Z129" s="362"/>
      <c r="AA129" s="362"/>
      <c r="AB129" s="362"/>
      <c r="AC129" s="362"/>
      <c r="AD129" s="362"/>
      <c r="AE129" s="607"/>
    </row>
    <row r="130" spans="1:31" ht="14.25" customHeight="1">
      <c r="A130" s="502"/>
      <c r="B130" s="502"/>
      <c r="C130" s="502"/>
      <c r="D130" s="502"/>
      <c r="E130" s="502"/>
      <c r="F130" s="502"/>
      <c r="G130" s="285"/>
      <c r="H130" s="286"/>
      <c r="I130" s="286"/>
      <c r="J130" s="286"/>
      <c r="K130" s="286"/>
      <c r="L130" s="286"/>
      <c r="M130" s="286"/>
      <c r="N130" s="286"/>
      <c r="O130" s="286"/>
      <c r="P130" s="286"/>
      <c r="Q130" s="286"/>
      <c r="R130" s="362"/>
      <c r="S130" s="248"/>
      <c r="T130" s="367"/>
      <c r="U130" s="390"/>
      <c r="V130" s="362"/>
      <c r="W130" s="428"/>
      <c r="X130" s="362"/>
      <c r="Y130" s="362"/>
      <c r="Z130" s="362"/>
      <c r="AA130" s="362"/>
      <c r="AB130" s="362"/>
      <c r="AC130" s="362"/>
      <c r="AD130" s="362"/>
      <c r="AE130" s="607"/>
    </row>
    <row r="131" spans="1:31" ht="14.25" customHeight="1">
      <c r="A131" s="502"/>
      <c r="B131" s="502"/>
      <c r="C131" s="502"/>
      <c r="D131" s="502"/>
      <c r="E131" s="502"/>
      <c r="F131" s="502"/>
      <c r="G131" s="285"/>
      <c r="H131" s="286"/>
      <c r="I131" s="286"/>
      <c r="J131" s="286"/>
      <c r="K131" s="286"/>
      <c r="L131" s="286"/>
      <c r="M131" s="286"/>
      <c r="N131" s="286"/>
      <c r="O131" s="286"/>
      <c r="P131" s="286"/>
      <c r="Q131" s="286"/>
      <c r="R131" s="362"/>
      <c r="S131" s="248"/>
      <c r="T131" s="367"/>
      <c r="U131" s="390"/>
      <c r="V131" s="362"/>
      <c r="W131" s="428"/>
      <c r="X131" s="362"/>
      <c r="Y131" s="362"/>
      <c r="Z131" s="362"/>
      <c r="AA131" s="362"/>
      <c r="AB131" s="362"/>
      <c r="AC131" s="362"/>
      <c r="AD131" s="362"/>
      <c r="AE131" s="607"/>
    </row>
    <row r="132" spans="1:31" ht="14.25" customHeight="1">
      <c r="A132" s="502"/>
      <c r="B132" s="502"/>
      <c r="C132" s="502"/>
      <c r="D132" s="502"/>
      <c r="E132" s="502"/>
      <c r="F132" s="502"/>
      <c r="G132" s="285"/>
      <c r="H132" s="286"/>
      <c r="I132" s="286"/>
      <c r="J132" s="286"/>
      <c r="K132" s="286"/>
      <c r="L132" s="286"/>
      <c r="M132" s="286"/>
      <c r="N132" s="286"/>
      <c r="O132" s="286"/>
      <c r="P132" s="286"/>
      <c r="Q132" s="286"/>
      <c r="R132" s="362"/>
      <c r="S132" s="248"/>
      <c r="T132" s="367"/>
      <c r="U132" s="390"/>
      <c r="V132" s="362"/>
      <c r="W132" s="428"/>
      <c r="X132" s="362"/>
      <c r="Y132" s="362"/>
      <c r="Z132" s="362"/>
      <c r="AA132" s="362"/>
      <c r="AB132" s="362"/>
      <c r="AC132" s="362"/>
      <c r="AD132" s="362"/>
      <c r="AE132" s="607"/>
    </row>
    <row r="133" spans="1:31" ht="14.25" customHeight="1">
      <c r="A133" s="502"/>
      <c r="B133" s="502"/>
      <c r="C133" s="502"/>
      <c r="D133" s="502"/>
      <c r="E133" s="502"/>
      <c r="F133" s="502"/>
      <c r="G133" s="285"/>
      <c r="H133" s="286"/>
      <c r="I133" s="286"/>
      <c r="J133" s="286"/>
      <c r="K133" s="286"/>
      <c r="L133" s="286"/>
      <c r="M133" s="286"/>
      <c r="N133" s="286"/>
      <c r="O133" s="286"/>
      <c r="P133" s="286"/>
      <c r="Q133" s="286"/>
      <c r="R133" s="362"/>
      <c r="S133" s="248"/>
      <c r="T133" s="367"/>
      <c r="U133" s="390"/>
      <c r="V133" s="362"/>
      <c r="W133" s="428"/>
      <c r="X133" s="362"/>
      <c r="Y133" s="362"/>
      <c r="Z133" s="362"/>
      <c r="AA133" s="362"/>
      <c r="AB133" s="362"/>
      <c r="AC133" s="362"/>
      <c r="AD133" s="362"/>
      <c r="AE133" s="607"/>
    </row>
    <row r="134" spans="1:31" ht="14.25" customHeight="1">
      <c r="A134" s="502"/>
      <c r="B134" s="502"/>
      <c r="C134" s="502"/>
      <c r="D134" s="502"/>
      <c r="E134" s="502"/>
      <c r="F134" s="502"/>
      <c r="G134" s="285"/>
      <c r="H134" s="286"/>
      <c r="I134" s="286"/>
      <c r="J134" s="286"/>
      <c r="K134" s="286"/>
      <c r="L134" s="286"/>
      <c r="M134" s="286"/>
      <c r="N134" s="286"/>
      <c r="O134" s="286"/>
      <c r="P134" s="286"/>
      <c r="Q134" s="286"/>
      <c r="R134" s="362"/>
      <c r="S134" s="248"/>
      <c r="T134" s="367"/>
      <c r="U134" s="390"/>
      <c r="V134" s="362"/>
      <c r="W134" s="428"/>
      <c r="X134" s="362"/>
      <c r="Y134" s="362"/>
      <c r="Z134" s="362"/>
      <c r="AA134" s="362"/>
      <c r="AB134" s="362"/>
      <c r="AC134" s="362"/>
      <c r="AD134" s="362"/>
      <c r="AE134" s="607"/>
    </row>
    <row r="135" spans="1:31" ht="14.25" customHeight="1">
      <c r="A135" s="502"/>
      <c r="B135" s="502"/>
      <c r="C135" s="502"/>
      <c r="D135" s="502"/>
      <c r="E135" s="502"/>
      <c r="F135" s="502"/>
      <c r="G135" s="285"/>
      <c r="H135" s="286"/>
      <c r="I135" s="286"/>
      <c r="J135" s="286"/>
      <c r="K135" s="286"/>
      <c r="L135" s="286"/>
      <c r="M135" s="286"/>
      <c r="N135" s="286"/>
      <c r="O135" s="286"/>
      <c r="P135" s="286"/>
      <c r="Q135" s="286"/>
      <c r="R135" s="362"/>
      <c r="S135" s="248"/>
      <c r="T135" s="367"/>
      <c r="U135" s="390"/>
      <c r="V135" s="362"/>
      <c r="W135" s="428"/>
      <c r="X135" s="362"/>
      <c r="Y135" s="362"/>
      <c r="Z135" s="362"/>
      <c r="AA135" s="362"/>
      <c r="AB135" s="362"/>
      <c r="AC135" s="362"/>
      <c r="AD135" s="362"/>
      <c r="AE135" s="607"/>
    </row>
    <row r="136" spans="1:31" ht="14.25" customHeight="1">
      <c r="A136" s="502"/>
      <c r="B136" s="502"/>
      <c r="C136" s="502"/>
      <c r="D136" s="502"/>
      <c r="E136" s="502"/>
      <c r="F136" s="502"/>
      <c r="G136" s="285"/>
      <c r="H136" s="286"/>
      <c r="I136" s="286"/>
      <c r="J136" s="286"/>
      <c r="K136" s="286"/>
      <c r="L136" s="286"/>
      <c r="M136" s="286"/>
      <c r="N136" s="286"/>
      <c r="O136" s="286"/>
      <c r="P136" s="286"/>
      <c r="Q136" s="286"/>
      <c r="R136" s="362"/>
      <c r="S136" s="248"/>
      <c r="T136" s="367"/>
      <c r="U136" s="390"/>
      <c r="V136" s="362"/>
      <c r="W136" s="428"/>
      <c r="X136" s="362"/>
      <c r="Y136" s="362"/>
      <c r="Z136" s="362"/>
      <c r="AA136" s="362"/>
      <c r="AB136" s="362"/>
      <c r="AC136" s="362"/>
      <c r="AD136" s="362"/>
      <c r="AE136" s="607"/>
    </row>
    <row r="137" spans="1:31" ht="14.25" customHeight="1">
      <c r="A137" s="502"/>
      <c r="B137" s="502"/>
      <c r="C137" s="502"/>
      <c r="D137" s="502"/>
      <c r="E137" s="502"/>
      <c r="F137" s="502"/>
      <c r="G137" s="285"/>
      <c r="H137" s="286"/>
      <c r="I137" s="286"/>
      <c r="J137" s="286"/>
      <c r="K137" s="286"/>
      <c r="L137" s="286"/>
      <c r="M137" s="286"/>
      <c r="N137" s="286"/>
      <c r="O137" s="286"/>
      <c r="P137" s="286"/>
      <c r="Q137" s="286"/>
      <c r="R137" s="362"/>
      <c r="S137" s="248"/>
      <c r="T137" s="367"/>
      <c r="U137" s="390"/>
      <c r="V137" s="362"/>
      <c r="W137" s="428"/>
      <c r="X137" s="362"/>
      <c r="Y137" s="362"/>
      <c r="Z137" s="362"/>
      <c r="AA137" s="362"/>
      <c r="AB137" s="362"/>
      <c r="AC137" s="362"/>
      <c r="AD137" s="362"/>
      <c r="AE137" s="607"/>
    </row>
    <row r="138" spans="1:31" ht="14.25" customHeight="1">
      <c r="A138" s="502"/>
      <c r="B138" s="502"/>
      <c r="C138" s="502"/>
      <c r="D138" s="502"/>
      <c r="E138" s="502"/>
      <c r="F138" s="502"/>
      <c r="G138" s="285"/>
      <c r="H138" s="286"/>
      <c r="I138" s="286"/>
      <c r="J138" s="286"/>
      <c r="K138" s="286"/>
      <c r="L138" s="286"/>
      <c r="M138" s="286"/>
      <c r="N138" s="286"/>
      <c r="O138" s="286"/>
      <c r="P138" s="286"/>
      <c r="Q138" s="286"/>
      <c r="R138" s="362"/>
      <c r="S138" s="248"/>
      <c r="T138" s="367"/>
      <c r="U138" s="390"/>
      <c r="V138" s="362"/>
      <c r="W138" s="428"/>
      <c r="X138" s="362"/>
      <c r="Y138" s="362"/>
      <c r="Z138" s="362"/>
      <c r="AA138" s="362"/>
      <c r="AB138" s="362"/>
      <c r="AC138" s="362"/>
      <c r="AD138" s="362"/>
      <c r="AE138" s="607"/>
    </row>
    <row r="139" spans="1:31" ht="14.25" customHeight="1">
      <c r="A139" s="502"/>
      <c r="B139" s="502"/>
      <c r="C139" s="502"/>
      <c r="D139" s="502"/>
      <c r="E139" s="502"/>
      <c r="F139" s="502"/>
      <c r="G139" s="285"/>
      <c r="H139" s="286"/>
      <c r="I139" s="286"/>
      <c r="J139" s="286"/>
      <c r="K139" s="286"/>
      <c r="L139" s="286"/>
      <c r="M139" s="286"/>
      <c r="N139" s="286"/>
      <c r="O139" s="286"/>
      <c r="P139" s="286"/>
      <c r="Q139" s="286"/>
      <c r="R139" s="362"/>
      <c r="S139" s="248"/>
      <c r="T139" s="367"/>
      <c r="U139" s="390"/>
      <c r="V139" s="362"/>
      <c r="W139" s="428"/>
      <c r="X139" s="362"/>
      <c r="Y139" s="362"/>
      <c r="Z139" s="362"/>
      <c r="AA139" s="362"/>
      <c r="AB139" s="362"/>
      <c r="AC139" s="362"/>
      <c r="AD139" s="362"/>
      <c r="AE139" s="607"/>
    </row>
    <row r="140" spans="1:31" ht="14.25" customHeight="1">
      <c r="A140" s="502"/>
      <c r="B140" s="502"/>
      <c r="C140" s="502"/>
      <c r="D140" s="502"/>
      <c r="E140" s="502"/>
      <c r="F140" s="502"/>
      <c r="G140" s="285"/>
      <c r="H140" s="286"/>
      <c r="I140" s="286"/>
      <c r="J140" s="286"/>
      <c r="K140" s="286"/>
      <c r="L140" s="286"/>
      <c r="M140" s="286"/>
      <c r="N140" s="286"/>
      <c r="O140" s="286"/>
      <c r="P140" s="286"/>
      <c r="Q140" s="286"/>
      <c r="R140" s="362"/>
      <c r="S140" s="248"/>
      <c r="T140" s="367"/>
      <c r="U140" s="390"/>
      <c r="V140" s="362"/>
      <c r="W140" s="428"/>
      <c r="X140" s="362"/>
      <c r="Y140" s="362"/>
      <c r="Z140" s="362"/>
      <c r="AA140" s="362"/>
      <c r="AB140" s="362"/>
      <c r="AC140" s="362"/>
      <c r="AD140" s="362"/>
      <c r="AE140" s="607"/>
    </row>
    <row r="141" spans="1:31" ht="14.25" customHeight="1">
      <c r="A141" s="502"/>
      <c r="B141" s="502"/>
      <c r="C141" s="502"/>
      <c r="D141" s="502"/>
      <c r="E141" s="502"/>
      <c r="F141" s="502"/>
      <c r="G141" s="285"/>
      <c r="H141" s="286"/>
      <c r="I141" s="286"/>
      <c r="J141" s="286"/>
      <c r="K141" s="286"/>
      <c r="L141" s="286"/>
      <c r="M141" s="286"/>
      <c r="N141" s="286"/>
      <c r="O141" s="286"/>
      <c r="P141" s="286"/>
      <c r="Q141" s="286"/>
      <c r="R141" s="362"/>
      <c r="S141" s="248"/>
      <c r="T141" s="367"/>
      <c r="U141" s="390"/>
      <c r="V141" s="362"/>
      <c r="W141" s="428"/>
      <c r="X141" s="362"/>
      <c r="Y141" s="362"/>
      <c r="Z141" s="362"/>
      <c r="AA141" s="362"/>
      <c r="AB141" s="362"/>
      <c r="AC141" s="362"/>
      <c r="AD141" s="362"/>
      <c r="AE141" s="607"/>
    </row>
    <row r="142" spans="1:31" ht="14.25" customHeight="1">
      <c r="A142" s="502"/>
      <c r="B142" s="502"/>
      <c r="C142" s="502"/>
      <c r="D142" s="502"/>
      <c r="E142" s="502"/>
      <c r="F142" s="502"/>
      <c r="G142" s="285"/>
      <c r="H142" s="286"/>
      <c r="I142" s="286"/>
      <c r="J142" s="286"/>
      <c r="K142" s="286"/>
      <c r="L142" s="286"/>
      <c r="M142" s="286"/>
      <c r="N142" s="286"/>
      <c r="O142" s="286"/>
      <c r="P142" s="286"/>
      <c r="Q142" s="286"/>
      <c r="R142" s="362"/>
      <c r="S142" s="248"/>
      <c r="T142" s="367"/>
      <c r="U142" s="390"/>
      <c r="V142" s="362"/>
      <c r="W142" s="428"/>
      <c r="X142" s="362"/>
      <c r="Y142" s="362"/>
      <c r="Z142" s="362"/>
      <c r="AA142" s="362"/>
      <c r="AB142" s="362"/>
      <c r="AC142" s="362"/>
      <c r="AD142" s="362"/>
      <c r="AE142" s="607"/>
    </row>
    <row r="143" spans="1:31" ht="14.25" customHeight="1">
      <c r="A143" s="502"/>
      <c r="B143" s="502"/>
      <c r="C143" s="502"/>
      <c r="D143" s="502"/>
      <c r="E143" s="502"/>
      <c r="F143" s="502"/>
      <c r="G143" s="285"/>
      <c r="H143" s="286"/>
      <c r="I143" s="286"/>
      <c r="J143" s="286"/>
      <c r="K143" s="286"/>
      <c r="L143" s="286"/>
      <c r="M143" s="286"/>
      <c r="N143" s="286"/>
      <c r="O143" s="286"/>
      <c r="P143" s="286"/>
      <c r="Q143" s="286"/>
      <c r="R143" s="362"/>
      <c r="S143" s="248"/>
      <c r="T143" s="367"/>
      <c r="U143" s="390"/>
      <c r="V143" s="362"/>
      <c r="W143" s="428"/>
      <c r="X143" s="362"/>
      <c r="Y143" s="362"/>
      <c r="Z143" s="362"/>
      <c r="AA143" s="362"/>
      <c r="AB143" s="362"/>
      <c r="AC143" s="362"/>
      <c r="AD143" s="362"/>
      <c r="AE143" s="607"/>
    </row>
    <row r="144" spans="1:31" ht="14.25" customHeight="1">
      <c r="A144" s="502"/>
      <c r="B144" s="502"/>
      <c r="C144" s="502"/>
      <c r="D144" s="502"/>
      <c r="E144" s="502"/>
      <c r="F144" s="502"/>
      <c r="G144" s="285"/>
      <c r="H144" s="286"/>
      <c r="I144" s="286"/>
      <c r="J144" s="286"/>
      <c r="K144" s="286"/>
      <c r="L144" s="286"/>
      <c r="M144" s="286"/>
      <c r="N144" s="286"/>
      <c r="O144" s="286"/>
      <c r="P144" s="286"/>
      <c r="Q144" s="286"/>
      <c r="R144" s="362"/>
      <c r="S144" s="248"/>
      <c r="T144" s="367"/>
      <c r="U144" s="390"/>
      <c r="V144" s="362"/>
      <c r="W144" s="428"/>
      <c r="X144" s="362"/>
      <c r="Y144" s="362"/>
      <c r="Z144" s="362"/>
      <c r="AA144" s="362"/>
      <c r="AB144" s="362"/>
      <c r="AC144" s="362"/>
      <c r="AD144" s="362"/>
      <c r="AE144" s="607"/>
    </row>
    <row r="145" spans="1:31" ht="14.25" customHeight="1">
      <c r="A145" s="502"/>
      <c r="B145" s="502"/>
      <c r="C145" s="502"/>
      <c r="D145" s="502"/>
      <c r="E145" s="502"/>
      <c r="F145" s="502"/>
      <c r="G145" s="285"/>
      <c r="H145" s="286"/>
      <c r="I145" s="286"/>
      <c r="J145" s="286"/>
      <c r="K145" s="286"/>
      <c r="L145" s="286"/>
      <c r="M145" s="286"/>
      <c r="N145" s="286"/>
      <c r="O145" s="286"/>
      <c r="P145" s="286"/>
      <c r="Q145" s="286"/>
      <c r="R145" s="362"/>
      <c r="S145" s="248"/>
      <c r="T145" s="367"/>
      <c r="U145" s="390"/>
      <c r="V145" s="362"/>
      <c r="W145" s="428"/>
      <c r="X145" s="362"/>
      <c r="Y145" s="362"/>
      <c r="Z145" s="362"/>
      <c r="AA145" s="362"/>
      <c r="AB145" s="362"/>
      <c r="AC145" s="362"/>
      <c r="AD145" s="362"/>
      <c r="AE145" s="607"/>
    </row>
    <row r="146" spans="1:31" ht="14.25" customHeight="1">
      <c r="A146" s="502"/>
      <c r="B146" s="502"/>
      <c r="C146" s="502"/>
      <c r="D146" s="502"/>
      <c r="E146" s="502"/>
      <c r="F146" s="502"/>
      <c r="G146" s="285"/>
      <c r="H146" s="286"/>
      <c r="I146" s="286"/>
      <c r="J146" s="286"/>
      <c r="K146" s="286"/>
      <c r="L146" s="286"/>
      <c r="M146" s="286"/>
      <c r="N146" s="286"/>
      <c r="O146" s="286"/>
      <c r="P146" s="286"/>
      <c r="Q146" s="286"/>
      <c r="R146" s="362"/>
      <c r="S146" s="248"/>
      <c r="T146" s="367"/>
      <c r="U146" s="390"/>
      <c r="V146" s="362"/>
      <c r="W146" s="428"/>
      <c r="X146" s="362"/>
      <c r="Y146" s="362"/>
      <c r="Z146" s="362"/>
      <c r="AA146" s="362"/>
      <c r="AB146" s="362"/>
      <c r="AC146" s="362"/>
      <c r="AD146" s="362"/>
      <c r="AE146" s="607"/>
    </row>
    <row r="147" spans="1:31" ht="14.25" customHeight="1">
      <c r="A147" s="502"/>
      <c r="B147" s="502"/>
      <c r="C147" s="502"/>
      <c r="D147" s="502"/>
      <c r="E147" s="502"/>
      <c r="F147" s="502"/>
      <c r="G147" s="285"/>
      <c r="H147" s="286"/>
      <c r="I147" s="286"/>
      <c r="J147" s="286"/>
      <c r="K147" s="286"/>
      <c r="L147" s="286"/>
      <c r="M147" s="286"/>
      <c r="N147" s="286"/>
      <c r="O147" s="286"/>
      <c r="P147" s="286"/>
      <c r="Q147" s="286"/>
      <c r="R147" s="362"/>
      <c r="S147" s="248"/>
      <c r="T147" s="367"/>
      <c r="U147" s="390"/>
      <c r="V147" s="362"/>
      <c r="W147" s="428"/>
      <c r="X147" s="362"/>
      <c r="Y147" s="362"/>
      <c r="Z147" s="362"/>
      <c r="AA147" s="362"/>
      <c r="AB147" s="362"/>
      <c r="AC147" s="362"/>
      <c r="AD147" s="362"/>
      <c r="AE147" s="607"/>
    </row>
    <row r="148" spans="1:31" ht="14.25" customHeight="1">
      <c r="A148" s="502"/>
      <c r="B148" s="502"/>
      <c r="C148" s="502"/>
      <c r="D148" s="502"/>
      <c r="E148" s="502"/>
      <c r="F148" s="502"/>
      <c r="G148" s="285"/>
      <c r="H148" s="286"/>
      <c r="I148" s="286"/>
      <c r="J148" s="286"/>
      <c r="K148" s="286"/>
      <c r="L148" s="286"/>
      <c r="M148" s="286"/>
      <c r="N148" s="286"/>
      <c r="O148" s="286"/>
      <c r="P148" s="286"/>
      <c r="Q148" s="286"/>
      <c r="R148" s="362"/>
      <c r="S148" s="248"/>
      <c r="T148" s="367"/>
      <c r="U148" s="390"/>
      <c r="V148" s="362"/>
      <c r="W148" s="428"/>
      <c r="X148" s="362"/>
      <c r="Y148" s="362"/>
      <c r="Z148" s="362"/>
      <c r="AA148" s="362"/>
      <c r="AB148" s="362"/>
      <c r="AC148" s="362"/>
      <c r="AD148" s="362"/>
      <c r="AE148" s="607"/>
    </row>
    <row r="149" spans="1:31" ht="14.25" customHeight="1">
      <c r="A149" s="502"/>
      <c r="B149" s="502"/>
      <c r="C149" s="502"/>
      <c r="D149" s="502"/>
      <c r="E149" s="502"/>
      <c r="F149" s="502"/>
      <c r="G149" s="285"/>
      <c r="H149" s="286"/>
      <c r="I149" s="286"/>
      <c r="J149" s="286"/>
      <c r="K149" s="286"/>
      <c r="L149" s="286"/>
      <c r="M149" s="286"/>
      <c r="N149" s="286"/>
      <c r="O149" s="286"/>
      <c r="P149" s="286"/>
      <c r="Q149" s="286"/>
      <c r="R149" s="362"/>
      <c r="S149" s="248"/>
      <c r="T149" s="367"/>
      <c r="U149" s="390"/>
      <c r="V149" s="362"/>
      <c r="W149" s="428"/>
      <c r="X149" s="362"/>
      <c r="Y149" s="362"/>
      <c r="Z149" s="362"/>
      <c r="AA149" s="362"/>
      <c r="AB149" s="362"/>
      <c r="AC149" s="362"/>
      <c r="AD149" s="362"/>
      <c r="AE149" s="607"/>
    </row>
    <row r="150" spans="1:31" ht="14.25" customHeight="1">
      <c r="A150" s="502"/>
      <c r="B150" s="502"/>
      <c r="C150" s="502"/>
      <c r="D150" s="502"/>
      <c r="E150" s="502"/>
      <c r="F150" s="502"/>
      <c r="G150" s="285"/>
      <c r="H150" s="286"/>
      <c r="I150" s="286"/>
      <c r="J150" s="286"/>
      <c r="K150" s="286"/>
      <c r="L150" s="286"/>
      <c r="M150" s="286"/>
      <c r="N150" s="286"/>
      <c r="O150" s="286"/>
      <c r="P150" s="286"/>
      <c r="Q150" s="286"/>
      <c r="R150" s="362"/>
      <c r="S150" s="248"/>
      <c r="T150" s="367"/>
      <c r="U150" s="390"/>
      <c r="V150" s="362"/>
      <c r="W150" s="428"/>
      <c r="X150" s="362"/>
      <c r="Y150" s="362"/>
      <c r="Z150" s="362"/>
      <c r="AA150" s="362"/>
      <c r="AB150" s="362"/>
      <c r="AC150" s="362"/>
      <c r="AD150" s="362"/>
      <c r="AE150" s="607"/>
    </row>
    <row r="151" spans="1:31" ht="14.25" customHeight="1">
      <c r="A151" s="502"/>
      <c r="B151" s="502"/>
      <c r="C151" s="502"/>
      <c r="D151" s="502"/>
      <c r="E151" s="502"/>
      <c r="F151" s="502"/>
      <c r="G151" s="285"/>
      <c r="H151" s="286"/>
      <c r="I151" s="286"/>
      <c r="J151" s="286"/>
      <c r="K151" s="286"/>
      <c r="L151" s="286"/>
      <c r="M151" s="286"/>
      <c r="N151" s="286"/>
      <c r="O151" s="286"/>
      <c r="P151" s="286"/>
      <c r="Q151" s="286"/>
      <c r="R151" s="362"/>
      <c r="S151" s="248"/>
      <c r="T151" s="367"/>
      <c r="U151" s="390"/>
      <c r="V151" s="362"/>
      <c r="W151" s="428"/>
      <c r="X151" s="362"/>
      <c r="Y151" s="362"/>
      <c r="Z151" s="362"/>
      <c r="AA151" s="362"/>
      <c r="AB151" s="362"/>
      <c r="AC151" s="362"/>
      <c r="AD151" s="362"/>
      <c r="AE151" s="607"/>
    </row>
    <row r="152" spans="1:31" ht="14.25" customHeight="1">
      <c r="A152" s="720"/>
      <c r="B152" s="720"/>
      <c r="C152" s="720"/>
      <c r="D152" s="720"/>
      <c r="E152" s="720"/>
      <c r="F152" s="720"/>
      <c r="G152" s="285"/>
      <c r="H152" s="286"/>
      <c r="I152" s="286"/>
      <c r="J152" s="286"/>
      <c r="K152" s="286"/>
      <c r="L152" s="286"/>
      <c r="M152" s="286"/>
      <c r="N152" s="286"/>
      <c r="O152" s="286"/>
      <c r="P152" s="286"/>
      <c r="Q152" s="286"/>
      <c r="R152" s="362"/>
      <c r="S152" s="248"/>
      <c r="T152" s="367"/>
      <c r="U152" s="390"/>
      <c r="V152" s="362"/>
      <c r="W152" s="428"/>
      <c r="X152" s="362"/>
      <c r="Y152" s="362"/>
      <c r="Z152" s="362"/>
      <c r="AA152" s="362"/>
      <c r="AB152" s="362"/>
      <c r="AC152" s="362"/>
      <c r="AD152" s="362"/>
      <c r="AE152" s="607"/>
    </row>
    <row r="153" spans="1:31" ht="14.25" customHeight="1">
      <c r="A153" s="721"/>
      <c r="B153" s="721"/>
      <c r="C153" s="721"/>
      <c r="D153" s="722"/>
      <c r="E153" s="723"/>
      <c r="F153" s="724">
        <v>150</v>
      </c>
      <c r="G153" s="285"/>
      <c r="H153" s="286"/>
      <c r="I153" s="286"/>
      <c r="J153" s="286"/>
      <c r="K153" s="286"/>
      <c r="L153" s="286"/>
      <c r="M153" s="286"/>
      <c r="N153" s="286"/>
      <c r="O153" s="286"/>
      <c r="P153" s="286"/>
      <c r="Q153" s="286"/>
      <c r="R153" s="362"/>
      <c r="S153" s="248"/>
      <c r="T153" s="367"/>
      <c r="U153" s="390"/>
      <c r="V153" s="362"/>
      <c r="W153" s="428"/>
      <c r="X153" s="362"/>
      <c r="Y153" s="362"/>
      <c r="Z153" s="362"/>
      <c r="AA153" s="362"/>
      <c r="AB153" s="362"/>
      <c r="AC153" s="362"/>
      <c r="AD153" s="362"/>
      <c r="AE153" s="607"/>
    </row>
    <row r="154" spans="1:31" ht="14.25" customHeight="1">
      <c r="A154" s="721"/>
      <c r="B154" s="721"/>
      <c r="C154" s="721"/>
      <c r="D154" s="725"/>
      <c r="E154" s="725"/>
      <c r="F154" s="725"/>
      <c r="G154" s="285"/>
      <c r="H154" s="286"/>
      <c r="I154" s="286"/>
      <c r="J154" s="286"/>
      <c r="K154" s="286"/>
      <c r="L154" s="286"/>
      <c r="M154" s="286"/>
      <c r="N154" s="286"/>
      <c r="O154" s="286"/>
      <c r="P154" s="286"/>
      <c r="Q154" s="286"/>
      <c r="R154" s="362"/>
      <c r="S154" s="248"/>
      <c r="T154" s="367"/>
      <c r="U154" s="390"/>
      <c r="V154" s="362"/>
      <c r="W154" s="428"/>
      <c r="X154" s="362"/>
      <c r="Y154" s="362"/>
      <c r="Z154" s="362"/>
      <c r="AA154" s="362"/>
      <c r="AB154" s="362"/>
      <c r="AC154" s="362"/>
      <c r="AD154" s="362"/>
      <c r="AE154" s="607"/>
    </row>
    <row r="155" spans="1:31" ht="14.25" customHeight="1">
      <c r="A155" s="721"/>
      <c r="B155" s="721"/>
      <c r="C155" s="721"/>
      <c r="D155" s="721"/>
      <c r="E155" s="721"/>
      <c r="F155" s="721"/>
      <c r="G155" s="285"/>
      <c r="H155" s="286"/>
      <c r="I155" s="286"/>
      <c r="J155" s="286"/>
      <c r="K155" s="286"/>
      <c r="L155" s="286"/>
      <c r="M155" s="286"/>
      <c r="N155" s="286"/>
      <c r="O155" s="286"/>
      <c r="P155" s="286"/>
      <c r="Q155" s="286"/>
      <c r="R155" s="362"/>
      <c r="S155" s="248"/>
      <c r="T155" s="367"/>
      <c r="U155" s="390"/>
      <c r="V155" s="362"/>
      <c r="W155" s="428"/>
      <c r="X155" s="362"/>
      <c r="Y155" s="362"/>
      <c r="Z155" s="362"/>
      <c r="AA155" s="362"/>
      <c r="AB155" s="362"/>
      <c r="AC155" s="362"/>
      <c r="AD155" s="362"/>
      <c r="AE155" s="607"/>
    </row>
    <row r="156" spans="1:31" ht="14.25" customHeight="1">
      <c r="A156" s="721"/>
      <c r="B156" s="721"/>
      <c r="C156" s="721"/>
      <c r="D156" s="352"/>
      <c r="E156" s="352"/>
      <c r="F156" s="721"/>
      <c r="G156" s="285"/>
      <c r="H156" s="286"/>
      <c r="I156" s="286"/>
      <c r="J156" s="286"/>
      <c r="K156" s="286"/>
      <c r="L156" s="286"/>
      <c r="M156" s="286"/>
      <c r="N156" s="286"/>
      <c r="O156" s="286"/>
      <c r="P156" s="286"/>
      <c r="Q156" s="286"/>
      <c r="R156" s="362"/>
      <c r="S156" s="248"/>
      <c r="T156" s="367"/>
      <c r="U156" s="390"/>
      <c r="V156" s="362"/>
      <c r="W156" s="428"/>
      <c r="X156" s="362"/>
      <c r="Y156" s="362"/>
      <c r="Z156" s="362"/>
      <c r="AA156" s="362"/>
      <c r="AB156" s="362"/>
      <c r="AC156" s="362"/>
      <c r="AD156" s="362"/>
      <c r="AE156" s="607"/>
    </row>
    <row r="157" spans="1:31" ht="14.25" customHeight="1">
      <c r="A157" s="721"/>
      <c r="B157" s="721"/>
      <c r="C157" s="721"/>
      <c r="D157" s="352"/>
      <c r="E157" s="352"/>
      <c r="F157" s="721"/>
      <c r="G157" s="285"/>
      <c r="H157" s="286"/>
      <c r="I157" s="286"/>
      <c r="J157" s="286"/>
      <c r="K157" s="286"/>
      <c r="L157" s="286"/>
      <c r="M157" s="286"/>
      <c r="N157" s="286"/>
      <c r="O157" s="286"/>
      <c r="P157" s="286"/>
      <c r="Q157" s="286"/>
      <c r="R157" s="362"/>
      <c r="S157" s="248"/>
      <c r="T157" s="367"/>
      <c r="U157" s="390"/>
      <c r="V157" s="362"/>
      <c r="W157" s="428"/>
      <c r="X157" s="362"/>
      <c r="Y157" s="362"/>
      <c r="Z157" s="362"/>
      <c r="AA157" s="362"/>
      <c r="AB157" s="362"/>
      <c r="AC157" s="362"/>
      <c r="AD157" s="362"/>
      <c r="AE157" s="607"/>
    </row>
    <row r="158" spans="1:31" ht="14.25" customHeight="1">
      <c r="A158" s="721"/>
      <c r="B158" s="352"/>
      <c r="C158" s="352"/>
      <c r="D158" s="352"/>
      <c r="E158" s="352"/>
      <c r="F158" s="352"/>
      <c r="G158" s="285"/>
      <c r="H158" s="286"/>
      <c r="I158" s="286"/>
      <c r="J158" s="286"/>
      <c r="K158" s="286"/>
      <c r="L158" s="286"/>
      <c r="M158" s="286"/>
      <c r="N158" s="286"/>
      <c r="O158" s="286"/>
      <c r="P158" s="286"/>
      <c r="Q158" s="286"/>
      <c r="R158" s="362"/>
      <c r="S158" s="248"/>
      <c r="T158" s="367"/>
      <c r="U158" s="390"/>
      <c r="V158" s="362"/>
      <c r="W158" s="428"/>
      <c r="X158" s="362"/>
      <c r="Y158" s="362"/>
      <c r="Z158" s="362"/>
      <c r="AA158" s="362"/>
      <c r="AB158" s="362"/>
      <c r="AC158" s="362"/>
      <c r="AD158" s="362"/>
      <c r="AE158" s="607"/>
    </row>
    <row r="159" spans="1:31" ht="14.25" customHeight="1">
      <c r="A159" s="721"/>
      <c r="B159" s="352"/>
      <c r="C159" s="352"/>
      <c r="D159" s="352"/>
      <c r="E159" s="352"/>
      <c r="F159" s="352"/>
      <c r="G159" s="285"/>
      <c r="H159" s="286"/>
      <c r="I159" s="286"/>
      <c r="J159" s="286"/>
      <c r="K159" s="286"/>
      <c r="L159" s="286"/>
      <c r="M159" s="286"/>
      <c r="N159" s="286"/>
      <c r="O159" s="286"/>
      <c r="P159" s="286"/>
      <c r="Q159" s="286"/>
      <c r="R159" s="362"/>
      <c r="S159" s="248"/>
      <c r="T159" s="367"/>
      <c r="U159" s="390"/>
      <c r="V159" s="362"/>
      <c r="W159" s="428"/>
      <c r="X159" s="362"/>
      <c r="Y159" s="362"/>
      <c r="Z159" s="362"/>
      <c r="AA159" s="362"/>
      <c r="AB159" s="362"/>
      <c r="AC159" s="362"/>
      <c r="AD159" s="362"/>
      <c r="AE159" s="607"/>
    </row>
    <row r="160" spans="1:31" ht="14.25" customHeight="1">
      <c r="A160" s="721"/>
      <c r="B160" s="352"/>
      <c r="C160" s="352"/>
      <c r="D160" s="352"/>
      <c r="E160" s="352"/>
      <c r="F160" s="352"/>
      <c r="G160" s="285"/>
      <c r="H160" s="286"/>
      <c r="I160" s="286"/>
      <c r="J160" s="286"/>
      <c r="K160" s="286"/>
      <c r="L160" s="286"/>
      <c r="M160" s="286"/>
      <c r="N160" s="286"/>
      <c r="O160" s="286"/>
      <c r="P160" s="286"/>
      <c r="Q160" s="286"/>
      <c r="R160" s="362"/>
      <c r="S160" s="248"/>
      <c r="T160" s="367"/>
      <c r="U160" s="390"/>
      <c r="V160" s="362"/>
      <c r="W160" s="428"/>
      <c r="X160" s="362"/>
      <c r="Y160" s="362"/>
      <c r="Z160" s="362"/>
      <c r="AA160" s="362"/>
      <c r="AB160" s="362"/>
      <c r="AC160" s="362"/>
      <c r="AD160" s="362"/>
      <c r="AE160" s="607"/>
    </row>
  </sheetData>
  <mergeCells count="56">
    <mergeCell ref="W2:W3"/>
    <mergeCell ref="Y2:AD2"/>
    <mergeCell ref="B4:D4"/>
    <mergeCell ref="B5:D5"/>
    <mergeCell ref="B6:D6"/>
    <mergeCell ref="B2:E3"/>
    <mergeCell ref="G2:L2"/>
    <mergeCell ref="R2:R3"/>
    <mergeCell ref="S2:S3"/>
    <mergeCell ref="U2:U3"/>
    <mergeCell ref="B7:D7"/>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45:D45"/>
    <mergeCell ref="C46:D46"/>
    <mergeCell ref="Y51:AD51"/>
    <mergeCell ref="C38:D38"/>
    <mergeCell ref="C39:D39"/>
    <mergeCell ref="C40:D40"/>
    <mergeCell ref="C41:D41"/>
    <mergeCell ref="C42:D42"/>
    <mergeCell ref="C43:D43"/>
    <mergeCell ref="C44:D44"/>
    <mergeCell ref="C47:D47"/>
    <mergeCell ref="C48:D48"/>
    <mergeCell ref="C49:D49"/>
    <mergeCell ref="C50:D50"/>
    <mergeCell ref="C51:D51"/>
    <mergeCell ref="Y80:Z80"/>
    <mergeCell ref="C52:D52"/>
    <mergeCell ref="C53:D53"/>
    <mergeCell ref="C54:D54"/>
    <mergeCell ref="C55:D55"/>
    <mergeCell ref="C56:D56"/>
    <mergeCell ref="C57:D57"/>
    <mergeCell ref="C58:D58"/>
    <mergeCell ref="Y75:AD75"/>
    <mergeCell ref="Y76:Z76"/>
    <mergeCell ref="Y77:Z77"/>
    <mergeCell ref="Y78:Z78"/>
    <mergeCell ref="Y79:Z79"/>
  </mergeCells>
  <conditionalFormatting sqref="E4:E11">
    <cfRule type="cellIs" dxfId="27" priority="1" operator="lessThan">
      <formula>0</formula>
    </cfRule>
  </conditionalFormatting>
  <conditionalFormatting sqref="E11">
    <cfRule type="cellIs" dxfId="26" priority="2" operator="lessThan">
      <formula>0</formula>
    </cfRule>
  </conditionalFormatting>
  <pageMargins left="0.7" right="0.7" top="0.75" bottom="0.75" header="0" footer="0"/>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heetViews>
  <sheetFormatPr defaultColWidth="14.42578125" defaultRowHeight="15" customHeight="1"/>
  <cols>
    <col min="1" max="1" width="2.7109375" customWidth="1"/>
    <col min="2" max="4" width="9.140625" customWidth="1"/>
    <col min="5" max="5" width="10.7109375" customWidth="1"/>
    <col min="6" max="6" width="4.7109375" customWidth="1"/>
    <col min="7" max="7" width="34.570312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2.7109375" customWidth="1"/>
    <col min="26" max="30" width="9.140625" customWidth="1"/>
    <col min="31" max="31" width="2.7109375" customWidth="1"/>
  </cols>
  <sheetData>
    <row r="1" spans="1:31" ht="14.25" customHeight="1">
      <c r="A1" s="254"/>
      <c r="B1" s="254"/>
      <c r="C1" s="254"/>
      <c r="D1" s="254"/>
      <c r="E1" s="369"/>
      <c r="F1" s="254"/>
      <c r="G1" s="254"/>
      <c r="H1" s="254"/>
      <c r="I1" s="370"/>
      <c r="J1" s="370"/>
      <c r="K1" s="370"/>
      <c r="L1" s="254"/>
      <c r="M1" s="254"/>
      <c r="N1" s="254"/>
      <c r="O1" s="254"/>
      <c r="P1" s="254"/>
      <c r="Q1" s="254"/>
      <c r="R1" s="254"/>
      <c r="S1" s="371"/>
      <c r="T1" s="254"/>
      <c r="U1" s="372"/>
      <c r="V1" s="254"/>
      <c r="W1" s="372"/>
      <c r="X1" s="254"/>
      <c r="Y1" s="254"/>
      <c r="Z1" s="254"/>
      <c r="AA1" s="254"/>
      <c r="AB1" s="254"/>
      <c r="AC1" s="254"/>
      <c r="AD1" s="254"/>
      <c r="AE1" s="254"/>
    </row>
    <row r="2" spans="1:31" ht="14.25" customHeight="1">
      <c r="A2" s="254"/>
      <c r="B2" s="1053" t="s">
        <v>2676</v>
      </c>
      <c r="C2" s="983"/>
      <c r="D2" s="983"/>
      <c r="E2" s="984"/>
      <c r="F2" s="254"/>
      <c r="G2" s="985" t="s">
        <v>335</v>
      </c>
      <c r="H2" s="968"/>
      <c r="I2" s="968"/>
      <c r="J2" s="981"/>
      <c r="K2" s="582"/>
      <c r="L2" s="373"/>
      <c r="M2" s="373"/>
      <c r="N2" s="373"/>
      <c r="O2" s="373"/>
      <c r="P2" s="373"/>
      <c r="Q2" s="374"/>
      <c r="R2" s="1025"/>
      <c r="S2" s="1020" t="s">
        <v>336</v>
      </c>
      <c r="T2" s="376"/>
      <c r="U2" s="1020" t="s">
        <v>337</v>
      </c>
      <c r="V2" s="254"/>
      <c r="W2" s="1020" t="s">
        <v>338</v>
      </c>
      <c r="X2" s="254"/>
      <c r="Y2" s="985" t="s">
        <v>339</v>
      </c>
      <c r="Z2" s="968"/>
      <c r="AA2" s="968"/>
      <c r="AB2" s="968"/>
      <c r="AC2" s="968"/>
      <c r="AD2" s="969"/>
      <c r="AE2" s="254"/>
    </row>
    <row r="3" spans="1:31" ht="14.25" customHeight="1">
      <c r="A3" s="254"/>
      <c r="B3" s="973"/>
      <c r="C3" s="974"/>
      <c r="D3" s="974"/>
      <c r="E3" s="975"/>
      <c r="F3" s="254"/>
      <c r="G3" s="263" t="s">
        <v>340</v>
      </c>
      <c r="H3" s="377">
        <v>2024</v>
      </c>
      <c r="I3" s="377">
        <v>2025</v>
      </c>
      <c r="J3" s="377">
        <v>2026</v>
      </c>
      <c r="K3" s="377">
        <v>2027</v>
      </c>
      <c r="L3" s="377">
        <v>2028</v>
      </c>
      <c r="M3" s="377">
        <v>2029</v>
      </c>
      <c r="N3" s="377">
        <v>2030</v>
      </c>
      <c r="O3" s="377">
        <v>2031</v>
      </c>
      <c r="P3" s="378">
        <v>2032</v>
      </c>
      <c r="Q3" s="379">
        <v>2033</v>
      </c>
      <c r="R3" s="1026"/>
      <c r="S3" s="988"/>
      <c r="T3" s="376"/>
      <c r="U3" s="988"/>
      <c r="V3" s="254"/>
      <c r="W3" s="988"/>
      <c r="X3" s="254"/>
      <c r="Y3" s="641" t="s">
        <v>340</v>
      </c>
      <c r="Z3" s="271">
        <v>2024</v>
      </c>
      <c r="AA3" s="271">
        <v>2025</v>
      </c>
      <c r="AB3" s="271">
        <v>2026</v>
      </c>
      <c r="AC3" s="271">
        <v>2027</v>
      </c>
      <c r="AD3" s="306">
        <v>2028</v>
      </c>
      <c r="AE3" s="254"/>
    </row>
    <row r="4" spans="1:31" ht="14.25" customHeight="1">
      <c r="A4" s="254"/>
      <c r="B4" s="976" t="s">
        <v>1</v>
      </c>
      <c r="C4" s="968"/>
      <c r="D4" s="981"/>
      <c r="E4" s="272">
        <v>129.19</v>
      </c>
      <c r="F4" s="254"/>
      <c r="G4" s="299" t="s">
        <v>2677</v>
      </c>
      <c r="H4" s="345">
        <v>3.5</v>
      </c>
      <c r="K4" s="286"/>
      <c r="L4" s="286"/>
      <c r="M4" s="286"/>
      <c r="N4" s="286"/>
      <c r="O4" s="275"/>
      <c r="P4" s="286"/>
      <c r="Q4" s="275"/>
      <c r="R4" s="254"/>
      <c r="S4" s="616" t="s">
        <v>2678</v>
      </c>
      <c r="T4" s="254"/>
      <c r="U4" s="542" t="s">
        <v>2679</v>
      </c>
      <c r="V4" s="254"/>
      <c r="X4" s="254"/>
      <c r="Y4" s="518"/>
      <c r="Z4" s="283">
        <v>1</v>
      </c>
      <c r="AA4" s="283">
        <v>0.75</v>
      </c>
      <c r="AB4" s="283">
        <v>0.5</v>
      </c>
      <c r="AC4" s="283">
        <v>0.25</v>
      </c>
      <c r="AD4" s="644">
        <v>0.25</v>
      </c>
      <c r="AE4" s="254"/>
    </row>
    <row r="5" spans="1:31" ht="14.25" customHeight="1">
      <c r="A5" s="254"/>
      <c r="B5" s="977" t="s">
        <v>2</v>
      </c>
      <c r="C5" s="888"/>
      <c r="D5" s="892"/>
      <c r="E5" s="284">
        <f>SUM(H4:H160)</f>
        <v>102.09</v>
      </c>
      <c r="F5" s="254"/>
      <c r="G5" s="292" t="s">
        <v>2680</v>
      </c>
      <c r="H5" s="286"/>
      <c r="I5" s="286"/>
      <c r="J5" s="286"/>
      <c r="K5" s="286"/>
      <c r="L5" s="286"/>
      <c r="M5" s="286"/>
      <c r="N5" s="286"/>
      <c r="O5" s="275"/>
      <c r="P5" s="286"/>
      <c r="Q5" s="275"/>
      <c r="R5" s="254"/>
      <c r="S5" s="732" t="s">
        <v>2681</v>
      </c>
      <c r="T5" s="254"/>
      <c r="U5" s="542" t="s">
        <v>2682</v>
      </c>
      <c r="V5" s="254"/>
      <c r="X5" s="254"/>
      <c r="Y5" s="317" t="s">
        <v>2683</v>
      </c>
      <c r="Z5" s="298">
        <v>0.95</v>
      </c>
      <c r="AB5" s="627"/>
      <c r="AC5" s="298"/>
      <c r="AD5" s="308"/>
      <c r="AE5" s="254"/>
    </row>
    <row r="6" spans="1:31" ht="14.25" customHeight="1">
      <c r="A6" s="254"/>
      <c r="B6" s="977" t="s">
        <v>348</v>
      </c>
      <c r="C6" s="888"/>
      <c r="D6" s="892"/>
      <c r="E6" s="291">
        <f>(COUNTA(G104:G160)*1)</f>
        <v>0</v>
      </c>
      <c r="F6" s="254"/>
      <c r="G6" s="299" t="s">
        <v>2684</v>
      </c>
      <c r="H6" s="275"/>
      <c r="I6" s="286"/>
      <c r="J6" s="286"/>
      <c r="K6" s="286"/>
      <c r="L6" s="286"/>
      <c r="M6" s="286"/>
      <c r="N6" s="286"/>
      <c r="O6" s="275"/>
      <c r="P6" s="286"/>
      <c r="Q6" s="286"/>
      <c r="R6" s="254"/>
      <c r="S6" s="732" t="s">
        <v>2685</v>
      </c>
      <c r="T6" s="254"/>
      <c r="U6" s="542" t="s">
        <v>2686</v>
      </c>
      <c r="V6" s="254"/>
      <c r="X6" s="383"/>
      <c r="Y6" s="648" t="s">
        <v>2687</v>
      </c>
      <c r="Z6" s="294">
        <v>4.87</v>
      </c>
      <c r="AA6" s="294">
        <v>3.25</v>
      </c>
      <c r="AB6" s="294">
        <v>1.62</v>
      </c>
      <c r="AC6" s="298"/>
      <c r="AD6" s="308"/>
      <c r="AE6" s="254"/>
    </row>
    <row r="7" spans="1:31" ht="14.25" customHeight="1">
      <c r="A7" s="254"/>
      <c r="B7" s="977" t="s">
        <v>353</v>
      </c>
      <c r="C7" s="888"/>
      <c r="D7" s="892"/>
      <c r="E7" s="284">
        <f>AA81</f>
        <v>-12.349999999999998</v>
      </c>
      <c r="F7" s="254"/>
      <c r="G7" s="285" t="s">
        <v>2688</v>
      </c>
      <c r="H7" s="286"/>
      <c r="I7" s="286"/>
      <c r="J7" s="286"/>
      <c r="K7" s="286"/>
      <c r="L7" s="286"/>
      <c r="M7" s="286"/>
      <c r="N7" s="286"/>
      <c r="O7" s="275"/>
      <c r="P7" s="286"/>
      <c r="Q7" s="275"/>
      <c r="R7" s="254"/>
      <c r="S7" s="567" t="s">
        <v>2689</v>
      </c>
      <c r="T7" s="254"/>
      <c r="V7" s="254"/>
      <c r="X7" s="383"/>
      <c r="Y7" s="317" t="s">
        <v>2690</v>
      </c>
      <c r="Z7" s="290">
        <v>0.5</v>
      </c>
      <c r="AA7" s="298"/>
      <c r="AB7" s="627"/>
      <c r="AC7" s="298"/>
      <c r="AD7" s="308"/>
      <c r="AE7" s="254"/>
    </row>
    <row r="8" spans="1:31" ht="14.25" customHeight="1">
      <c r="A8" s="254"/>
      <c r="B8" s="977" t="s">
        <v>339</v>
      </c>
      <c r="C8" s="888"/>
      <c r="D8" s="892"/>
      <c r="E8" s="284">
        <f>Z25</f>
        <v>12.22</v>
      </c>
      <c r="F8" s="254"/>
      <c r="G8" s="299" t="s">
        <v>2691</v>
      </c>
      <c r="H8" s="286"/>
      <c r="I8" s="286"/>
      <c r="J8" s="286"/>
      <c r="K8" s="286"/>
      <c r="L8" s="286"/>
      <c r="M8" s="286"/>
      <c r="N8" s="286"/>
      <c r="O8" s="275"/>
      <c r="P8" s="286"/>
      <c r="Q8" s="286"/>
      <c r="R8" s="254"/>
      <c r="S8" s="588" t="s">
        <v>2692</v>
      </c>
      <c r="T8" s="254"/>
      <c r="V8" s="254"/>
      <c r="X8" s="383"/>
      <c r="Y8" s="648" t="s">
        <v>2693</v>
      </c>
      <c r="Z8" s="294">
        <v>5</v>
      </c>
      <c r="AA8" s="294">
        <v>3.75</v>
      </c>
      <c r="AB8" s="294">
        <v>2.5</v>
      </c>
      <c r="AC8" s="294">
        <v>1.25</v>
      </c>
      <c r="AD8" s="308"/>
      <c r="AE8" s="254"/>
    </row>
    <row r="9" spans="1:31" ht="14.25" customHeight="1">
      <c r="A9" s="254"/>
      <c r="B9" s="977" t="s">
        <v>362</v>
      </c>
      <c r="C9" s="888"/>
      <c r="D9" s="892"/>
      <c r="E9" s="284">
        <f>B17</f>
        <v>0</v>
      </c>
      <c r="F9" s="254"/>
      <c r="G9" s="292" t="s">
        <v>2694</v>
      </c>
      <c r="H9" s="274">
        <v>9.6</v>
      </c>
      <c r="I9" s="275"/>
      <c r="J9" s="286"/>
      <c r="K9" s="286"/>
      <c r="L9" s="286"/>
      <c r="M9" s="286"/>
      <c r="N9" s="286"/>
      <c r="O9" s="275"/>
      <c r="P9" s="286"/>
      <c r="Q9" s="275"/>
      <c r="R9" s="254"/>
      <c r="S9" s="686" t="s">
        <v>2695</v>
      </c>
      <c r="T9" s="254"/>
      <c r="V9" s="254"/>
      <c r="X9" s="254"/>
      <c r="Y9" s="289" t="s">
        <v>2696</v>
      </c>
      <c r="Z9" s="290">
        <v>0.9</v>
      </c>
      <c r="AA9" s="298"/>
      <c r="AB9" s="298"/>
      <c r="AC9" s="298"/>
      <c r="AD9" s="308"/>
      <c r="AE9" s="254"/>
    </row>
    <row r="10" spans="1:31" ht="14.25" customHeight="1">
      <c r="A10" s="254"/>
      <c r="B10" s="977" t="s">
        <v>366</v>
      </c>
      <c r="C10" s="888"/>
      <c r="D10" s="892"/>
      <c r="E10" s="301">
        <f>B23</f>
        <v>0</v>
      </c>
      <c r="F10" s="254"/>
      <c r="G10" s="292" t="s">
        <v>2697</v>
      </c>
      <c r="K10" s="286"/>
      <c r="L10" s="286"/>
      <c r="M10" s="286"/>
      <c r="N10" s="286"/>
      <c r="O10" s="275"/>
      <c r="P10" s="286"/>
      <c r="Q10" s="275"/>
      <c r="R10" s="254"/>
      <c r="S10" s="649" t="s">
        <v>2698</v>
      </c>
      <c r="T10" s="254"/>
      <c r="V10" s="254"/>
      <c r="W10" s="298"/>
      <c r="X10" s="254"/>
      <c r="Y10" s="317"/>
      <c r="Z10" s="298"/>
      <c r="AA10" s="298"/>
      <c r="AB10" s="298"/>
      <c r="AC10" s="298"/>
      <c r="AD10" s="308"/>
      <c r="AE10" s="254"/>
    </row>
    <row r="11" spans="1:31" ht="14.25" customHeight="1">
      <c r="A11" s="254"/>
      <c r="B11" s="978" t="s">
        <v>369</v>
      </c>
      <c r="C11" s="979"/>
      <c r="D11" s="980"/>
      <c r="E11" s="304">
        <f>(E4+E7+E10)-(E5+E6+E8+E9)</f>
        <v>2.5300000000000011</v>
      </c>
      <c r="F11" s="254"/>
      <c r="G11" s="349" t="s">
        <v>2699</v>
      </c>
      <c r="H11" s="290">
        <v>0.5</v>
      </c>
      <c r="I11" s="274" t="s">
        <v>377</v>
      </c>
      <c r="J11" s="286"/>
      <c r="K11" s="286"/>
      <c r="L11" s="286"/>
      <c r="M11" s="286"/>
      <c r="N11" s="286"/>
      <c r="O11" s="275"/>
      <c r="P11" s="286"/>
      <c r="Q11" s="275"/>
      <c r="R11" s="254"/>
      <c r="S11" s="439" t="s">
        <v>2700</v>
      </c>
      <c r="T11" s="254"/>
      <c r="V11" s="254"/>
      <c r="W11" s="599"/>
      <c r="X11" s="254"/>
      <c r="Y11" s="317"/>
      <c r="Z11" s="298"/>
      <c r="AA11" s="298"/>
      <c r="AB11" s="298"/>
      <c r="AC11" s="298"/>
      <c r="AD11" s="308"/>
      <c r="AE11" s="254"/>
    </row>
    <row r="12" spans="1:31" ht="14.25" customHeight="1">
      <c r="A12" s="254"/>
      <c r="B12" s="254"/>
      <c r="C12" s="254"/>
      <c r="D12" s="254"/>
      <c r="E12" s="254"/>
      <c r="F12" s="254"/>
      <c r="G12" s="285" t="s">
        <v>2701</v>
      </c>
      <c r="K12" s="278"/>
      <c r="L12" s="286"/>
      <c r="M12" s="286"/>
      <c r="N12" s="286"/>
      <c r="O12" s="275"/>
      <c r="P12" s="286"/>
      <c r="Q12" s="275"/>
      <c r="R12" s="254"/>
      <c r="S12" s="705" t="s">
        <v>2702</v>
      </c>
      <c r="T12" s="254"/>
      <c r="V12" s="254"/>
      <c r="X12" s="254"/>
      <c r="Y12" s="317"/>
      <c r="Z12" s="298"/>
      <c r="AA12" s="298"/>
      <c r="AB12" s="298"/>
      <c r="AC12" s="298"/>
      <c r="AD12" s="308"/>
      <c r="AE12" s="254"/>
    </row>
    <row r="13" spans="1:31" ht="14.25" customHeight="1">
      <c r="A13" s="254"/>
      <c r="B13" s="985" t="s">
        <v>362</v>
      </c>
      <c r="C13" s="968"/>
      <c r="D13" s="968"/>
      <c r="E13" s="969"/>
      <c r="F13" s="254"/>
      <c r="G13" s="299" t="s">
        <v>2703</v>
      </c>
      <c r="H13" s="278"/>
      <c r="I13" s="286"/>
      <c r="J13" s="286"/>
      <c r="K13" s="286"/>
      <c r="L13" s="286"/>
      <c r="M13" s="286"/>
      <c r="N13" s="286"/>
      <c r="O13" s="275"/>
      <c r="P13" s="286"/>
      <c r="Q13" s="275"/>
      <c r="R13" s="254"/>
      <c r="S13" s="467"/>
      <c r="T13" s="254"/>
      <c r="V13" s="254"/>
      <c r="X13" s="254"/>
      <c r="Y13" s="317"/>
      <c r="Z13" s="298"/>
      <c r="AA13" s="298"/>
      <c r="AB13" s="298"/>
      <c r="AC13" s="298"/>
      <c r="AD13" s="308"/>
      <c r="AE13" s="254"/>
    </row>
    <row r="14" spans="1:31" ht="14.25" customHeight="1">
      <c r="A14" s="254"/>
      <c r="B14" s="305">
        <v>2024</v>
      </c>
      <c r="C14" s="747">
        <v>2025</v>
      </c>
      <c r="D14" s="748">
        <v>2026</v>
      </c>
      <c r="E14" s="749">
        <v>2027</v>
      </c>
      <c r="F14" s="254"/>
      <c r="G14" s="285" t="s">
        <v>2704</v>
      </c>
      <c r="H14" s="286"/>
      <c r="I14" s="286"/>
      <c r="J14" s="286"/>
      <c r="K14" s="286"/>
      <c r="L14" s="286"/>
      <c r="M14" s="286"/>
      <c r="N14" s="286"/>
      <c r="O14" s="275"/>
      <c r="P14" s="286"/>
      <c r="Q14" s="275"/>
      <c r="R14" s="254"/>
      <c r="T14" s="254"/>
      <c r="V14" s="254"/>
      <c r="X14" s="254"/>
      <c r="Y14" s="317"/>
      <c r="Z14" s="298"/>
      <c r="AA14" s="298"/>
      <c r="AB14" s="298"/>
      <c r="AC14" s="298"/>
      <c r="AD14" s="308"/>
      <c r="AE14" s="254"/>
    </row>
    <row r="15" spans="1:31" ht="14.25" customHeight="1">
      <c r="A15" s="254"/>
      <c r="B15" s="307"/>
      <c r="C15" s="298"/>
      <c r="D15" s="298"/>
      <c r="E15" s="308"/>
      <c r="F15" s="254"/>
      <c r="G15" s="299" t="s">
        <v>2705</v>
      </c>
      <c r="H15" s="275"/>
      <c r="I15" s="275"/>
      <c r="J15" s="275"/>
      <c r="K15" s="286"/>
      <c r="L15" s="286"/>
      <c r="M15" s="286"/>
      <c r="N15" s="286"/>
      <c r="O15" s="275"/>
      <c r="P15" s="286"/>
      <c r="Q15" s="275"/>
      <c r="R15" s="254"/>
      <c r="T15" s="254"/>
      <c r="U15" s="292"/>
      <c r="V15" s="254"/>
      <c r="W15" s="292"/>
      <c r="X15" s="254"/>
      <c r="Y15" s="317"/>
      <c r="Z15" s="298"/>
      <c r="AA15" s="298"/>
      <c r="AB15" s="298"/>
      <c r="AC15" s="298"/>
      <c r="AD15" s="308"/>
      <c r="AE15" s="254"/>
    </row>
    <row r="16" spans="1:31" ht="14.25" customHeight="1">
      <c r="A16" s="254"/>
      <c r="B16" s="309"/>
      <c r="C16" s="310"/>
      <c r="D16" s="310"/>
      <c r="E16" s="311"/>
      <c r="F16" s="254"/>
      <c r="G16" s="349" t="s">
        <v>2706</v>
      </c>
      <c r="H16" s="302">
        <v>0.5</v>
      </c>
      <c r="I16" s="278"/>
      <c r="J16" s="278"/>
      <c r="K16" s="278"/>
      <c r="L16" s="275"/>
      <c r="M16" s="286"/>
      <c r="N16" s="286"/>
      <c r="O16" s="275"/>
      <c r="P16" s="286"/>
      <c r="Q16" s="275"/>
      <c r="R16" s="254"/>
      <c r="T16" s="254"/>
      <c r="V16" s="254"/>
      <c r="W16" s="292"/>
      <c r="X16" s="254"/>
      <c r="Y16" s="317"/>
      <c r="Z16" s="298"/>
      <c r="AA16" s="298"/>
      <c r="AB16" s="298"/>
      <c r="AC16" s="298"/>
      <c r="AD16" s="308"/>
      <c r="AE16" s="254"/>
    </row>
    <row r="17" spans="1:31" ht="14.25" customHeight="1">
      <c r="A17" s="254"/>
      <c r="B17" s="312">
        <f>SUM(B15:B16)</f>
        <v>0</v>
      </c>
      <c r="C17" s="313"/>
      <c r="D17" s="313"/>
      <c r="E17" s="314"/>
      <c r="F17" s="254"/>
      <c r="G17" s="715" t="s">
        <v>2707</v>
      </c>
      <c r="H17" s="286"/>
      <c r="I17" s="286"/>
      <c r="J17" s="286"/>
      <c r="K17" s="286"/>
      <c r="L17" s="286"/>
      <c r="M17" s="286"/>
      <c r="N17" s="286"/>
      <c r="O17" s="275"/>
      <c r="P17" s="286"/>
      <c r="Q17" s="275"/>
      <c r="R17" s="254"/>
      <c r="T17" s="254"/>
      <c r="V17" s="254"/>
      <c r="W17" s="298"/>
      <c r="X17" s="254"/>
      <c r="Y17" s="317"/>
      <c r="Z17" s="298"/>
      <c r="AA17" s="298"/>
      <c r="AB17" s="298"/>
      <c r="AC17" s="298"/>
      <c r="AD17" s="308"/>
      <c r="AE17" s="254"/>
    </row>
    <row r="18" spans="1:31" ht="14.25" customHeight="1">
      <c r="A18" s="254"/>
      <c r="B18" s="387"/>
      <c r="C18" s="387"/>
      <c r="D18" s="387"/>
      <c r="E18" s="387"/>
      <c r="F18" s="254"/>
      <c r="G18" s="299" t="s">
        <v>2708</v>
      </c>
      <c r="H18" s="294">
        <v>0.3</v>
      </c>
      <c r="I18" s="294" t="s">
        <v>373</v>
      </c>
      <c r="J18" s="278" t="s">
        <v>374</v>
      </c>
      <c r="K18" s="278" t="s">
        <v>375</v>
      </c>
      <c r="L18" s="278" t="s">
        <v>376</v>
      </c>
      <c r="M18" s="419" t="s">
        <v>377</v>
      </c>
      <c r="N18" s="286"/>
      <c r="O18" s="275"/>
      <c r="P18" s="286"/>
      <c r="Q18" s="275"/>
      <c r="R18" s="254"/>
      <c r="T18" s="254"/>
      <c r="U18" s="298"/>
      <c r="V18" s="254"/>
      <c r="W18" s="298"/>
      <c r="X18" s="254"/>
      <c r="Y18" s="317"/>
      <c r="Z18" s="298"/>
      <c r="AA18" s="298"/>
      <c r="AB18" s="298"/>
      <c r="AC18" s="298"/>
      <c r="AD18" s="308"/>
      <c r="AE18" s="254"/>
    </row>
    <row r="19" spans="1:31" ht="14.25" customHeight="1">
      <c r="A19" s="254"/>
      <c r="B19" s="985" t="s">
        <v>383</v>
      </c>
      <c r="C19" s="968"/>
      <c r="D19" s="968"/>
      <c r="E19" s="969"/>
      <c r="F19" s="254"/>
      <c r="G19" s="296" t="s">
        <v>2709</v>
      </c>
      <c r="H19" s="286"/>
      <c r="I19" s="286"/>
      <c r="J19" s="286"/>
      <c r="K19" s="286"/>
      <c r="L19" s="286"/>
      <c r="M19" s="286"/>
      <c r="N19" s="286"/>
      <c r="O19" s="275"/>
      <c r="P19" s="286"/>
      <c r="Q19" s="286"/>
      <c r="R19" s="254"/>
      <c r="T19" s="254"/>
      <c r="U19" s="298"/>
      <c r="V19" s="254"/>
      <c r="W19" s="298"/>
      <c r="X19" s="254"/>
      <c r="Y19" s="317"/>
      <c r="Z19" s="298"/>
      <c r="AA19" s="298"/>
      <c r="AB19" s="298"/>
      <c r="AC19" s="298"/>
      <c r="AD19" s="308"/>
      <c r="AE19" s="254"/>
    </row>
    <row r="20" spans="1:31" ht="14.25" customHeight="1">
      <c r="A20" s="383"/>
      <c r="B20" s="305">
        <v>2024</v>
      </c>
      <c r="C20" s="747">
        <v>2025</v>
      </c>
      <c r="D20" s="748">
        <v>2026</v>
      </c>
      <c r="E20" s="749">
        <v>2027</v>
      </c>
      <c r="F20" s="376"/>
      <c r="G20" s="299" t="s">
        <v>2710</v>
      </c>
      <c r="H20" s="286"/>
      <c r="I20" s="286"/>
      <c r="J20" s="286"/>
      <c r="K20" s="286"/>
      <c r="L20" s="286"/>
      <c r="M20" s="286"/>
      <c r="N20" s="286"/>
      <c r="O20" s="275"/>
      <c r="P20" s="286"/>
      <c r="Q20" s="286"/>
      <c r="R20" s="254"/>
      <c r="S20" s="298"/>
      <c r="T20" s="254"/>
      <c r="U20" s="298"/>
      <c r="V20" s="254"/>
      <c r="W20" s="298"/>
      <c r="X20" s="254"/>
      <c r="Y20" s="317"/>
      <c r="Z20" s="298"/>
      <c r="AA20" s="298"/>
      <c r="AB20" s="298"/>
      <c r="AC20" s="298"/>
      <c r="AD20" s="308"/>
      <c r="AE20" s="254"/>
    </row>
    <row r="21" spans="1:31" ht="14.25" customHeight="1">
      <c r="A21" s="254"/>
      <c r="B21" s="317"/>
      <c r="C21" s="298"/>
      <c r="D21" s="298"/>
      <c r="E21" s="308"/>
      <c r="F21" s="254"/>
      <c r="G21" s="299" t="s">
        <v>2711</v>
      </c>
      <c r="H21" s="342">
        <v>4.2</v>
      </c>
      <c r="I21" s="294" t="s">
        <v>373</v>
      </c>
      <c r="J21" s="278" t="s">
        <v>374</v>
      </c>
      <c r="K21" s="278" t="s">
        <v>375</v>
      </c>
      <c r="L21" s="278" t="s">
        <v>376</v>
      </c>
      <c r="M21" s="419" t="s">
        <v>377</v>
      </c>
      <c r="N21" s="286"/>
      <c r="O21" s="275"/>
      <c r="P21" s="286"/>
      <c r="Q21" s="275"/>
      <c r="R21" s="254"/>
      <c r="S21" s="298"/>
      <c r="T21" s="254"/>
      <c r="U21" s="298"/>
      <c r="V21" s="254"/>
      <c r="W21" s="298"/>
      <c r="X21" s="254"/>
      <c r="Y21" s="317"/>
      <c r="Z21" s="298"/>
      <c r="AA21" s="298"/>
      <c r="AB21" s="298"/>
      <c r="AC21" s="298"/>
      <c r="AD21" s="308"/>
      <c r="AE21" s="254"/>
    </row>
    <row r="22" spans="1:31" ht="14.25" customHeight="1">
      <c r="A22" s="254"/>
      <c r="B22" s="309"/>
      <c r="C22" s="310"/>
      <c r="D22" s="310"/>
      <c r="E22" s="311"/>
      <c r="F22" s="254"/>
      <c r="G22" s="292" t="s">
        <v>2712</v>
      </c>
      <c r="H22" s="286"/>
      <c r="I22" s="286"/>
      <c r="J22" s="286"/>
      <c r="K22" s="286"/>
      <c r="L22" s="286"/>
      <c r="M22" s="286"/>
      <c r="N22" s="286"/>
      <c r="O22" s="275"/>
      <c r="P22" s="286"/>
      <c r="Q22" s="275"/>
      <c r="R22" s="254"/>
      <c r="S22" s="298"/>
      <c r="T22" s="254"/>
      <c r="U22" s="298"/>
      <c r="V22" s="254"/>
      <c r="W22" s="298"/>
      <c r="X22" s="254"/>
      <c r="Y22" s="317"/>
      <c r="Z22" s="298"/>
      <c r="AA22" s="298"/>
      <c r="AB22" s="298"/>
      <c r="AC22" s="298"/>
      <c r="AD22" s="308"/>
      <c r="AE22" s="254"/>
    </row>
    <row r="23" spans="1:31" ht="14.25" customHeight="1">
      <c r="A23" s="254"/>
      <c r="B23" s="312">
        <f>SUM(B21:B22)</f>
        <v>0</v>
      </c>
      <c r="C23" s="313"/>
      <c r="D23" s="313"/>
      <c r="E23" s="314"/>
      <c r="F23" s="254"/>
      <c r="G23" s="285" t="s">
        <v>2713</v>
      </c>
      <c r="H23" s="290">
        <v>2.36</v>
      </c>
      <c r="I23" s="274" t="s">
        <v>377</v>
      </c>
      <c r="J23" s="286"/>
      <c r="K23" s="286"/>
      <c r="L23" s="286"/>
      <c r="M23" s="286"/>
      <c r="N23" s="286"/>
      <c r="O23" s="275"/>
      <c r="P23" s="286"/>
      <c r="Q23" s="275"/>
      <c r="R23" s="254"/>
      <c r="S23" s="298"/>
      <c r="T23" s="254"/>
      <c r="U23" s="298"/>
      <c r="V23" s="254"/>
      <c r="W23" s="298"/>
      <c r="X23" s="254"/>
      <c r="Y23" s="317"/>
      <c r="Z23" s="298"/>
      <c r="AA23" s="298"/>
      <c r="AB23" s="298"/>
      <c r="AC23" s="298"/>
      <c r="AD23" s="308"/>
      <c r="AE23" s="254"/>
    </row>
    <row r="24" spans="1:31" ht="14.25" customHeight="1">
      <c r="A24" s="254"/>
      <c r="B24" s="387"/>
      <c r="C24" s="387"/>
      <c r="D24" s="387"/>
      <c r="E24" s="387"/>
      <c r="F24" s="254"/>
      <c r="G24" s="285" t="s">
        <v>2714</v>
      </c>
      <c r="H24" s="278">
        <v>0.3</v>
      </c>
      <c r="I24" s="278" t="s">
        <v>373</v>
      </c>
      <c r="J24" s="278" t="s">
        <v>374</v>
      </c>
      <c r="K24" s="278" t="s">
        <v>375</v>
      </c>
      <c r="L24" s="278" t="s">
        <v>376</v>
      </c>
      <c r="M24" s="419" t="s">
        <v>377</v>
      </c>
      <c r="N24" s="286"/>
      <c r="O24" s="275"/>
      <c r="P24" s="286"/>
      <c r="Q24" s="275"/>
      <c r="R24" s="254"/>
      <c r="S24" s="298"/>
      <c r="T24" s="254"/>
      <c r="U24" s="298"/>
      <c r="V24" s="254"/>
      <c r="W24" s="298"/>
      <c r="X24" s="254"/>
      <c r="Y24" s="317"/>
      <c r="Z24" s="310"/>
      <c r="AA24" s="310"/>
      <c r="AB24" s="310"/>
      <c r="AC24" s="310"/>
      <c r="AD24" s="311"/>
      <c r="AE24" s="254"/>
    </row>
    <row r="25" spans="1:31" ht="14.25" customHeight="1">
      <c r="A25" s="254"/>
      <c r="B25" s="985" t="s">
        <v>189</v>
      </c>
      <c r="C25" s="968"/>
      <c r="D25" s="968"/>
      <c r="E25" s="969"/>
      <c r="F25" s="254"/>
      <c r="G25" s="285" t="s">
        <v>2715</v>
      </c>
      <c r="H25" s="286"/>
      <c r="I25" s="286"/>
      <c r="J25" s="286"/>
      <c r="K25" s="286"/>
      <c r="L25" s="286"/>
      <c r="M25" s="286"/>
      <c r="N25" s="286"/>
      <c r="O25" s="275"/>
      <c r="P25" s="286"/>
      <c r="Q25" s="275"/>
      <c r="R25" s="254"/>
      <c r="S25" s="298"/>
      <c r="T25" s="254"/>
      <c r="U25" s="298"/>
      <c r="V25" s="254"/>
      <c r="W25" s="298"/>
      <c r="X25" s="254"/>
      <c r="Y25" s="655"/>
      <c r="Z25" s="468">
        <f>SUM(Z5:Z24)</f>
        <v>12.22</v>
      </c>
      <c r="AA25" s="468"/>
      <c r="AB25" s="313"/>
      <c r="AC25" s="313"/>
      <c r="AD25" s="314"/>
      <c r="AE25" s="254"/>
    </row>
    <row r="26" spans="1:31" ht="14.25" customHeight="1">
      <c r="A26" s="383"/>
      <c r="B26" s="1005"/>
      <c r="C26" s="878"/>
      <c r="D26" s="878"/>
      <c r="E26" s="971"/>
      <c r="F26" s="376"/>
      <c r="G26" s="285" t="s">
        <v>2716</v>
      </c>
      <c r="H26" s="294">
        <v>0.3</v>
      </c>
      <c r="I26" s="294" t="s">
        <v>373</v>
      </c>
      <c r="J26" s="278" t="s">
        <v>374</v>
      </c>
      <c r="K26" s="278" t="s">
        <v>375</v>
      </c>
      <c r="L26" s="278" t="s">
        <v>376</v>
      </c>
      <c r="M26" s="419" t="s">
        <v>377</v>
      </c>
      <c r="N26" s="286"/>
      <c r="O26" s="275"/>
      <c r="P26" s="286"/>
      <c r="Q26" s="275"/>
      <c r="R26" s="254"/>
      <c r="S26" s="390"/>
      <c r="T26" s="391"/>
      <c r="U26" s="390"/>
      <c r="V26" s="391"/>
      <c r="W26" s="390"/>
      <c r="X26" s="254"/>
      <c r="Y26" s="254"/>
      <c r="Z26" s="254"/>
      <c r="AA26" s="254"/>
      <c r="AB26" s="254"/>
      <c r="AC26" s="254"/>
      <c r="AD26" s="254"/>
      <c r="AE26" s="254"/>
    </row>
    <row r="27" spans="1:31" ht="14.25" customHeight="1">
      <c r="A27" s="383"/>
      <c r="B27" s="972"/>
      <c r="C27" s="878"/>
      <c r="D27" s="878"/>
      <c r="E27" s="971"/>
      <c r="F27" s="376"/>
      <c r="G27" s="299" t="s">
        <v>2717</v>
      </c>
      <c r="H27" s="274">
        <v>8.5</v>
      </c>
      <c r="I27" s="275"/>
      <c r="J27" s="275"/>
      <c r="K27" s="275"/>
      <c r="L27" s="286"/>
      <c r="M27" s="286"/>
      <c r="N27" s="286"/>
      <c r="O27" s="275"/>
      <c r="P27" s="286"/>
      <c r="Q27" s="286"/>
      <c r="R27" s="254"/>
      <c r="S27" s="390"/>
      <c r="T27" s="391"/>
      <c r="U27" s="390"/>
      <c r="V27" s="391"/>
      <c r="W27" s="390"/>
      <c r="X27" s="254"/>
      <c r="Y27" s="985" t="s">
        <v>394</v>
      </c>
      <c r="Z27" s="968"/>
      <c r="AA27" s="968"/>
      <c r="AB27" s="968"/>
      <c r="AC27" s="968"/>
      <c r="AD27" s="969"/>
      <c r="AE27" s="254"/>
    </row>
    <row r="28" spans="1:31" ht="14.25" customHeight="1">
      <c r="A28" s="383"/>
      <c r="B28" s="973"/>
      <c r="C28" s="974"/>
      <c r="D28" s="974"/>
      <c r="E28" s="975"/>
      <c r="F28" s="376"/>
      <c r="G28" s="285" t="s">
        <v>2718</v>
      </c>
      <c r="H28" s="286"/>
      <c r="I28" s="286"/>
      <c r="J28" s="286"/>
      <c r="K28" s="286"/>
      <c r="L28" s="286"/>
      <c r="M28" s="286"/>
      <c r="N28" s="286"/>
      <c r="O28" s="275"/>
      <c r="P28" s="286"/>
      <c r="Q28" s="275"/>
      <c r="R28" s="254"/>
      <c r="S28" s="390"/>
      <c r="T28" s="391"/>
      <c r="U28" s="390"/>
      <c r="V28" s="391"/>
      <c r="W28" s="390"/>
      <c r="X28" s="254"/>
      <c r="Y28" s="641" t="s">
        <v>340</v>
      </c>
      <c r="Z28" s="270" t="s">
        <v>396</v>
      </c>
      <c r="AA28" s="271">
        <v>2024</v>
      </c>
      <c r="AB28" s="747">
        <v>2025</v>
      </c>
      <c r="AC28" s="748">
        <v>2026</v>
      </c>
      <c r="AD28" s="749">
        <v>2027</v>
      </c>
      <c r="AE28" s="254"/>
    </row>
    <row r="29" spans="1:31" ht="14.25" customHeight="1">
      <c r="A29" s="383"/>
      <c r="B29" s="392"/>
      <c r="C29" s="392"/>
      <c r="D29" s="392"/>
      <c r="E29" s="392"/>
      <c r="F29" s="376"/>
      <c r="G29" s="292" t="s">
        <v>2719</v>
      </c>
      <c r="H29" s="294">
        <v>0.5</v>
      </c>
      <c r="I29" s="278" t="s">
        <v>374</v>
      </c>
      <c r="J29" s="278" t="s">
        <v>375</v>
      </c>
      <c r="K29" s="278" t="s">
        <v>376</v>
      </c>
      <c r="L29" s="419" t="s">
        <v>377</v>
      </c>
      <c r="M29" s="286"/>
      <c r="N29" s="286"/>
      <c r="O29" s="275"/>
      <c r="P29" s="286"/>
      <c r="Q29" s="275"/>
      <c r="R29" s="254"/>
      <c r="S29" s="390"/>
      <c r="T29" s="391"/>
      <c r="U29" s="390"/>
      <c r="V29" s="391"/>
      <c r="W29" s="390"/>
      <c r="X29" s="254"/>
      <c r="Y29" s="307" t="s">
        <v>2254</v>
      </c>
      <c r="Z29" s="324" t="s">
        <v>62</v>
      </c>
      <c r="AA29" s="324">
        <v>2</v>
      </c>
      <c r="AB29" s="298"/>
      <c r="AC29" s="298"/>
      <c r="AD29" s="308"/>
      <c r="AE29" s="254"/>
    </row>
    <row r="30" spans="1:31" ht="14.25" customHeight="1">
      <c r="A30" s="254"/>
      <c r="B30" s="976" t="s">
        <v>397</v>
      </c>
      <c r="C30" s="968"/>
      <c r="D30" s="968"/>
      <c r="E30" s="969"/>
      <c r="F30" s="254"/>
      <c r="G30" s="750" t="s">
        <v>2720</v>
      </c>
      <c r="H30" s="572"/>
      <c r="I30" s="286"/>
      <c r="J30" s="286"/>
      <c r="K30" s="286"/>
      <c r="L30" s="286"/>
      <c r="M30" s="286"/>
      <c r="N30" s="286"/>
      <c r="O30" s="275"/>
      <c r="P30" s="286"/>
      <c r="Q30" s="275"/>
      <c r="R30" s="254"/>
      <c r="S30" s="390"/>
      <c r="T30" s="391"/>
      <c r="U30" s="390"/>
      <c r="V30" s="391"/>
      <c r="W30" s="390"/>
      <c r="X30" s="254"/>
      <c r="Y30" s="307" t="s">
        <v>2721</v>
      </c>
      <c r="Z30" s="324" t="s">
        <v>57</v>
      </c>
      <c r="AA30" s="324">
        <v>1.6</v>
      </c>
      <c r="AB30" s="298"/>
      <c r="AC30" s="298"/>
      <c r="AD30" s="308"/>
      <c r="AE30" s="254"/>
    </row>
    <row r="31" spans="1:31" ht="14.25" customHeight="1">
      <c r="A31" s="383"/>
      <c r="B31" s="325" t="s">
        <v>400</v>
      </c>
      <c r="C31" s="965" t="s">
        <v>935</v>
      </c>
      <c r="D31" s="966"/>
      <c r="E31" s="325" t="s">
        <v>402</v>
      </c>
      <c r="F31" s="376"/>
      <c r="G31" s="751" t="s">
        <v>2722</v>
      </c>
      <c r="H31" s="275"/>
      <c r="I31" s="275"/>
      <c r="J31" s="275"/>
      <c r="K31" s="275"/>
      <c r="L31" s="286"/>
      <c r="M31" s="286"/>
      <c r="N31" s="286"/>
      <c r="O31" s="275"/>
      <c r="P31" s="286"/>
      <c r="Q31" s="275"/>
      <c r="R31" s="254"/>
      <c r="S31" s="390"/>
      <c r="T31" s="391"/>
      <c r="U31" s="390"/>
      <c r="V31" s="391"/>
      <c r="W31" s="390"/>
      <c r="X31" s="254"/>
      <c r="Y31" s="307" t="s">
        <v>2637</v>
      </c>
      <c r="Z31" s="324" t="s">
        <v>22</v>
      </c>
      <c r="AA31" s="324">
        <v>5</v>
      </c>
      <c r="AB31" s="298"/>
      <c r="AC31" s="298"/>
      <c r="AD31" s="308"/>
      <c r="AE31" s="254"/>
    </row>
    <row r="32" spans="1:31" ht="14.25" customHeight="1">
      <c r="A32" s="254"/>
      <c r="B32" s="327">
        <v>2010</v>
      </c>
      <c r="C32" s="961" t="s">
        <v>2723</v>
      </c>
      <c r="D32" s="959"/>
      <c r="E32" s="327">
        <v>1.1399999999999999</v>
      </c>
      <c r="F32" s="254"/>
      <c r="G32" s="499" t="s">
        <v>2724</v>
      </c>
      <c r="H32" s="275"/>
      <c r="I32" s="275"/>
      <c r="J32" s="286"/>
      <c r="K32" s="286"/>
      <c r="L32" s="286"/>
      <c r="M32" s="286"/>
      <c r="N32" s="286"/>
      <c r="O32" s="275"/>
      <c r="P32" s="286"/>
      <c r="Q32" s="275"/>
      <c r="R32" s="254"/>
      <c r="S32" s="390"/>
      <c r="T32" s="391"/>
      <c r="U32" s="390"/>
      <c r="V32" s="391"/>
      <c r="W32" s="390"/>
      <c r="X32" s="254"/>
      <c r="Y32" s="307" t="s">
        <v>2725</v>
      </c>
      <c r="Z32" s="324" t="s">
        <v>25</v>
      </c>
      <c r="AA32" s="324">
        <v>0.5</v>
      </c>
      <c r="AB32" s="298"/>
      <c r="AC32" s="298"/>
      <c r="AD32" s="308"/>
      <c r="AE32" s="254"/>
    </row>
    <row r="33" spans="1:31" ht="14.25" customHeight="1">
      <c r="A33" s="254"/>
      <c r="B33" s="447">
        <v>2011</v>
      </c>
      <c r="C33" s="1032" t="s">
        <v>2726</v>
      </c>
      <c r="D33" s="959"/>
      <c r="E33" s="448">
        <v>1.23</v>
      </c>
      <c r="F33" s="254"/>
      <c r="G33" s="752" t="s">
        <v>2727</v>
      </c>
      <c r="H33" s="286"/>
      <c r="I33" s="286"/>
      <c r="J33" s="286"/>
      <c r="K33" s="286"/>
      <c r="L33" s="286"/>
      <c r="M33" s="286"/>
      <c r="N33" s="286"/>
      <c r="O33" s="275"/>
      <c r="P33" s="286"/>
      <c r="Q33" s="275"/>
      <c r="R33" s="254"/>
      <c r="S33" s="390"/>
      <c r="T33" s="391"/>
      <c r="U33" s="390"/>
      <c r="V33" s="391"/>
      <c r="W33" s="390"/>
      <c r="X33" s="254"/>
      <c r="Y33" s="307" t="s">
        <v>2728</v>
      </c>
      <c r="Z33" s="324" t="s">
        <v>25</v>
      </c>
      <c r="AA33" s="324">
        <v>4</v>
      </c>
      <c r="AB33" s="298"/>
      <c r="AC33" s="298"/>
      <c r="AD33" s="308"/>
      <c r="AE33" s="254"/>
    </row>
    <row r="34" spans="1:31" ht="14.25" customHeight="1">
      <c r="A34" s="254"/>
      <c r="B34" s="327">
        <v>2012</v>
      </c>
      <c r="C34" s="961" t="s">
        <v>2729</v>
      </c>
      <c r="D34" s="959"/>
      <c r="E34" s="328">
        <v>1.02</v>
      </c>
      <c r="F34" s="254"/>
      <c r="G34" s="273" t="s">
        <v>2730</v>
      </c>
      <c r="H34" s="286"/>
      <c r="I34" s="286"/>
      <c r="J34" s="286"/>
      <c r="K34" s="286"/>
      <c r="L34" s="286"/>
      <c r="M34" s="286"/>
      <c r="N34" s="286"/>
      <c r="O34" s="275"/>
      <c r="P34" s="286"/>
      <c r="Q34" s="275"/>
      <c r="R34" s="254"/>
      <c r="S34" s="390"/>
      <c r="T34" s="391"/>
      <c r="U34" s="390"/>
      <c r="V34" s="391"/>
      <c r="W34" s="390"/>
      <c r="X34" s="383"/>
      <c r="Y34" s="307" t="s">
        <v>859</v>
      </c>
      <c r="Z34" s="324" t="s">
        <v>28</v>
      </c>
      <c r="AA34" s="324">
        <v>8.0500000000000007</v>
      </c>
      <c r="AB34" s="298"/>
      <c r="AC34" s="298"/>
      <c r="AD34" s="308"/>
      <c r="AE34" s="254"/>
    </row>
    <row r="35" spans="1:31" ht="14.25" customHeight="1">
      <c r="A35" s="254"/>
      <c r="B35" s="327">
        <v>2013</v>
      </c>
      <c r="C35" s="961" t="s">
        <v>2731</v>
      </c>
      <c r="D35" s="959"/>
      <c r="E35" s="328">
        <v>1.1200000000000001</v>
      </c>
      <c r="F35" s="254"/>
      <c r="G35" s="292" t="s">
        <v>2732</v>
      </c>
      <c r="H35" s="286"/>
      <c r="I35" s="286"/>
      <c r="J35" s="286"/>
      <c r="K35" s="286"/>
      <c r="L35" s="286"/>
      <c r="M35" s="286"/>
      <c r="N35" s="286"/>
      <c r="O35" s="275"/>
      <c r="P35" s="286"/>
      <c r="Q35" s="275"/>
      <c r="R35" s="254"/>
      <c r="S35" s="390"/>
      <c r="T35" s="391"/>
      <c r="U35" s="390"/>
      <c r="V35" s="391"/>
      <c r="W35" s="390"/>
      <c r="X35" s="383"/>
      <c r="Y35" s="307" t="s">
        <v>859</v>
      </c>
      <c r="Z35" s="324" t="s">
        <v>18</v>
      </c>
      <c r="AA35" s="324">
        <v>1</v>
      </c>
      <c r="AB35" s="298"/>
      <c r="AC35" s="298"/>
      <c r="AD35" s="308"/>
      <c r="AE35" s="254"/>
    </row>
    <row r="36" spans="1:31" ht="14.25" customHeight="1">
      <c r="A36" s="254"/>
      <c r="B36" s="332">
        <v>2014</v>
      </c>
      <c r="C36" s="961" t="s">
        <v>2733</v>
      </c>
      <c r="D36" s="959"/>
      <c r="E36" s="332">
        <v>1.2</v>
      </c>
      <c r="F36" s="254"/>
      <c r="G36" s="299" t="s">
        <v>2734</v>
      </c>
      <c r="H36" s="345">
        <v>5</v>
      </c>
      <c r="I36" s="290">
        <v>5</v>
      </c>
      <c r="J36" s="290">
        <v>5</v>
      </c>
      <c r="K36" s="275"/>
      <c r="L36" s="286"/>
      <c r="M36" s="286"/>
      <c r="N36" s="286"/>
      <c r="O36" s="275"/>
      <c r="P36" s="286"/>
      <c r="Q36" s="275"/>
      <c r="R36" s="254"/>
      <c r="S36" s="390"/>
      <c r="T36" s="391"/>
      <c r="U36" s="390"/>
      <c r="V36" s="391"/>
      <c r="W36" s="390"/>
      <c r="X36" s="383"/>
      <c r="Y36" s="648" t="s">
        <v>2645</v>
      </c>
      <c r="Z36" s="289" t="s">
        <v>22</v>
      </c>
      <c r="AA36" s="289">
        <v>7.7</v>
      </c>
      <c r="AB36" s="298"/>
      <c r="AC36" s="298"/>
      <c r="AD36" s="308"/>
      <c r="AE36" s="254"/>
    </row>
    <row r="37" spans="1:31" ht="14.25" customHeight="1">
      <c r="A37" s="254"/>
      <c r="B37" s="327">
        <v>2015</v>
      </c>
      <c r="C37" s="961" t="s">
        <v>2735</v>
      </c>
      <c r="D37" s="959"/>
      <c r="E37" s="327">
        <v>0.98</v>
      </c>
      <c r="F37" s="254"/>
      <c r="G37" s="285" t="s">
        <v>2736</v>
      </c>
      <c r="H37" s="290">
        <v>2.2000000000000002</v>
      </c>
      <c r="I37" s="290" t="s">
        <v>376</v>
      </c>
      <c r="J37" s="274" t="s">
        <v>377</v>
      </c>
      <c r="K37" s="286"/>
      <c r="L37" s="286"/>
      <c r="M37" s="286"/>
      <c r="N37" s="286"/>
      <c r="O37" s="275"/>
      <c r="P37" s="286"/>
      <c r="Q37" s="275"/>
      <c r="R37" s="254"/>
      <c r="S37" s="390"/>
      <c r="T37" s="391"/>
      <c r="U37" s="390"/>
      <c r="V37" s="391"/>
      <c r="W37" s="390"/>
      <c r="X37" s="254"/>
      <c r="Y37" s="317"/>
      <c r="Z37" s="298"/>
      <c r="AA37" s="298"/>
      <c r="AB37" s="298"/>
      <c r="AC37" s="298"/>
      <c r="AD37" s="308"/>
      <c r="AE37" s="254"/>
    </row>
    <row r="38" spans="1:31" ht="14.25" customHeight="1">
      <c r="A38" s="254"/>
      <c r="B38" s="444">
        <v>2016</v>
      </c>
      <c r="C38" s="1033" t="s">
        <v>2737</v>
      </c>
      <c r="D38" s="959"/>
      <c r="E38" s="591">
        <v>2.98</v>
      </c>
      <c r="F38" s="254"/>
      <c r="G38" s="299" t="s">
        <v>2738</v>
      </c>
      <c r="H38" s="275"/>
      <c r="I38" s="286"/>
      <c r="J38" s="286"/>
      <c r="K38" s="286"/>
      <c r="L38" s="286"/>
      <c r="M38" s="286"/>
      <c r="N38" s="286"/>
      <c r="O38" s="275"/>
      <c r="P38" s="286"/>
      <c r="Q38" s="275"/>
      <c r="R38" s="254"/>
      <c r="S38" s="390"/>
      <c r="T38" s="391"/>
      <c r="U38" s="390"/>
      <c r="V38" s="391"/>
      <c r="W38" s="390"/>
      <c r="X38" s="254"/>
      <c r="Y38" s="317"/>
      <c r="Z38" s="298"/>
      <c r="AA38" s="298"/>
      <c r="AB38" s="298"/>
      <c r="AC38" s="298"/>
      <c r="AD38" s="308"/>
      <c r="AE38" s="254"/>
    </row>
    <row r="39" spans="1:31" ht="14.25" customHeight="1">
      <c r="A39" s="254"/>
      <c r="B39" s="393">
        <v>2017</v>
      </c>
      <c r="C39" s="1018" t="s">
        <v>2739</v>
      </c>
      <c r="D39" s="959"/>
      <c r="E39" s="394">
        <v>1.1499999999999999</v>
      </c>
      <c r="F39" s="254"/>
      <c r="G39" s="299" t="s">
        <v>2740</v>
      </c>
      <c r="H39" s="345">
        <v>7.7</v>
      </c>
      <c r="I39" s="275"/>
      <c r="J39" s="275"/>
      <c r="K39" s="286"/>
      <c r="L39" s="286"/>
      <c r="M39" s="286"/>
      <c r="N39" s="286"/>
      <c r="O39" s="275"/>
      <c r="P39" s="286"/>
      <c r="Q39" s="275"/>
      <c r="R39" s="254"/>
      <c r="S39" s="390"/>
      <c r="T39" s="391"/>
      <c r="U39" s="390"/>
      <c r="V39" s="391"/>
      <c r="W39" s="390"/>
      <c r="X39" s="254"/>
      <c r="Y39" s="317"/>
      <c r="Z39" s="298"/>
      <c r="AA39" s="298"/>
      <c r="AB39" s="298"/>
      <c r="AC39" s="298"/>
      <c r="AD39" s="308"/>
      <c r="AE39" s="254"/>
    </row>
    <row r="40" spans="1:31" ht="14.25" customHeight="1">
      <c r="A40" s="254"/>
      <c r="B40" s="332">
        <v>2018</v>
      </c>
      <c r="C40" s="961" t="s">
        <v>2741</v>
      </c>
      <c r="D40" s="959"/>
      <c r="E40" s="639">
        <v>0.89</v>
      </c>
      <c r="F40" s="254"/>
      <c r="G40" s="292" t="s">
        <v>2742</v>
      </c>
      <c r="H40" s="274">
        <v>7.6</v>
      </c>
      <c r="I40" s="286"/>
      <c r="J40" s="286"/>
      <c r="K40" s="286"/>
      <c r="L40" s="286"/>
      <c r="M40" s="286"/>
      <c r="N40" s="286"/>
      <c r="O40" s="275"/>
      <c r="P40" s="286"/>
      <c r="Q40" s="275"/>
      <c r="R40" s="254"/>
      <c r="S40" s="390"/>
      <c r="T40" s="391"/>
      <c r="U40" s="390"/>
      <c r="V40" s="391"/>
      <c r="W40" s="390"/>
      <c r="X40" s="254"/>
      <c r="Y40" s="317"/>
      <c r="Z40" s="298"/>
      <c r="AA40" s="298"/>
      <c r="AB40" s="298"/>
      <c r="AC40" s="298"/>
      <c r="AD40" s="308"/>
      <c r="AE40" s="254"/>
    </row>
    <row r="41" spans="1:31" ht="14.25" customHeight="1">
      <c r="A41" s="254"/>
      <c r="B41" s="393">
        <v>2019</v>
      </c>
      <c r="C41" s="1018" t="s">
        <v>2743</v>
      </c>
      <c r="D41" s="959"/>
      <c r="E41" s="393">
        <v>1.18</v>
      </c>
      <c r="F41" s="254"/>
      <c r="G41" s="299" t="s">
        <v>2744</v>
      </c>
      <c r="H41" s="290"/>
      <c r="I41" s="290"/>
      <c r="J41" s="274"/>
      <c r="K41" s="286"/>
      <c r="L41" s="286"/>
      <c r="M41" s="286"/>
      <c r="N41" s="286"/>
      <c r="O41" s="275"/>
      <c r="P41" s="286"/>
      <c r="Q41" s="286"/>
      <c r="R41" s="254"/>
      <c r="S41" s="390"/>
      <c r="T41" s="391"/>
      <c r="U41" s="390"/>
      <c r="V41" s="391"/>
      <c r="W41" s="390"/>
      <c r="X41" s="254"/>
      <c r="Y41" s="317"/>
      <c r="Z41" s="298"/>
      <c r="AA41" s="298"/>
      <c r="AB41" s="298"/>
      <c r="AC41" s="298"/>
      <c r="AD41" s="308"/>
      <c r="AE41" s="254"/>
    </row>
    <row r="42" spans="1:31" ht="14.25" customHeight="1">
      <c r="A42" s="254"/>
      <c r="B42" s="334">
        <v>2020</v>
      </c>
      <c r="C42" s="1035" t="s">
        <v>2745</v>
      </c>
      <c r="D42" s="959"/>
      <c r="E42" s="334">
        <v>1.1499999999999999</v>
      </c>
      <c r="F42" s="254"/>
      <c r="G42" s="348" t="s">
        <v>2746</v>
      </c>
      <c r="H42" s="275"/>
      <c r="I42" s="275"/>
      <c r="J42" s="275"/>
      <c r="K42" s="275"/>
      <c r="L42" s="286"/>
      <c r="M42" s="286"/>
      <c r="N42" s="286"/>
      <c r="O42" s="275"/>
      <c r="P42" s="286"/>
      <c r="Q42" s="275"/>
      <c r="R42" s="254"/>
      <c r="S42" s="390"/>
      <c r="T42" s="391"/>
      <c r="U42" s="390"/>
      <c r="V42" s="391"/>
      <c r="W42" s="390"/>
      <c r="X42" s="254"/>
      <c r="Y42" s="317"/>
      <c r="Z42" s="298"/>
      <c r="AA42" s="298"/>
      <c r="AB42" s="298"/>
      <c r="AC42" s="298"/>
      <c r="AD42" s="308"/>
      <c r="AE42" s="254"/>
    </row>
    <row r="43" spans="1:31" ht="14.25" customHeight="1">
      <c r="A43" s="254"/>
      <c r="B43" s="333">
        <v>2021</v>
      </c>
      <c r="C43" s="962" t="s">
        <v>1668</v>
      </c>
      <c r="D43" s="959"/>
      <c r="E43" s="333">
        <v>0.97</v>
      </c>
      <c r="F43" s="254"/>
      <c r="G43" s="635" t="s">
        <v>2747</v>
      </c>
      <c r="H43" s="275"/>
      <c r="I43" s="275"/>
      <c r="J43" s="286"/>
      <c r="K43" s="286"/>
      <c r="L43" s="286"/>
      <c r="M43" s="286"/>
      <c r="N43" s="286"/>
      <c r="O43" s="275"/>
      <c r="P43" s="286"/>
      <c r="Q43" s="275"/>
      <c r="R43" s="254"/>
      <c r="S43" s="390"/>
      <c r="T43" s="391"/>
      <c r="U43" s="390"/>
      <c r="V43" s="391"/>
      <c r="W43" s="390"/>
      <c r="X43" s="254"/>
      <c r="Y43" s="317"/>
      <c r="Z43" s="298"/>
      <c r="AA43" s="298"/>
      <c r="AB43" s="298"/>
      <c r="AC43" s="298"/>
      <c r="AD43" s="308"/>
      <c r="AE43" s="254"/>
    </row>
    <row r="44" spans="1:31" ht="14.25" customHeight="1">
      <c r="A44" s="254"/>
      <c r="B44" s="334">
        <v>2022</v>
      </c>
      <c r="C44" s="1035" t="s">
        <v>2748</v>
      </c>
      <c r="D44" s="959"/>
      <c r="E44" s="334">
        <v>1.1499999999999999</v>
      </c>
      <c r="F44" s="254"/>
      <c r="G44" s="292" t="s">
        <v>2749</v>
      </c>
      <c r="H44" s="294">
        <v>0.3</v>
      </c>
      <c r="I44" s="294" t="s">
        <v>373</v>
      </c>
      <c r="J44" s="278" t="s">
        <v>374</v>
      </c>
      <c r="K44" s="278" t="s">
        <v>375</v>
      </c>
      <c r="L44" s="278" t="s">
        <v>376</v>
      </c>
      <c r="M44" s="419" t="s">
        <v>377</v>
      </c>
      <c r="N44" s="286"/>
      <c r="O44" s="275"/>
      <c r="P44" s="286"/>
      <c r="Q44" s="275"/>
      <c r="R44" s="254"/>
      <c r="S44" s="390"/>
      <c r="T44" s="391"/>
      <c r="U44" s="390"/>
      <c r="V44" s="391"/>
      <c r="W44" s="390"/>
      <c r="X44" s="254"/>
      <c r="Y44" s="317"/>
      <c r="Z44" s="298"/>
      <c r="AA44" s="298"/>
      <c r="AB44" s="298"/>
      <c r="AC44" s="298"/>
      <c r="AD44" s="308"/>
      <c r="AE44" s="254"/>
    </row>
    <row r="45" spans="1:31" ht="14.25" customHeight="1">
      <c r="A45" s="254"/>
      <c r="B45" s="404">
        <v>2023</v>
      </c>
      <c r="C45" s="962" t="s">
        <v>2750</v>
      </c>
      <c r="D45" s="959"/>
      <c r="E45" s="404" t="s">
        <v>568</v>
      </c>
      <c r="F45" s="254"/>
      <c r="G45" s="285" t="s">
        <v>2751</v>
      </c>
      <c r="H45" s="290">
        <v>0.5</v>
      </c>
      <c r="I45" s="290" t="s">
        <v>375</v>
      </c>
      <c r="J45" s="290" t="s">
        <v>376</v>
      </c>
      <c r="K45" s="274" t="s">
        <v>377</v>
      </c>
      <c r="L45" s="286"/>
      <c r="M45" s="286"/>
      <c r="N45" s="286"/>
      <c r="O45" s="275"/>
      <c r="P45" s="286"/>
      <c r="Q45" s="275"/>
      <c r="R45" s="254"/>
      <c r="S45" s="390"/>
      <c r="T45" s="391"/>
      <c r="U45" s="390"/>
      <c r="V45" s="391"/>
      <c r="W45" s="390"/>
      <c r="X45" s="254"/>
      <c r="Y45" s="317"/>
      <c r="Z45" s="298"/>
      <c r="AA45" s="298"/>
      <c r="AB45" s="298"/>
      <c r="AC45" s="298"/>
      <c r="AD45" s="308"/>
      <c r="AE45" s="254"/>
    </row>
    <row r="46" spans="1:31" ht="14.25" customHeight="1">
      <c r="A46" s="254"/>
      <c r="B46" s="621"/>
      <c r="C46" s="1031"/>
      <c r="D46" s="959"/>
      <c r="E46" s="621"/>
      <c r="F46" s="254"/>
      <c r="G46" s="292" t="s">
        <v>2752</v>
      </c>
      <c r="H46" s="290">
        <v>0.5</v>
      </c>
      <c r="I46" s="290" t="s">
        <v>374</v>
      </c>
      <c r="J46" s="290" t="s">
        <v>375</v>
      </c>
      <c r="K46" s="290" t="s">
        <v>376</v>
      </c>
      <c r="L46" s="274" t="s">
        <v>377</v>
      </c>
      <c r="M46" s="286"/>
      <c r="N46" s="286"/>
      <c r="O46" s="275"/>
      <c r="P46" s="286"/>
      <c r="Q46" s="275"/>
      <c r="R46" s="254"/>
      <c r="S46" s="390"/>
      <c r="T46" s="391"/>
      <c r="U46" s="390"/>
      <c r="V46" s="391"/>
      <c r="W46" s="390"/>
      <c r="X46" s="254"/>
      <c r="Y46" s="317"/>
      <c r="Z46" s="298"/>
      <c r="AA46" s="298"/>
      <c r="AB46" s="298"/>
      <c r="AC46" s="298"/>
      <c r="AD46" s="308"/>
      <c r="AE46" s="254"/>
    </row>
    <row r="47" spans="1:31" ht="14.25" customHeight="1">
      <c r="A47" s="254"/>
      <c r="B47" s="621"/>
      <c r="C47" s="1031"/>
      <c r="D47" s="959"/>
      <c r="E47" s="621"/>
      <c r="F47" s="254"/>
      <c r="G47" s="299" t="s">
        <v>2753</v>
      </c>
      <c r="H47" s="278"/>
      <c r="I47" s="278"/>
      <c r="J47" s="286"/>
      <c r="K47" s="286"/>
      <c r="L47" s="286"/>
      <c r="M47" s="286"/>
      <c r="N47" s="286"/>
      <c r="O47" s="275"/>
      <c r="P47" s="286"/>
      <c r="Q47" s="275"/>
      <c r="R47" s="254"/>
      <c r="S47" s="390"/>
      <c r="T47" s="391"/>
      <c r="U47" s="390"/>
      <c r="V47" s="391"/>
      <c r="W47" s="390"/>
      <c r="X47" s="254"/>
      <c r="Y47" s="317"/>
      <c r="Z47" s="298"/>
      <c r="AA47" s="298"/>
      <c r="AB47" s="298"/>
      <c r="AC47" s="298"/>
      <c r="AD47" s="308"/>
      <c r="AE47" s="254"/>
    </row>
    <row r="48" spans="1:31" ht="14.25" customHeight="1">
      <c r="A48" s="254"/>
      <c r="B48" s="621"/>
      <c r="C48" s="1031"/>
      <c r="D48" s="959"/>
      <c r="E48" s="621"/>
      <c r="F48" s="254"/>
      <c r="G48" s="296" t="s">
        <v>2754</v>
      </c>
      <c r="H48" s="278"/>
      <c r="I48" s="286"/>
      <c r="J48" s="286"/>
      <c r="K48" s="286"/>
      <c r="L48" s="286"/>
      <c r="M48" s="286"/>
      <c r="N48" s="286"/>
      <c r="O48" s="275"/>
      <c r="P48" s="286"/>
      <c r="Q48" s="275"/>
      <c r="R48" s="254"/>
      <c r="S48" s="390"/>
      <c r="T48" s="391"/>
      <c r="U48" s="390"/>
      <c r="V48" s="391"/>
      <c r="W48" s="390"/>
      <c r="X48" s="254"/>
      <c r="Y48" s="317"/>
      <c r="Z48" s="298"/>
      <c r="AA48" s="298"/>
      <c r="AB48" s="298"/>
      <c r="AC48" s="298"/>
      <c r="AD48" s="308"/>
      <c r="AE48" s="254"/>
    </row>
    <row r="49" spans="1:31" ht="14.25" customHeight="1">
      <c r="A49" s="254"/>
      <c r="B49" s="622"/>
      <c r="C49" s="1031"/>
      <c r="D49" s="959"/>
      <c r="E49" s="622"/>
      <c r="F49" s="254"/>
      <c r="G49" s="299" t="s">
        <v>2755</v>
      </c>
      <c r="H49" s="275"/>
      <c r="I49" s="275"/>
      <c r="J49" s="275"/>
      <c r="K49" s="275"/>
      <c r="L49" s="286"/>
      <c r="M49" s="286"/>
      <c r="N49" s="286"/>
      <c r="O49" s="275"/>
      <c r="P49" s="286"/>
      <c r="Q49" s="275"/>
      <c r="R49" s="254"/>
      <c r="S49" s="390"/>
      <c r="T49" s="391"/>
      <c r="U49" s="390"/>
      <c r="V49" s="391"/>
      <c r="W49" s="390"/>
      <c r="X49" s="254"/>
      <c r="Y49" s="317"/>
      <c r="Z49" s="310"/>
      <c r="AA49" s="310"/>
      <c r="AB49" s="310"/>
      <c r="AC49" s="310"/>
      <c r="AD49" s="311"/>
      <c r="AE49" s="254"/>
    </row>
    <row r="50" spans="1:31" ht="14.25" customHeight="1">
      <c r="A50" s="254"/>
      <c r="B50" s="622"/>
      <c r="C50" s="1031"/>
      <c r="D50" s="959"/>
      <c r="E50" s="622"/>
      <c r="F50" s="254"/>
      <c r="G50" s="553" t="s">
        <v>2756</v>
      </c>
      <c r="H50" s="275"/>
      <c r="I50" s="275"/>
      <c r="J50" s="275"/>
      <c r="K50" s="286"/>
      <c r="L50" s="286"/>
      <c r="M50" s="286"/>
      <c r="N50" s="286"/>
      <c r="O50" s="275"/>
      <c r="P50" s="286"/>
      <c r="Q50" s="275"/>
      <c r="R50" s="254"/>
      <c r="S50" s="390"/>
      <c r="T50" s="391"/>
      <c r="U50" s="390"/>
      <c r="V50" s="391"/>
      <c r="W50" s="390"/>
      <c r="X50" s="254"/>
      <c r="Y50" s="655"/>
      <c r="Z50" s="313"/>
      <c r="AA50" s="468">
        <f>SUM(AA29:AA49)</f>
        <v>29.849999999999998</v>
      </c>
      <c r="AB50" s="313"/>
      <c r="AC50" s="313"/>
      <c r="AD50" s="314"/>
      <c r="AE50" s="254"/>
    </row>
    <row r="51" spans="1:31" ht="14.25" customHeight="1">
      <c r="A51" s="254"/>
      <c r="B51" s="622"/>
      <c r="C51" s="1031"/>
      <c r="D51" s="959"/>
      <c r="E51" s="622"/>
      <c r="F51" s="254"/>
      <c r="G51" s="285" t="s">
        <v>2757</v>
      </c>
      <c r="H51" s="274">
        <v>4</v>
      </c>
      <c r="I51" s="286"/>
      <c r="J51" s="286"/>
      <c r="K51" s="286"/>
      <c r="L51" s="286"/>
      <c r="M51" s="286"/>
      <c r="N51" s="286"/>
      <c r="O51" s="275"/>
      <c r="P51" s="286"/>
      <c r="Q51" s="275"/>
      <c r="R51" s="254"/>
      <c r="S51" s="390"/>
      <c r="T51" s="391"/>
      <c r="U51" s="390"/>
      <c r="V51" s="391"/>
      <c r="W51" s="390"/>
      <c r="X51" s="254"/>
      <c r="Y51" s="254"/>
      <c r="Z51" s="254"/>
      <c r="AA51" s="254"/>
      <c r="AB51" s="254"/>
      <c r="AC51" s="254"/>
      <c r="AD51" s="254"/>
      <c r="AE51" s="254"/>
    </row>
    <row r="52" spans="1:31" ht="14.25" customHeight="1">
      <c r="A52" s="254"/>
      <c r="B52" s="622"/>
      <c r="C52" s="1031"/>
      <c r="D52" s="959"/>
      <c r="E52" s="622"/>
      <c r="F52" s="254"/>
      <c r="G52" s="299" t="s">
        <v>2758</v>
      </c>
      <c r="H52" s="290">
        <v>12</v>
      </c>
      <c r="I52" s="290">
        <v>12</v>
      </c>
      <c r="J52" s="290">
        <v>12</v>
      </c>
      <c r="K52" s="290">
        <v>12</v>
      </c>
      <c r="L52" s="286"/>
      <c r="M52" s="286"/>
      <c r="N52" s="286"/>
      <c r="O52" s="275"/>
      <c r="P52" s="286"/>
      <c r="Q52" s="275"/>
      <c r="R52" s="254"/>
      <c r="S52" s="390"/>
      <c r="T52" s="391"/>
      <c r="U52" s="390"/>
      <c r="V52" s="391"/>
      <c r="W52" s="390"/>
      <c r="X52" s="254"/>
      <c r="Y52" s="985" t="s">
        <v>440</v>
      </c>
      <c r="Z52" s="968"/>
      <c r="AA52" s="968"/>
      <c r="AB52" s="968"/>
      <c r="AC52" s="968"/>
      <c r="AD52" s="969"/>
      <c r="AE52" s="254"/>
    </row>
    <row r="53" spans="1:31" ht="14.25" customHeight="1">
      <c r="A53" s="254"/>
      <c r="B53" s="622"/>
      <c r="C53" s="1031"/>
      <c r="D53" s="959"/>
      <c r="E53" s="622"/>
      <c r="F53" s="254"/>
      <c r="G53" s="285" t="s">
        <v>2759</v>
      </c>
      <c r="H53" s="294">
        <v>0.3</v>
      </c>
      <c r="I53" s="294" t="s">
        <v>373</v>
      </c>
      <c r="J53" s="278" t="s">
        <v>374</v>
      </c>
      <c r="K53" s="278" t="s">
        <v>375</v>
      </c>
      <c r="L53" s="278" t="s">
        <v>376</v>
      </c>
      <c r="M53" s="419" t="s">
        <v>377</v>
      </c>
      <c r="N53" s="286"/>
      <c r="O53" s="275"/>
      <c r="P53" s="286"/>
      <c r="Q53" s="275"/>
      <c r="R53" s="254"/>
      <c r="S53" s="406"/>
      <c r="T53" s="391"/>
      <c r="U53" s="390"/>
      <c r="V53" s="391"/>
      <c r="W53" s="390"/>
      <c r="X53" s="254"/>
      <c r="Y53" s="641" t="s">
        <v>340</v>
      </c>
      <c r="Z53" s="270" t="s">
        <v>442</v>
      </c>
      <c r="AA53" s="271">
        <v>2024</v>
      </c>
      <c r="AB53" s="747">
        <v>2025</v>
      </c>
      <c r="AC53" s="748">
        <v>2026</v>
      </c>
      <c r="AD53" s="749">
        <v>2027</v>
      </c>
      <c r="AE53" s="254"/>
    </row>
    <row r="54" spans="1:31" ht="14.25" customHeight="1">
      <c r="A54" s="254"/>
      <c r="B54" s="622"/>
      <c r="C54" s="1031"/>
      <c r="D54" s="959"/>
      <c r="E54" s="622"/>
      <c r="F54" s="254"/>
      <c r="G54" s="299" t="s">
        <v>2760</v>
      </c>
      <c r="H54" s="278"/>
      <c r="I54" s="286"/>
      <c r="J54" s="286"/>
      <c r="K54" s="286"/>
      <c r="L54" s="286"/>
      <c r="M54" s="286"/>
      <c r="N54" s="286"/>
      <c r="O54" s="275"/>
      <c r="P54" s="286"/>
      <c r="Q54" s="275"/>
      <c r="R54" s="254"/>
      <c r="S54" s="406"/>
      <c r="T54" s="391"/>
      <c r="U54" s="390"/>
      <c r="V54" s="391"/>
      <c r="W54" s="390"/>
      <c r="X54" s="254"/>
      <c r="Y54" s="307" t="s">
        <v>2761</v>
      </c>
      <c r="Z54" s="324" t="s">
        <v>25</v>
      </c>
      <c r="AA54" s="324">
        <v>-1.5</v>
      </c>
      <c r="AB54" s="298"/>
      <c r="AC54" s="292"/>
      <c r="AD54" s="660"/>
      <c r="AE54" s="254"/>
    </row>
    <row r="55" spans="1:31" ht="14.25" customHeight="1">
      <c r="A55" s="254"/>
      <c r="B55" s="622"/>
      <c r="C55" s="1031"/>
      <c r="D55" s="959"/>
      <c r="E55" s="622"/>
      <c r="F55" s="254"/>
      <c r="G55" s="273" t="s">
        <v>2762</v>
      </c>
      <c r="H55" s="290">
        <v>2.33</v>
      </c>
      <c r="I55" s="290" t="s">
        <v>376</v>
      </c>
      <c r="J55" s="274" t="s">
        <v>377</v>
      </c>
      <c r="K55" s="286"/>
      <c r="L55" s="286"/>
      <c r="M55" s="286"/>
      <c r="N55" s="286"/>
      <c r="O55" s="275"/>
      <c r="P55" s="286"/>
      <c r="Q55" s="275"/>
      <c r="R55" s="254"/>
      <c r="S55" s="406"/>
      <c r="T55" s="391"/>
      <c r="U55" s="390"/>
      <c r="V55" s="391"/>
      <c r="W55" s="390"/>
      <c r="X55" s="383"/>
      <c r="Y55" s="307" t="s">
        <v>2763</v>
      </c>
      <c r="Z55" s="324" t="s">
        <v>43</v>
      </c>
      <c r="AA55" s="324">
        <v>-10.26</v>
      </c>
      <c r="AB55" s="298"/>
      <c r="AC55" s="292"/>
      <c r="AD55" s="660"/>
      <c r="AE55" s="254"/>
    </row>
    <row r="56" spans="1:31" ht="14.25" customHeight="1">
      <c r="A56" s="254"/>
      <c r="B56" s="622"/>
      <c r="C56" s="1031"/>
      <c r="D56" s="959"/>
      <c r="E56" s="622"/>
      <c r="F56" s="254"/>
      <c r="G56" s="753" t="s">
        <v>2764</v>
      </c>
      <c r="H56" s="286"/>
      <c r="I56" s="286"/>
      <c r="J56" s="286"/>
      <c r="K56" s="286"/>
      <c r="L56" s="286"/>
      <c r="M56" s="286"/>
      <c r="N56" s="286"/>
      <c r="O56" s="275"/>
      <c r="P56" s="286"/>
      <c r="Q56" s="275"/>
      <c r="R56" s="254"/>
      <c r="S56" s="406"/>
      <c r="T56" s="391"/>
      <c r="U56" s="406"/>
      <c r="V56" s="391"/>
      <c r="W56" s="406"/>
      <c r="X56" s="254"/>
      <c r="Y56" s="307" t="s">
        <v>1837</v>
      </c>
      <c r="Z56" s="324" t="s">
        <v>46</v>
      </c>
      <c r="AA56" s="324">
        <v>-6.5</v>
      </c>
      <c r="AB56" s="298"/>
      <c r="AC56" s="292"/>
      <c r="AD56" s="660"/>
      <c r="AE56" s="254"/>
    </row>
    <row r="57" spans="1:31" ht="14.25" customHeight="1">
      <c r="A57" s="254"/>
      <c r="B57" s="408"/>
      <c r="C57" s="990"/>
      <c r="D57" s="959"/>
      <c r="E57" s="408"/>
      <c r="F57" s="254"/>
      <c r="G57" s="299" t="s">
        <v>2765</v>
      </c>
      <c r="H57" s="278">
        <v>0.3</v>
      </c>
      <c r="I57" s="278" t="s">
        <v>373</v>
      </c>
      <c r="J57" s="278" t="s">
        <v>374</v>
      </c>
      <c r="K57" s="278" t="s">
        <v>375</v>
      </c>
      <c r="L57" s="278" t="s">
        <v>376</v>
      </c>
      <c r="M57" s="419" t="s">
        <v>377</v>
      </c>
      <c r="N57" s="286"/>
      <c r="O57" s="275"/>
      <c r="P57" s="286"/>
      <c r="Q57" s="275"/>
      <c r="R57" s="254"/>
      <c r="S57" s="406"/>
      <c r="T57" s="391"/>
      <c r="U57" s="406"/>
      <c r="V57" s="391"/>
      <c r="W57" s="406"/>
      <c r="X57" s="254"/>
      <c r="Y57" s="307" t="s">
        <v>2079</v>
      </c>
      <c r="Z57" s="324" t="s">
        <v>56</v>
      </c>
      <c r="AA57" s="324">
        <v>-5</v>
      </c>
      <c r="AB57" s="298"/>
      <c r="AC57" s="298"/>
      <c r="AD57" s="308"/>
      <c r="AE57" s="254"/>
    </row>
    <row r="58" spans="1:31" ht="14.25" customHeight="1">
      <c r="A58" s="254"/>
      <c r="B58" s="409"/>
      <c r="C58" s="991"/>
      <c r="D58" s="959"/>
      <c r="E58" s="409"/>
      <c r="F58" s="254"/>
      <c r="G58" s="292" t="s">
        <v>2766</v>
      </c>
      <c r="H58" s="286"/>
      <c r="I58" s="286"/>
      <c r="J58" s="286"/>
      <c r="K58" s="286"/>
      <c r="L58" s="286"/>
      <c r="M58" s="286"/>
      <c r="N58" s="286"/>
      <c r="O58" s="275"/>
      <c r="P58" s="286"/>
      <c r="Q58" s="275"/>
      <c r="R58" s="254"/>
      <c r="S58" s="406"/>
      <c r="T58" s="391"/>
      <c r="U58" s="406"/>
      <c r="V58" s="391"/>
      <c r="W58" s="406"/>
      <c r="X58" s="254"/>
      <c r="Y58" s="307" t="s">
        <v>940</v>
      </c>
      <c r="Z58" s="324" t="s">
        <v>27</v>
      </c>
      <c r="AA58" s="324">
        <v>-0.5</v>
      </c>
      <c r="AB58" s="298"/>
      <c r="AC58" s="298"/>
      <c r="AD58" s="308"/>
      <c r="AE58" s="254"/>
    </row>
    <row r="59" spans="1:31" ht="14.25" customHeight="1">
      <c r="A59" s="254"/>
      <c r="B59" s="409"/>
      <c r="C59" s="991"/>
      <c r="D59" s="959"/>
      <c r="E59" s="409"/>
      <c r="F59" s="254"/>
      <c r="G59" s="292" t="s">
        <v>2767</v>
      </c>
      <c r="H59" s="294">
        <v>0.3</v>
      </c>
      <c r="I59" s="294" t="s">
        <v>373</v>
      </c>
      <c r="J59" s="278" t="s">
        <v>374</v>
      </c>
      <c r="K59" s="278" t="s">
        <v>375</v>
      </c>
      <c r="L59" s="278" t="s">
        <v>376</v>
      </c>
      <c r="M59" s="419" t="s">
        <v>377</v>
      </c>
      <c r="N59" s="286"/>
      <c r="O59" s="275"/>
      <c r="P59" s="286"/>
      <c r="Q59" s="275"/>
      <c r="R59" s="254"/>
      <c r="S59" s="372"/>
      <c r="T59" s="254"/>
      <c r="U59" s="372"/>
      <c r="V59" s="254"/>
      <c r="W59" s="372"/>
      <c r="X59" s="383"/>
      <c r="Y59" s="754" t="s">
        <v>2094</v>
      </c>
      <c r="Z59" s="324" t="s">
        <v>62</v>
      </c>
      <c r="AA59" s="324">
        <v>-8.5</v>
      </c>
      <c r="AB59" s="298"/>
      <c r="AC59" s="298"/>
      <c r="AD59" s="308"/>
      <c r="AE59" s="254"/>
    </row>
    <row r="60" spans="1:31" ht="14.25" customHeight="1">
      <c r="A60" s="254"/>
      <c r="B60" s="254"/>
      <c r="C60" s="410"/>
      <c r="D60" s="410"/>
      <c r="E60" s="254"/>
      <c r="F60" s="254"/>
      <c r="G60" s="296" t="s">
        <v>2768</v>
      </c>
      <c r="H60" s="275"/>
      <c r="I60" s="286"/>
      <c r="J60" s="286"/>
      <c r="K60" s="286"/>
      <c r="L60" s="286"/>
      <c r="M60" s="286"/>
      <c r="N60" s="286"/>
      <c r="O60" s="275"/>
      <c r="P60" s="286"/>
      <c r="Q60" s="275"/>
      <c r="R60" s="254"/>
      <c r="S60" s="372"/>
      <c r="T60" s="254"/>
      <c r="U60" s="372"/>
      <c r="V60" s="254"/>
      <c r="W60" s="372"/>
      <c r="X60" s="254"/>
      <c r="Y60" s="307" t="s">
        <v>2769</v>
      </c>
      <c r="Z60" s="324" t="s">
        <v>57</v>
      </c>
      <c r="AA60" s="324">
        <v>-3.54</v>
      </c>
      <c r="AB60" s="298"/>
      <c r="AC60" s="298"/>
      <c r="AD60" s="308"/>
      <c r="AE60" s="254"/>
    </row>
    <row r="61" spans="1:31" ht="14.25" customHeight="1">
      <c r="A61" s="254"/>
      <c r="B61" s="254"/>
      <c r="C61" s="254"/>
      <c r="D61" s="254"/>
      <c r="E61" s="254"/>
      <c r="F61" s="254"/>
      <c r="G61" s="285" t="s">
        <v>2770</v>
      </c>
      <c r="H61" s="275"/>
      <c r="I61" s="286"/>
      <c r="J61" s="286"/>
      <c r="K61" s="286"/>
      <c r="L61" s="286"/>
      <c r="M61" s="286"/>
      <c r="N61" s="286"/>
      <c r="O61" s="275"/>
      <c r="P61" s="286"/>
      <c r="Q61" s="275"/>
      <c r="R61" s="254"/>
      <c r="S61" s="372"/>
      <c r="T61" s="254"/>
      <c r="U61" s="372"/>
      <c r="V61" s="254"/>
      <c r="W61" s="372"/>
      <c r="X61" s="254"/>
      <c r="Y61" s="307" t="s">
        <v>2771</v>
      </c>
      <c r="Z61" s="324" t="s">
        <v>25</v>
      </c>
      <c r="AA61" s="324">
        <v>-0.9</v>
      </c>
      <c r="AB61" s="298"/>
      <c r="AC61" s="298"/>
      <c r="AD61" s="308"/>
      <c r="AE61" s="254"/>
    </row>
    <row r="62" spans="1:31" ht="14.25" customHeight="1">
      <c r="A62" s="254"/>
      <c r="B62" s="254"/>
      <c r="C62" s="254"/>
      <c r="D62" s="254"/>
      <c r="E62" s="254"/>
      <c r="F62" s="254"/>
      <c r="G62" s="292" t="s">
        <v>2772</v>
      </c>
      <c r="H62" s="290">
        <v>0.5</v>
      </c>
      <c r="I62" s="290" t="s">
        <v>375</v>
      </c>
      <c r="J62" s="290" t="s">
        <v>376</v>
      </c>
      <c r="K62" s="274" t="s">
        <v>377</v>
      </c>
      <c r="L62" s="286"/>
      <c r="M62" s="286"/>
      <c r="N62" s="286"/>
      <c r="O62" s="275"/>
      <c r="P62" s="286"/>
      <c r="Q62" s="286"/>
      <c r="R62" s="254"/>
      <c r="S62" s="372"/>
      <c r="T62" s="254"/>
      <c r="U62" s="372"/>
      <c r="V62" s="254"/>
      <c r="W62" s="372"/>
      <c r="X62" s="254"/>
      <c r="Y62" s="307" t="s">
        <v>2088</v>
      </c>
      <c r="Z62" s="324" t="s">
        <v>56</v>
      </c>
      <c r="AA62" s="324">
        <v>-4</v>
      </c>
      <c r="AB62" s="298"/>
      <c r="AC62" s="298"/>
      <c r="AD62" s="308"/>
      <c r="AE62" s="254"/>
    </row>
    <row r="63" spans="1:31" ht="14.25" customHeight="1">
      <c r="A63" s="254"/>
      <c r="B63" s="254"/>
      <c r="C63" s="254"/>
      <c r="D63" s="254"/>
      <c r="E63" s="254"/>
      <c r="F63" s="254"/>
      <c r="G63" s="299" t="s">
        <v>2773</v>
      </c>
      <c r="H63" s="275"/>
      <c r="I63" s="275"/>
      <c r="J63" s="275"/>
      <c r="K63" s="275"/>
      <c r="L63" s="286"/>
      <c r="M63" s="286"/>
      <c r="N63" s="286"/>
      <c r="O63" s="275"/>
      <c r="P63" s="286"/>
      <c r="Q63" s="275"/>
      <c r="R63" s="254"/>
      <c r="S63" s="372"/>
      <c r="T63" s="254"/>
      <c r="U63" s="372"/>
      <c r="V63" s="254"/>
      <c r="W63" s="372"/>
      <c r="X63" s="254"/>
      <c r="Y63" s="307" t="s">
        <v>2097</v>
      </c>
      <c r="Z63" s="324" t="s">
        <v>56</v>
      </c>
      <c r="AA63" s="324">
        <v>-1.5</v>
      </c>
      <c r="AB63" s="298"/>
      <c r="AC63" s="298"/>
      <c r="AD63" s="308"/>
      <c r="AE63" s="254"/>
    </row>
    <row r="64" spans="1:31" ht="14.25" customHeight="1">
      <c r="A64" s="254"/>
      <c r="B64" s="254"/>
      <c r="C64" s="254"/>
      <c r="D64" s="254"/>
      <c r="E64" s="254"/>
      <c r="F64" s="254"/>
      <c r="G64" s="299" t="s">
        <v>2774</v>
      </c>
      <c r="H64" s="286"/>
      <c r="I64" s="286"/>
      <c r="J64" s="286"/>
      <c r="K64" s="286"/>
      <c r="L64" s="286"/>
      <c r="M64" s="286"/>
      <c r="N64" s="286"/>
      <c r="O64" s="275"/>
      <c r="P64" s="286"/>
      <c r="Q64" s="275"/>
      <c r="R64" s="254"/>
      <c r="S64" s="372"/>
      <c r="T64" s="254"/>
      <c r="U64" s="372"/>
      <c r="V64" s="254"/>
      <c r="W64" s="372"/>
      <c r="X64" s="254"/>
      <c r="Y64" s="317"/>
      <c r="Z64" s="298"/>
      <c r="AA64" s="298"/>
      <c r="AB64" s="298"/>
      <c r="AC64" s="298"/>
      <c r="AD64" s="308"/>
      <c r="AE64" s="254"/>
    </row>
    <row r="65" spans="1:31" ht="14.25" customHeight="1">
      <c r="A65" s="254"/>
      <c r="B65" s="254"/>
      <c r="C65" s="254"/>
      <c r="D65" s="254"/>
      <c r="E65" s="254"/>
      <c r="F65" s="254"/>
      <c r="G65" s="292" t="s">
        <v>2775</v>
      </c>
      <c r="H65" s="294">
        <v>0.3</v>
      </c>
      <c r="I65" s="294" t="s">
        <v>373</v>
      </c>
      <c r="J65" s="278" t="s">
        <v>374</v>
      </c>
      <c r="K65" s="278" t="s">
        <v>375</v>
      </c>
      <c r="L65" s="278" t="s">
        <v>376</v>
      </c>
      <c r="M65" s="419" t="s">
        <v>377</v>
      </c>
      <c r="N65" s="286"/>
      <c r="O65" s="275"/>
      <c r="P65" s="286"/>
      <c r="Q65" s="275"/>
      <c r="R65" s="254"/>
      <c r="S65" s="372"/>
      <c r="T65" s="254"/>
      <c r="U65" s="372"/>
      <c r="V65" s="254"/>
      <c r="W65" s="372"/>
      <c r="X65" s="254"/>
      <c r="Y65" s="317"/>
      <c r="Z65" s="298"/>
      <c r="AA65" s="298"/>
      <c r="AB65" s="298"/>
      <c r="AC65" s="298"/>
      <c r="AD65" s="308"/>
      <c r="AE65" s="254"/>
    </row>
    <row r="66" spans="1:31" ht="14.25" customHeight="1">
      <c r="A66" s="254"/>
      <c r="B66" s="254"/>
      <c r="C66" s="254"/>
      <c r="D66" s="254"/>
      <c r="E66" s="254"/>
      <c r="F66" s="254"/>
      <c r="G66" s="285" t="s">
        <v>2776</v>
      </c>
      <c r="H66" s="286"/>
      <c r="I66" s="286"/>
      <c r="J66" s="286"/>
      <c r="K66" s="286"/>
      <c r="L66" s="286"/>
      <c r="M66" s="286"/>
      <c r="N66" s="286"/>
      <c r="O66" s="275"/>
      <c r="P66" s="286"/>
      <c r="Q66" s="275"/>
      <c r="R66" s="254"/>
      <c r="S66" s="372"/>
      <c r="T66" s="254"/>
      <c r="U66" s="372"/>
      <c r="V66" s="254"/>
      <c r="W66" s="372"/>
      <c r="X66" s="254"/>
      <c r="Y66" s="317"/>
      <c r="Z66" s="298"/>
      <c r="AA66" s="298"/>
      <c r="AB66" s="298"/>
      <c r="AC66" s="298"/>
      <c r="AD66" s="308"/>
      <c r="AE66" s="254"/>
    </row>
    <row r="67" spans="1:31" ht="14.25" customHeight="1">
      <c r="A67" s="254"/>
      <c r="B67" s="254"/>
      <c r="C67" s="254"/>
      <c r="D67" s="254"/>
      <c r="E67" s="254"/>
      <c r="F67" s="254"/>
      <c r="G67" s="299" t="s">
        <v>2777</v>
      </c>
      <c r="H67" s="294">
        <v>18.05</v>
      </c>
      <c r="I67" s="294">
        <v>18.05</v>
      </c>
      <c r="J67" s="294">
        <v>18.05</v>
      </c>
      <c r="K67" s="294">
        <v>18.05</v>
      </c>
      <c r="L67" s="286"/>
      <c r="M67" s="286"/>
      <c r="N67" s="286"/>
      <c r="O67" s="275"/>
      <c r="P67" s="286"/>
      <c r="Q67" s="275"/>
      <c r="R67" s="254"/>
      <c r="S67" s="372"/>
      <c r="T67" s="254"/>
      <c r="U67" s="372"/>
      <c r="V67" s="254"/>
      <c r="W67" s="372"/>
      <c r="X67" s="254"/>
      <c r="Y67" s="317"/>
      <c r="Z67" s="298"/>
      <c r="AA67" s="298"/>
      <c r="AB67" s="298"/>
      <c r="AC67" s="298"/>
      <c r="AD67" s="308"/>
      <c r="AE67" s="254"/>
    </row>
    <row r="68" spans="1:31" ht="14.25" customHeight="1">
      <c r="A68" s="254"/>
      <c r="B68" s="254"/>
      <c r="C68" s="254"/>
      <c r="D68" s="254"/>
      <c r="E68" s="254"/>
      <c r="F68" s="254"/>
      <c r="G68" s="413" t="s">
        <v>2778</v>
      </c>
      <c r="H68" s="275"/>
      <c r="I68" s="275"/>
      <c r="J68" s="275"/>
      <c r="K68" s="286"/>
      <c r="L68" s="286"/>
      <c r="M68" s="286"/>
      <c r="N68" s="286"/>
      <c r="O68" s="275"/>
      <c r="P68" s="286"/>
      <c r="Q68" s="275"/>
      <c r="R68" s="254"/>
      <c r="S68" s="372"/>
      <c r="T68" s="254"/>
      <c r="U68" s="372"/>
      <c r="V68" s="254"/>
      <c r="W68" s="372"/>
      <c r="X68" s="254"/>
      <c r="Y68" s="317"/>
      <c r="Z68" s="298"/>
      <c r="AA68" s="298"/>
      <c r="AB68" s="298"/>
      <c r="AC68" s="298"/>
      <c r="AD68" s="308"/>
      <c r="AE68" s="254"/>
    </row>
    <row r="69" spans="1:31" ht="14.25" customHeight="1">
      <c r="A69" s="254"/>
      <c r="B69" s="254"/>
      <c r="C69" s="254"/>
      <c r="D69" s="254"/>
      <c r="E69" s="254"/>
      <c r="F69" s="254"/>
      <c r="G69" s="299" t="s">
        <v>2779</v>
      </c>
      <c r="H69" s="275"/>
      <c r="I69" s="275"/>
      <c r="J69" s="286"/>
      <c r="K69" s="286"/>
      <c r="L69" s="275"/>
      <c r="M69" s="286"/>
      <c r="N69" s="286"/>
      <c r="O69" s="275"/>
      <c r="P69" s="286"/>
      <c r="Q69" s="275"/>
      <c r="R69" s="254"/>
      <c r="S69" s="372"/>
      <c r="T69" s="254"/>
      <c r="U69" s="372"/>
      <c r="V69" s="254"/>
      <c r="W69" s="372"/>
      <c r="X69" s="254"/>
      <c r="Y69" s="317"/>
      <c r="Z69" s="298"/>
      <c r="AA69" s="298"/>
      <c r="AB69" s="298"/>
      <c r="AC69" s="298"/>
      <c r="AD69" s="308"/>
      <c r="AE69" s="254"/>
    </row>
    <row r="70" spans="1:31" ht="14.25" customHeight="1">
      <c r="A70" s="254"/>
      <c r="B70" s="254"/>
      <c r="C70" s="254"/>
      <c r="D70" s="254"/>
      <c r="E70" s="254"/>
      <c r="F70" s="254"/>
      <c r="G70" s="292" t="s">
        <v>2780</v>
      </c>
      <c r="H70" s="286"/>
      <c r="I70" s="286"/>
      <c r="J70" s="286"/>
      <c r="K70" s="286"/>
      <c r="L70" s="286"/>
      <c r="M70" s="286"/>
      <c r="N70" s="286"/>
      <c r="O70" s="275"/>
      <c r="P70" s="286"/>
      <c r="Q70" s="286"/>
      <c r="R70" s="254"/>
      <c r="S70" s="372"/>
      <c r="T70" s="254"/>
      <c r="U70" s="372"/>
      <c r="V70" s="254"/>
      <c r="W70" s="372"/>
      <c r="X70" s="254"/>
      <c r="Y70" s="317"/>
      <c r="Z70" s="298"/>
      <c r="AA70" s="298"/>
      <c r="AB70" s="298"/>
      <c r="AC70" s="298"/>
      <c r="AD70" s="308"/>
      <c r="AE70" s="254"/>
    </row>
    <row r="71" spans="1:31" ht="14.25" customHeight="1">
      <c r="A71" s="254"/>
      <c r="B71" s="254"/>
      <c r="C71" s="254"/>
      <c r="D71" s="254"/>
      <c r="E71" s="254"/>
      <c r="F71" s="254"/>
      <c r="G71" s="299" t="s">
        <v>2781</v>
      </c>
      <c r="H71" s="290">
        <v>6</v>
      </c>
      <c r="I71" s="290">
        <v>6</v>
      </c>
      <c r="J71" s="290">
        <v>6</v>
      </c>
      <c r="K71" s="275"/>
      <c r="L71" s="286"/>
      <c r="M71" s="286"/>
      <c r="N71" s="286"/>
      <c r="O71" s="275"/>
      <c r="P71" s="286"/>
      <c r="Q71" s="286"/>
      <c r="R71" s="254"/>
      <c r="S71" s="372"/>
      <c r="T71" s="254"/>
      <c r="U71" s="372"/>
      <c r="V71" s="254"/>
      <c r="W71" s="372"/>
      <c r="X71" s="254"/>
      <c r="Y71" s="676"/>
      <c r="Z71" s="292"/>
      <c r="AA71" s="292"/>
      <c r="AB71" s="292"/>
      <c r="AC71" s="292"/>
      <c r="AD71" s="660"/>
      <c r="AE71" s="254"/>
    </row>
    <row r="72" spans="1:31" ht="14.25" customHeight="1">
      <c r="A72" s="254"/>
      <c r="B72" s="254"/>
      <c r="C72" s="254"/>
      <c r="D72" s="254"/>
      <c r="E72" s="254"/>
      <c r="F72" s="254"/>
      <c r="G72" s="299" t="s">
        <v>2782</v>
      </c>
      <c r="H72" s="286"/>
      <c r="I72" s="286"/>
      <c r="J72" s="286"/>
      <c r="K72" s="286"/>
      <c r="L72" s="286"/>
      <c r="M72" s="286"/>
      <c r="N72" s="286"/>
      <c r="O72" s="275"/>
      <c r="P72" s="286"/>
      <c r="Q72" s="275"/>
      <c r="R72" s="254"/>
      <c r="S72" s="372"/>
      <c r="T72" s="254"/>
      <c r="U72" s="372"/>
      <c r="V72" s="254"/>
      <c r="W72" s="372"/>
      <c r="X72" s="254"/>
      <c r="Y72" s="676"/>
      <c r="Z72" s="292"/>
      <c r="AA72" s="292"/>
      <c r="AB72" s="292"/>
      <c r="AC72" s="292"/>
      <c r="AD72" s="660"/>
      <c r="AE72" s="254"/>
    </row>
    <row r="73" spans="1:31" ht="14.25" customHeight="1">
      <c r="A73" s="254"/>
      <c r="B73" s="254"/>
      <c r="C73" s="254"/>
      <c r="D73" s="254"/>
      <c r="E73" s="254"/>
      <c r="F73" s="254"/>
      <c r="G73" s="299" t="s">
        <v>2783</v>
      </c>
      <c r="H73" s="342">
        <v>1</v>
      </c>
      <c r="I73" s="286"/>
      <c r="J73" s="286"/>
      <c r="K73" s="286"/>
      <c r="L73" s="286"/>
      <c r="M73" s="286"/>
      <c r="N73" s="286"/>
      <c r="O73" s="275"/>
      <c r="P73" s="286"/>
      <c r="Q73" s="286"/>
      <c r="R73" s="254"/>
      <c r="S73" s="372"/>
      <c r="T73" s="254"/>
      <c r="U73" s="372"/>
      <c r="V73" s="254"/>
      <c r="W73" s="372"/>
      <c r="X73" s="254"/>
      <c r="Y73" s="676"/>
      <c r="Z73" s="415"/>
      <c r="AA73" s="415"/>
      <c r="AB73" s="415"/>
      <c r="AC73" s="415"/>
      <c r="AD73" s="661"/>
      <c r="AE73" s="254"/>
    </row>
    <row r="74" spans="1:31" ht="14.25" customHeight="1">
      <c r="A74" s="254"/>
      <c r="B74" s="254"/>
      <c r="C74" s="254"/>
      <c r="D74" s="254"/>
      <c r="E74" s="254"/>
      <c r="F74" s="254"/>
      <c r="G74" s="285" t="s">
        <v>2784</v>
      </c>
      <c r="L74" s="286"/>
      <c r="M74" s="286"/>
      <c r="N74" s="286"/>
      <c r="O74" s="275"/>
      <c r="P74" s="286"/>
      <c r="Q74" s="275"/>
      <c r="R74" s="254"/>
      <c r="S74" s="372"/>
      <c r="T74" s="254"/>
      <c r="U74" s="372"/>
      <c r="V74" s="254"/>
      <c r="W74" s="372"/>
      <c r="X74" s="254"/>
      <c r="Y74" s="693"/>
      <c r="Z74" s="663"/>
      <c r="AA74" s="662">
        <f>SUM(AA54:AA73)</f>
        <v>-42.199999999999996</v>
      </c>
      <c r="AB74" s="663"/>
      <c r="AC74" s="663"/>
      <c r="AD74" s="664"/>
      <c r="AE74" s="254"/>
    </row>
    <row r="75" spans="1:31" ht="14.25" customHeight="1">
      <c r="A75" s="254"/>
      <c r="B75" s="254"/>
      <c r="C75" s="254"/>
      <c r="D75" s="254"/>
      <c r="E75" s="254"/>
      <c r="F75" s="254"/>
      <c r="G75" s="285" t="s">
        <v>2785</v>
      </c>
      <c r="H75" s="290">
        <v>1.65</v>
      </c>
      <c r="I75" s="290" t="s">
        <v>375</v>
      </c>
      <c r="J75" s="290" t="s">
        <v>376</v>
      </c>
      <c r="K75" s="274" t="s">
        <v>377</v>
      </c>
      <c r="L75" s="286"/>
      <c r="M75" s="286"/>
      <c r="N75" s="286"/>
      <c r="O75" s="275"/>
      <c r="P75" s="286"/>
      <c r="Q75" s="275"/>
      <c r="R75" s="254"/>
      <c r="S75" s="372"/>
      <c r="T75" s="254"/>
      <c r="U75" s="372"/>
      <c r="V75" s="254"/>
      <c r="W75" s="372"/>
      <c r="X75" s="254"/>
      <c r="Y75" s="254"/>
      <c r="Z75" s="254"/>
      <c r="AA75" s="254"/>
      <c r="AB75" s="254"/>
      <c r="AC75" s="254"/>
      <c r="AD75" s="254"/>
      <c r="AE75" s="254"/>
    </row>
    <row r="76" spans="1:31" ht="14.25" customHeight="1">
      <c r="A76" s="254"/>
      <c r="B76" s="254"/>
      <c r="C76" s="254"/>
      <c r="D76" s="254"/>
      <c r="E76" s="254"/>
      <c r="F76" s="254"/>
      <c r="G76" s="299" t="s">
        <v>2786</v>
      </c>
      <c r="H76" s="275"/>
      <c r="I76" s="286"/>
      <c r="J76" s="286"/>
      <c r="K76" s="286"/>
      <c r="L76" s="286"/>
      <c r="M76" s="286"/>
      <c r="N76" s="286"/>
      <c r="O76" s="275"/>
      <c r="P76" s="286"/>
      <c r="Q76" s="275"/>
      <c r="R76" s="254"/>
      <c r="S76" s="372"/>
      <c r="T76" s="254"/>
      <c r="U76" s="372"/>
      <c r="V76" s="254"/>
      <c r="W76" s="372"/>
      <c r="X76" s="254"/>
      <c r="Y76" s="985" t="s">
        <v>353</v>
      </c>
      <c r="Z76" s="968"/>
      <c r="AA76" s="968"/>
      <c r="AB76" s="968"/>
      <c r="AC76" s="968"/>
      <c r="AD76" s="969"/>
      <c r="AE76" s="254"/>
    </row>
    <row r="77" spans="1:31" ht="14.25" customHeight="1">
      <c r="A77" s="254"/>
      <c r="B77" s="254"/>
      <c r="C77" s="254"/>
      <c r="D77" s="254"/>
      <c r="E77" s="254"/>
      <c r="F77" s="254"/>
      <c r="G77" s="285" t="s">
        <v>2787</v>
      </c>
      <c r="H77" s="290">
        <v>0.5</v>
      </c>
      <c r="I77" s="274" t="s">
        <v>377</v>
      </c>
      <c r="J77" s="286"/>
      <c r="K77" s="286"/>
      <c r="L77" s="286"/>
      <c r="M77" s="286"/>
      <c r="N77" s="286"/>
      <c r="O77" s="275"/>
      <c r="P77" s="286"/>
      <c r="Q77" s="275"/>
      <c r="R77" s="254"/>
      <c r="S77" s="372"/>
      <c r="T77" s="254"/>
      <c r="U77" s="372"/>
      <c r="V77" s="254"/>
      <c r="W77" s="372"/>
      <c r="X77" s="254"/>
      <c r="Y77" s="1037"/>
      <c r="Z77" s="892"/>
      <c r="AA77" s="271">
        <v>2024</v>
      </c>
      <c r="AB77" s="747">
        <v>2025</v>
      </c>
      <c r="AC77" s="748">
        <v>2026</v>
      </c>
      <c r="AD77" s="749">
        <v>2027</v>
      </c>
      <c r="AE77" s="254"/>
    </row>
    <row r="78" spans="1:31" ht="14.25" customHeight="1">
      <c r="A78" s="254"/>
      <c r="B78" s="254"/>
      <c r="C78" s="254"/>
      <c r="D78" s="254"/>
      <c r="E78" s="254"/>
      <c r="F78" s="254"/>
      <c r="G78" s="751" t="s">
        <v>2788</v>
      </c>
      <c r="H78" s="275"/>
      <c r="I78" s="275"/>
      <c r="J78" s="286"/>
      <c r="K78" s="286"/>
      <c r="L78" s="286"/>
      <c r="M78" s="286"/>
      <c r="N78" s="286"/>
      <c r="O78" s="275"/>
      <c r="P78" s="286"/>
      <c r="Q78" s="275"/>
      <c r="R78" s="254"/>
      <c r="S78" s="372"/>
      <c r="T78" s="254"/>
      <c r="U78" s="372"/>
      <c r="V78" s="254"/>
      <c r="W78" s="372"/>
      <c r="X78" s="254"/>
      <c r="Y78" s="1037" t="s">
        <v>469</v>
      </c>
      <c r="Z78" s="892"/>
      <c r="AA78" s="298" t="s">
        <v>470</v>
      </c>
      <c r="AB78" s="298" t="s">
        <v>471</v>
      </c>
      <c r="AC78" s="298" t="s">
        <v>472</v>
      </c>
      <c r="AD78" s="308" t="s">
        <v>472</v>
      </c>
      <c r="AE78" s="254"/>
    </row>
    <row r="79" spans="1:31" ht="14.25" customHeight="1">
      <c r="A79" s="254"/>
      <c r="B79" s="254"/>
      <c r="C79" s="254"/>
      <c r="D79" s="254"/>
      <c r="E79" s="254"/>
      <c r="F79" s="254"/>
      <c r="G79" s="285" t="s">
        <v>2789</v>
      </c>
      <c r="H79" s="290">
        <v>0.5</v>
      </c>
      <c r="I79" s="290" t="s">
        <v>374</v>
      </c>
      <c r="J79" s="290" t="s">
        <v>375</v>
      </c>
      <c r="K79" s="290" t="s">
        <v>376</v>
      </c>
      <c r="L79" s="274" t="s">
        <v>377</v>
      </c>
      <c r="M79" s="286"/>
      <c r="N79" s="286"/>
      <c r="O79" s="275"/>
      <c r="P79" s="286"/>
      <c r="Q79" s="286"/>
      <c r="R79" s="254"/>
      <c r="S79" s="372"/>
      <c r="T79" s="254"/>
      <c r="U79" s="372"/>
      <c r="V79" s="254"/>
      <c r="W79" s="372"/>
      <c r="X79" s="254"/>
      <c r="Y79" s="1037" t="s">
        <v>474</v>
      </c>
      <c r="Z79" s="892"/>
      <c r="AA79" s="292">
        <f>AA50</f>
        <v>29.849999999999998</v>
      </c>
      <c r="AB79" s="292"/>
      <c r="AC79" s="292"/>
      <c r="AD79" s="660"/>
      <c r="AE79" s="254"/>
    </row>
    <row r="80" spans="1:31" ht="14.25" customHeight="1">
      <c r="A80" s="254"/>
      <c r="B80" s="254"/>
      <c r="C80" s="254"/>
      <c r="D80" s="254"/>
      <c r="E80" s="254"/>
      <c r="F80" s="254"/>
      <c r="G80" s="299" t="s">
        <v>2790</v>
      </c>
      <c r="H80" s="286"/>
      <c r="I80" s="286"/>
      <c r="J80" s="286"/>
      <c r="K80" s="286"/>
      <c r="L80" s="286"/>
      <c r="M80" s="286"/>
      <c r="N80" s="286"/>
      <c r="O80" s="275"/>
      <c r="P80" s="286"/>
      <c r="Q80" s="286"/>
      <c r="R80" s="254"/>
      <c r="S80" s="372"/>
      <c r="T80" s="254"/>
      <c r="U80" s="372"/>
      <c r="V80" s="254"/>
      <c r="W80" s="372"/>
      <c r="X80" s="254"/>
      <c r="Y80" s="1037" t="s">
        <v>476</v>
      </c>
      <c r="Z80" s="892"/>
      <c r="AA80" s="415">
        <f>AA74</f>
        <v>-42.199999999999996</v>
      </c>
      <c r="AB80" s="415"/>
      <c r="AC80" s="415"/>
      <c r="AD80" s="661"/>
      <c r="AE80" s="254"/>
    </row>
    <row r="81" spans="1:31" ht="14.25" customHeight="1">
      <c r="A81" s="254"/>
      <c r="B81" s="254"/>
      <c r="C81" s="254"/>
      <c r="D81" s="254"/>
      <c r="E81" s="254"/>
      <c r="F81" s="254"/>
      <c r="G81" s="292" t="s">
        <v>2791</v>
      </c>
      <c r="H81" s="286"/>
      <c r="I81" s="286"/>
      <c r="J81" s="286"/>
      <c r="K81" s="286"/>
      <c r="L81" s="286"/>
      <c r="M81" s="286"/>
      <c r="N81" s="286"/>
      <c r="O81" s="275"/>
      <c r="P81" s="286"/>
      <c r="Q81" s="275"/>
      <c r="R81" s="254"/>
      <c r="S81" s="372"/>
      <c r="T81" s="254"/>
      <c r="U81" s="372"/>
      <c r="V81" s="254"/>
      <c r="W81" s="372"/>
      <c r="X81" s="254"/>
      <c r="Y81" s="965" t="s">
        <v>478</v>
      </c>
      <c r="Z81" s="980"/>
      <c r="AA81" s="662">
        <f>SUM(AA79:AA80)</f>
        <v>-12.349999999999998</v>
      </c>
      <c r="AB81" s="663"/>
      <c r="AC81" s="663"/>
      <c r="AD81" s="664"/>
      <c r="AE81" s="254"/>
    </row>
    <row r="82" spans="1:31" ht="14.25" customHeight="1">
      <c r="A82" s="254"/>
      <c r="B82" s="254"/>
      <c r="C82" s="254"/>
      <c r="D82" s="254"/>
      <c r="E82" s="254"/>
      <c r="F82" s="254"/>
      <c r="G82" s="285" t="s">
        <v>2792</v>
      </c>
      <c r="H82" s="286"/>
      <c r="I82" s="286"/>
      <c r="J82" s="286"/>
      <c r="K82" s="286"/>
      <c r="L82" s="286"/>
      <c r="M82" s="286"/>
      <c r="N82" s="286"/>
      <c r="O82" s="275"/>
      <c r="P82" s="286"/>
      <c r="Q82" s="286"/>
      <c r="R82" s="254"/>
      <c r="S82" s="372"/>
      <c r="T82" s="254"/>
      <c r="U82" s="372"/>
      <c r="V82" s="254"/>
      <c r="W82" s="372"/>
      <c r="X82" s="254"/>
      <c r="Y82" s="254"/>
      <c r="Z82" s="254"/>
      <c r="AA82" s="254"/>
      <c r="AB82" s="254"/>
      <c r="AC82" s="254"/>
      <c r="AD82" s="254"/>
      <c r="AE82" s="254"/>
    </row>
    <row r="83" spans="1:31" ht="14.25" customHeight="1">
      <c r="A83" s="254"/>
      <c r="B83" s="254"/>
      <c r="C83" s="254"/>
      <c r="D83" s="254"/>
      <c r="E83" s="254"/>
      <c r="F83" s="383"/>
      <c r="G83" s="635" t="s">
        <v>2793</v>
      </c>
      <c r="H83" s="278"/>
      <c r="I83" s="286"/>
      <c r="J83" s="286"/>
      <c r="K83" s="286"/>
      <c r="L83" s="286"/>
      <c r="M83" s="286"/>
      <c r="N83" s="286"/>
      <c r="O83" s="275"/>
      <c r="P83" s="286"/>
      <c r="Q83" s="275"/>
      <c r="R83" s="254"/>
      <c r="S83" s="372"/>
      <c r="T83" s="254"/>
      <c r="U83" s="372"/>
      <c r="V83" s="254"/>
      <c r="W83" s="372"/>
      <c r="X83" s="254"/>
      <c r="Y83" s="254"/>
      <c r="Z83" s="254"/>
      <c r="AA83" s="254"/>
      <c r="AB83" s="254"/>
      <c r="AC83" s="254"/>
      <c r="AD83" s="254"/>
      <c r="AE83" s="254"/>
    </row>
    <row r="84" spans="1:31" ht="14.25" customHeight="1">
      <c r="A84" s="254"/>
      <c r="B84" s="254"/>
      <c r="C84" s="254"/>
      <c r="D84" s="254"/>
      <c r="E84" s="254"/>
      <c r="F84" s="254"/>
      <c r="I84" s="290"/>
      <c r="J84" s="274"/>
      <c r="K84" s="286"/>
      <c r="L84" s="286"/>
      <c r="M84" s="286"/>
      <c r="N84" s="286"/>
      <c r="O84" s="275"/>
      <c r="P84" s="286"/>
      <c r="Q84" s="275"/>
      <c r="R84" s="254"/>
      <c r="S84" s="372"/>
      <c r="T84" s="254"/>
      <c r="U84" s="372"/>
      <c r="V84" s="254"/>
      <c r="W84" s="372"/>
      <c r="X84" s="254"/>
      <c r="Y84" s="254"/>
      <c r="Z84" s="254"/>
      <c r="AA84" s="254"/>
      <c r="AB84" s="254"/>
      <c r="AC84" s="254"/>
      <c r="AD84" s="254"/>
      <c r="AE84" s="254"/>
    </row>
    <row r="85" spans="1:31" ht="14.25" customHeight="1">
      <c r="A85" s="254"/>
      <c r="B85" s="254"/>
      <c r="C85" s="254"/>
      <c r="D85" s="254"/>
      <c r="E85" s="254"/>
      <c r="F85" s="383"/>
      <c r="L85" s="286"/>
      <c r="M85" s="286"/>
      <c r="N85" s="286"/>
      <c r="O85" s="275"/>
      <c r="P85" s="286"/>
      <c r="Q85" s="286"/>
      <c r="R85" s="254"/>
      <c r="S85" s="372"/>
      <c r="T85" s="254"/>
      <c r="U85" s="372"/>
      <c r="V85" s="254"/>
      <c r="W85" s="372"/>
      <c r="X85" s="254"/>
      <c r="Y85" s="254"/>
      <c r="Z85" s="254"/>
      <c r="AA85" s="254"/>
      <c r="AB85" s="254"/>
      <c r="AC85" s="254"/>
      <c r="AD85" s="254"/>
      <c r="AE85" s="254"/>
    </row>
    <row r="86" spans="1:31" ht="14.25" customHeight="1">
      <c r="A86" s="254"/>
      <c r="B86" s="254"/>
      <c r="C86" s="254"/>
      <c r="D86" s="254"/>
      <c r="E86" s="254"/>
      <c r="F86" s="383"/>
      <c r="G86" s="273"/>
      <c r="H86" s="286"/>
      <c r="I86" s="286"/>
      <c r="J86" s="286"/>
      <c r="K86" s="286"/>
      <c r="L86" s="286"/>
      <c r="M86" s="286"/>
      <c r="N86" s="286"/>
      <c r="O86" s="275"/>
      <c r="P86" s="286"/>
      <c r="Q86" s="275"/>
      <c r="R86" s="254"/>
      <c r="S86" s="372"/>
      <c r="T86" s="254"/>
      <c r="U86" s="372"/>
      <c r="V86" s="254"/>
      <c r="W86" s="372"/>
      <c r="X86" s="254"/>
      <c r="Y86" s="254"/>
      <c r="Z86" s="254"/>
      <c r="AA86" s="254"/>
      <c r="AB86" s="254"/>
      <c r="AC86" s="254"/>
      <c r="AD86" s="254"/>
      <c r="AE86" s="254"/>
    </row>
    <row r="87" spans="1:31" ht="14.25" customHeight="1">
      <c r="A87" s="254"/>
      <c r="B87" s="254"/>
      <c r="C87" s="254"/>
      <c r="D87" s="254"/>
      <c r="E87" s="254"/>
      <c r="F87" s="254"/>
      <c r="H87" s="286"/>
      <c r="I87" s="286"/>
      <c r="J87" s="286"/>
      <c r="K87" s="286"/>
      <c r="L87" s="286"/>
      <c r="M87" s="286"/>
      <c r="N87" s="286"/>
      <c r="O87" s="275"/>
      <c r="P87" s="286"/>
      <c r="Q87" s="275"/>
      <c r="R87" s="254"/>
      <c r="S87" s="372"/>
      <c r="T87" s="254"/>
      <c r="U87" s="372"/>
      <c r="V87" s="254"/>
      <c r="W87" s="372"/>
      <c r="X87" s="254"/>
      <c r="Y87" s="254"/>
      <c r="Z87" s="254"/>
      <c r="AA87" s="254"/>
      <c r="AB87" s="254"/>
      <c r="AC87" s="254"/>
      <c r="AD87" s="254"/>
      <c r="AE87" s="254"/>
    </row>
    <row r="88" spans="1:31" ht="14.25" customHeight="1">
      <c r="A88" s="254"/>
      <c r="B88" s="254"/>
      <c r="C88" s="254"/>
      <c r="D88" s="254"/>
      <c r="E88" s="254"/>
      <c r="F88" s="254"/>
      <c r="H88" s="275"/>
      <c r="I88" s="286"/>
      <c r="J88" s="286"/>
      <c r="K88" s="286"/>
      <c r="L88" s="286"/>
      <c r="M88" s="286"/>
      <c r="N88" s="286"/>
      <c r="O88" s="275"/>
      <c r="P88" s="286"/>
      <c r="Q88" s="275"/>
      <c r="R88" s="254"/>
      <c r="S88" s="372"/>
      <c r="T88" s="254"/>
      <c r="U88" s="372"/>
      <c r="V88" s="254"/>
      <c r="W88" s="372"/>
      <c r="X88" s="254"/>
      <c r="Y88" s="254"/>
      <c r="Z88" s="254"/>
      <c r="AA88" s="254"/>
      <c r="AB88" s="254"/>
      <c r="AC88" s="254"/>
      <c r="AD88" s="254"/>
      <c r="AE88" s="254"/>
    </row>
    <row r="89" spans="1:31" ht="14.25" customHeight="1">
      <c r="A89" s="254"/>
      <c r="B89" s="254"/>
      <c r="C89" s="254"/>
      <c r="D89" s="254"/>
      <c r="E89" s="254"/>
      <c r="F89" s="254"/>
      <c r="H89" s="286"/>
      <c r="I89" s="286"/>
      <c r="J89" s="286"/>
      <c r="K89" s="286"/>
      <c r="L89" s="286"/>
      <c r="M89" s="286"/>
      <c r="N89" s="286"/>
      <c r="O89" s="275"/>
      <c r="P89" s="286"/>
      <c r="Q89" s="275"/>
      <c r="R89" s="254"/>
      <c r="S89" s="372"/>
      <c r="T89" s="254"/>
      <c r="U89" s="372"/>
      <c r="V89" s="254"/>
      <c r="W89" s="372"/>
      <c r="X89" s="254"/>
      <c r="Y89" s="254"/>
      <c r="Z89" s="254"/>
      <c r="AA89" s="254"/>
      <c r="AB89" s="254"/>
      <c r="AC89" s="254"/>
      <c r="AD89" s="254"/>
      <c r="AE89" s="254"/>
    </row>
    <row r="90" spans="1:31" ht="14.25" customHeight="1">
      <c r="A90" s="254"/>
      <c r="B90" s="254"/>
      <c r="C90" s="254"/>
      <c r="D90" s="254"/>
      <c r="E90" s="254"/>
      <c r="F90" s="254"/>
      <c r="J90" s="275"/>
      <c r="K90" s="275"/>
      <c r="L90" s="286"/>
      <c r="M90" s="286"/>
      <c r="N90" s="286"/>
      <c r="O90" s="275"/>
      <c r="P90" s="286"/>
      <c r="Q90" s="286"/>
      <c r="R90" s="254"/>
      <c r="S90" s="372"/>
      <c r="T90" s="254"/>
      <c r="U90" s="372"/>
      <c r="V90" s="254"/>
      <c r="W90" s="372"/>
      <c r="X90" s="254"/>
      <c r="Y90" s="254"/>
      <c r="Z90" s="254"/>
      <c r="AA90" s="254"/>
      <c r="AB90" s="254"/>
      <c r="AC90" s="254"/>
      <c r="AD90" s="254"/>
      <c r="AE90" s="254"/>
    </row>
    <row r="91" spans="1:31" ht="14.25" customHeight="1">
      <c r="A91" s="254"/>
      <c r="B91" s="254"/>
      <c r="C91" s="254"/>
      <c r="D91" s="254"/>
      <c r="E91" s="254"/>
      <c r="F91" s="254"/>
      <c r="G91" s="353"/>
      <c r="H91" s="286"/>
      <c r="I91" s="286"/>
      <c r="J91" s="286"/>
      <c r="K91" s="286"/>
      <c r="L91" s="286"/>
      <c r="M91" s="286"/>
      <c r="N91" s="286"/>
      <c r="O91" s="275"/>
      <c r="P91" s="286"/>
      <c r="Q91" s="275"/>
      <c r="R91" s="254"/>
      <c r="S91" s="372"/>
      <c r="T91" s="254"/>
      <c r="U91" s="372"/>
      <c r="V91" s="254"/>
      <c r="W91" s="372"/>
      <c r="X91" s="254"/>
      <c r="Y91" s="254"/>
      <c r="Z91" s="254"/>
      <c r="AA91" s="254"/>
      <c r="AB91" s="254"/>
      <c r="AC91" s="254"/>
      <c r="AD91" s="254"/>
      <c r="AE91" s="254"/>
    </row>
    <row r="92" spans="1:31" ht="14.25" customHeight="1">
      <c r="A92" s="254"/>
      <c r="B92" s="254"/>
      <c r="C92" s="254"/>
      <c r="D92" s="254"/>
      <c r="E92" s="254"/>
      <c r="F92" s="254"/>
      <c r="J92" s="286"/>
      <c r="K92" s="286"/>
      <c r="L92" s="286"/>
      <c r="M92" s="286"/>
      <c r="N92" s="286"/>
      <c r="O92" s="275"/>
      <c r="P92" s="286"/>
      <c r="Q92" s="275"/>
      <c r="R92" s="254"/>
      <c r="S92" s="372"/>
      <c r="T92" s="254"/>
      <c r="U92" s="372"/>
      <c r="V92" s="254"/>
      <c r="W92" s="372"/>
      <c r="X92" s="254"/>
      <c r="Y92" s="254"/>
      <c r="Z92" s="254"/>
      <c r="AA92" s="254"/>
      <c r="AB92" s="254"/>
      <c r="AC92" s="254"/>
      <c r="AD92" s="254"/>
      <c r="AE92" s="254"/>
    </row>
    <row r="93" spans="1:31" ht="14.25" customHeight="1">
      <c r="A93" s="254"/>
      <c r="B93" s="254"/>
      <c r="C93" s="254"/>
      <c r="D93" s="254"/>
      <c r="E93" s="254"/>
      <c r="F93" s="254"/>
      <c r="J93" s="275"/>
      <c r="K93" s="286"/>
      <c r="L93" s="286"/>
      <c r="M93" s="286"/>
      <c r="N93" s="286"/>
      <c r="O93" s="275"/>
      <c r="P93" s="286"/>
      <c r="Q93" s="275"/>
      <c r="R93" s="254"/>
      <c r="S93" s="372"/>
      <c r="T93" s="254"/>
      <c r="U93" s="372"/>
      <c r="V93" s="254"/>
      <c r="W93" s="372"/>
      <c r="X93" s="254"/>
      <c r="Y93" s="254"/>
      <c r="Z93" s="254"/>
      <c r="AA93" s="254"/>
      <c r="AB93" s="254"/>
      <c r="AC93" s="254"/>
      <c r="AD93" s="254"/>
      <c r="AE93" s="254"/>
    </row>
    <row r="94" spans="1:31" ht="14.25" customHeight="1">
      <c r="A94" s="254"/>
      <c r="B94" s="254"/>
      <c r="C94" s="254"/>
      <c r="D94" s="254"/>
      <c r="E94" s="254"/>
      <c r="F94" s="254"/>
      <c r="J94" s="286"/>
      <c r="K94" s="286"/>
      <c r="L94" s="286"/>
      <c r="M94" s="286"/>
      <c r="N94" s="286"/>
      <c r="O94" s="275"/>
      <c r="P94" s="286"/>
      <c r="Q94" s="275"/>
      <c r="R94" s="254"/>
      <c r="S94" s="372"/>
      <c r="T94" s="254"/>
      <c r="U94" s="372"/>
      <c r="V94" s="254"/>
      <c r="W94" s="372"/>
      <c r="X94" s="254"/>
      <c r="Y94" s="254"/>
      <c r="Z94" s="254"/>
      <c r="AA94" s="254"/>
      <c r="AB94" s="254"/>
      <c r="AC94" s="254"/>
      <c r="AD94" s="254"/>
      <c r="AE94" s="254"/>
    </row>
    <row r="95" spans="1:31" ht="14.25" customHeight="1">
      <c r="A95" s="254"/>
      <c r="B95" s="254"/>
      <c r="C95" s="254"/>
      <c r="D95" s="254"/>
      <c r="E95" s="254"/>
      <c r="F95" s="254"/>
      <c r="J95" s="275"/>
      <c r="K95" s="275"/>
      <c r="L95" s="286"/>
      <c r="M95" s="286"/>
      <c r="N95" s="286"/>
      <c r="O95" s="275"/>
      <c r="P95" s="286"/>
      <c r="Q95" s="275"/>
      <c r="R95" s="254"/>
      <c r="S95" s="372"/>
      <c r="T95" s="254"/>
      <c r="U95" s="372"/>
      <c r="V95" s="254"/>
      <c r="W95" s="372"/>
      <c r="X95" s="254"/>
      <c r="Y95" s="254"/>
      <c r="Z95" s="254"/>
      <c r="AA95" s="254"/>
      <c r="AB95" s="254"/>
      <c r="AC95" s="254"/>
      <c r="AD95" s="254"/>
      <c r="AE95" s="254"/>
    </row>
    <row r="96" spans="1:31" ht="14.25" customHeight="1">
      <c r="A96" s="254"/>
      <c r="B96" s="254"/>
      <c r="C96" s="254"/>
      <c r="D96" s="254"/>
      <c r="E96" s="254"/>
      <c r="F96" s="254"/>
      <c r="J96" s="275"/>
      <c r="K96" s="275"/>
      <c r="L96" s="275"/>
      <c r="M96" s="286"/>
      <c r="N96" s="286"/>
      <c r="O96" s="275"/>
      <c r="P96" s="286"/>
      <c r="Q96" s="275"/>
      <c r="R96" s="254"/>
      <c r="S96" s="372"/>
      <c r="T96" s="254"/>
      <c r="U96" s="372"/>
      <c r="V96" s="254"/>
      <c r="W96" s="372"/>
      <c r="X96" s="254"/>
      <c r="Y96" s="254"/>
      <c r="Z96" s="254"/>
      <c r="AA96" s="254"/>
      <c r="AB96" s="254"/>
      <c r="AC96" s="254"/>
      <c r="AD96" s="254"/>
      <c r="AE96" s="254"/>
    </row>
    <row r="97" spans="1:31" ht="14.25" customHeight="1">
      <c r="A97" s="254"/>
      <c r="B97" s="254"/>
      <c r="C97" s="254"/>
      <c r="D97" s="254"/>
      <c r="E97" s="254"/>
      <c r="F97" s="254"/>
      <c r="G97" s="353"/>
      <c r="H97" s="275"/>
      <c r="I97" s="275"/>
      <c r="J97" s="275"/>
      <c r="K97" s="275"/>
      <c r="L97" s="286"/>
      <c r="M97" s="286"/>
      <c r="N97" s="286"/>
      <c r="O97" s="275"/>
      <c r="P97" s="286"/>
      <c r="Q97" s="286"/>
      <c r="R97" s="254"/>
      <c r="S97" s="372"/>
      <c r="T97" s="254"/>
      <c r="U97" s="372"/>
      <c r="V97" s="254"/>
      <c r="W97" s="372"/>
      <c r="X97" s="254"/>
      <c r="Y97" s="254"/>
      <c r="Z97" s="254"/>
      <c r="AA97" s="254"/>
      <c r="AB97" s="254"/>
      <c r="AC97" s="254"/>
      <c r="AD97" s="254"/>
      <c r="AE97" s="254"/>
    </row>
    <row r="98" spans="1:31" ht="14.25" customHeight="1">
      <c r="A98" s="254"/>
      <c r="B98" s="254"/>
      <c r="C98" s="254"/>
      <c r="D98" s="254"/>
      <c r="E98" s="254"/>
      <c r="F98" s="254"/>
      <c r="G98" s="353"/>
      <c r="H98" s="275"/>
      <c r="I98" s="275"/>
      <c r="J98" s="275"/>
      <c r="K98" s="275"/>
      <c r="L98" s="286"/>
      <c r="M98" s="286"/>
      <c r="N98" s="286"/>
      <c r="O98" s="275"/>
      <c r="P98" s="286"/>
      <c r="Q98" s="286"/>
      <c r="R98" s="254"/>
      <c r="S98" s="372"/>
      <c r="T98" s="254"/>
      <c r="U98" s="372"/>
      <c r="V98" s="254"/>
      <c r="W98" s="372"/>
      <c r="X98" s="254"/>
      <c r="Y98" s="254"/>
      <c r="Z98" s="254"/>
      <c r="AA98" s="254"/>
      <c r="AB98" s="254"/>
      <c r="AC98" s="254"/>
      <c r="AD98" s="254"/>
      <c r="AE98" s="254"/>
    </row>
    <row r="99" spans="1:31" ht="14.25" customHeight="1">
      <c r="A99" s="254"/>
      <c r="B99" s="254"/>
      <c r="C99" s="254"/>
      <c r="D99" s="254"/>
      <c r="E99" s="254"/>
      <c r="F99" s="254"/>
      <c r="G99" s="353"/>
      <c r="H99" s="275"/>
      <c r="I99" s="275"/>
      <c r="J99" s="275"/>
      <c r="K99" s="275"/>
      <c r="L99" s="275"/>
      <c r="M99" s="286"/>
      <c r="N99" s="286"/>
      <c r="O99" s="275"/>
      <c r="P99" s="286"/>
      <c r="Q99" s="286"/>
      <c r="R99" s="254"/>
      <c r="S99" s="372"/>
      <c r="T99" s="254"/>
      <c r="U99" s="372"/>
      <c r="V99" s="254"/>
      <c r="W99" s="372"/>
      <c r="X99" s="254"/>
      <c r="Y99" s="254"/>
      <c r="Z99" s="254"/>
      <c r="AA99" s="254"/>
      <c r="AB99" s="254"/>
      <c r="AC99" s="254"/>
      <c r="AD99" s="254"/>
      <c r="AE99" s="254"/>
    </row>
    <row r="100" spans="1:31" ht="14.25" customHeight="1">
      <c r="A100" s="254"/>
      <c r="B100" s="254"/>
      <c r="C100" s="254"/>
      <c r="D100" s="254"/>
      <c r="E100" s="254"/>
      <c r="F100" s="254"/>
      <c r="G100" s="353"/>
      <c r="H100" s="275"/>
      <c r="I100" s="275"/>
      <c r="J100" s="275"/>
      <c r="K100" s="275"/>
      <c r="L100" s="275"/>
      <c r="M100" s="286"/>
      <c r="N100" s="286"/>
      <c r="O100" s="275"/>
      <c r="P100" s="286"/>
      <c r="Q100" s="286"/>
      <c r="R100" s="254"/>
      <c r="S100" s="372"/>
      <c r="T100" s="254"/>
      <c r="U100" s="372"/>
      <c r="V100" s="254"/>
      <c r="W100" s="372"/>
      <c r="X100" s="254"/>
      <c r="Y100" s="254"/>
      <c r="Z100" s="254"/>
      <c r="AA100" s="254"/>
      <c r="AB100" s="254"/>
      <c r="AC100" s="254"/>
      <c r="AD100" s="254"/>
      <c r="AE100" s="254"/>
    </row>
    <row r="101" spans="1:31" ht="14.25" customHeight="1">
      <c r="A101" s="254"/>
      <c r="B101" s="254"/>
      <c r="C101" s="254"/>
      <c r="D101" s="254"/>
      <c r="E101" s="254"/>
      <c r="F101" s="254"/>
      <c r="G101" s="353"/>
      <c r="H101" s="275"/>
      <c r="I101" s="275"/>
      <c r="J101" s="275"/>
      <c r="K101" s="275"/>
      <c r="L101" s="275"/>
      <c r="M101" s="286"/>
      <c r="N101" s="286"/>
      <c r="O101" s="275"/>
      <c r="P101" s="286"/>
      <c r="Q101" s="286"/>
      <c r="R101" s="254"/>
      <c r="S101" s="372"/>
      <c r="T101" s="254"/>
      <c r="U101" s="372"/>
      <c r="V101" s="254"/>
      <c r="W101" s="372"/>
      <c r="X101" s="254"/>
      <c r="Y101" s="254"/>
      <c r="Z101" s="254"/>
      <c r="AA101" s="254"/>
      <c r="AB101" s="254"/>
      <c r="AC101" s="254"/>
      <c r="AD101" s="254"/>
      <c r="AE101" s="254"/>
    </row>
    <row r="102" spans="1:31" ht="14.25" customHeight="1">
      <c r="A102" s="254"/>
      <c r="B102" s="254"/>
      <c r="C102" s="254"/>
      <c r="D102" s="254"/>
      <c r="E102" s="387"/>
      <c r="F102" s="387"/>
      <c r="G102" s="353"/>
      <c r="H102" s="275"/>
      <c r="I102" s="275"/>
      <c r="J102" s="275"/>
      <c r="K102" s="275"/>
      <c r="L102" s="275"/>
      <c r="M102" s="286"/>
      <c r="N102" s="286"/>
      <c r="O102" s="275"/>
      <c r="P102" s="286"/>
      <c r="Q102" s="286"/>
      <c r="R102" s="254"/>
      <c r="S102" s="372"/>
      <c r="T102" s="254"/>
      <c r="U102" s="372"/>
      <c r="V102" s="254"/>
      <c r="W102" s="372"/>
      <c r="X102" s="254"/>
      <c r="Y102" s="254"/>
      <c r="Z102" s="254"/>
      <c r="AA102" s="254"/>
      <c r="AB102" s="254"/>
      <c r="AC102" s="254"/>
      <c r="AD102" s="254"/>
      <c r="AE102" s="254"/>
    </row>
    <row r="103" spans="1:31" ht="14.25" customHeight="1">
      <c r="A103" s="97"/>
      <c r="B103" s="343"/>
      <c r="C103" s="343"/>
      <c r="D103" s="421">
        <f>COUNTA(G4:G160)</f>
        <v>80</v>
      </c>
      <c r="E103" s="422"/>
      <c r="F103" s="423">
        <v>100</v>
      </c>
      <c r="G103" s="285"/>
      <c r="H103" s="286"/>
      <c r="I103" s="286"/>
      <c r="J103" s="286"/>
      <c r="K103" s="286"/>
      <c r="L103" s="286"/>
      <c r="M103" s="286"/>
      <c r="N103" s="286"/>
      <c r="O103" s="275"/>
      <c r="P103" s="286"/>
      <c r="Q103" s="286"/>
      <c r="R103" s="254"/>
      <c r="S103" s="372"/>
      <c r="T103" s="254"/>
      <c r="U103" s="372"/>
      <c r="V103" s="254"/>
      <c r="W103" s="372"/>
      <c r="X103" s="254"/>
      <c r="Y103" s="254"/>
      <c r="Z103" s="254"/>
      <c r="AA103" s="254"/>
      <c r="AB103" s="254"/>
      <c r="AC103" s="254"/>
      <c r="AD103" s="254"/>
      <c r="AE103" s="254"/>
    </row>
    <row r="104" spans="1:31" ht="14.25" customHeight="1">
      <c r="A104" s="97"/>
      <c r="B104" s="97"/>
      <c r="C104" s="97"/>
      <c r="D104" s="343"/>
      <c r="E104" s="343"/>
      <c r="F104" s="97"/>
      <c r="G104" s="285"/>
      <c r="H104" s="286"/>
      <c r="I104" s="286"/>
      <c r="J104" s="286"/>
      <c r="K104" s="286"/>
      <c r="L104" s="286"/>
      <c r="M104" s="286"/>
      <c r="N104" s="286"/>
      <c r="O104" s="286"/>
      <c r="P104" s="286"/>
      <c r="Q104" s="286"/>
      <c r="R104" s="254"/>
      <c r="S104" s="372"/>
      <c r="T104" s="254"/>
      <c r="U104" s="372"/>
      <c r="V104" s="254"/>
      <c r="W104" s="372"/>
      <c r="X104" s="254"/>
      <c r="Y104" s="254"/>
      <c r="Z104" s="254"/>
      <c r="AA104" s="254"/>
      <c r="AB104" s="254"/>
      <c r="AC104" s="254"/>
      <c r="AD104" s="254"/>
      <c r="AE104" s="254"/>
    </row>
    <row r="105" spans="1:31" ht="14.25" customHeight="1">
      <c r="A105" s="97"/>
      <c r="B105" s="97"/>
      <c r="C105" s="97"/>
      <c r="D105" s="97"/>
      <c r="E105" s="97"/>
      <c r="F105" s="97"/>
      <c r="G105" s="285"/>
      <c r="H105" s="286"/>
      <c r="I105" s="286"/>
      <c r="J105" s="286"/>
      <c r="K105" s="286"/>
      <c r="L105" s="286"/>
      <c r="M105" s="286"/>
      <c r="N105" s="286"/>
      <c r="O105" s="286"/>
      <c r="P105" s="286"/>
      <c r="Q105" s="286"/>
      <c r="R105" s="254"/>
      <c r="S105" s="372"/>
      <c r="T105" s="254"/>
      <c r="U105" s="372"/>
      <c r="V105" s="254"/>
      <c r="W105" s="372"/>
      <c r="X105" s="254"/>
      <c r="Y105" s="254"/>
      <c r="Z105" s="254"/>
      <c r="AA105" s="254"/>
      <c r="AB105" s="254"/>
      <c r="AC105" s="254"/>
      <c r="AD105" s="254"/>
      <c r="AE105" s="254"/>
    </row>
    <row r="106" spans="1:31" ht="14.25" customHeight="1">
      <c r="A106" s="97"/>
      <c r="B106" s="97"/>
      <c r="C106" s="97"/>
      <c r="D106" s="97"/>
      <c r="E106" s="97"/>
      <c r="F106" s="97"/>
      <c r="G106" s="285"/>
      <c r="H106" s="286"/>
      <c r="I106" s="286"/>
      <c r="J106" s="286"/>
      <c r="K106" s="286"/>
      <c r="L106" s="286"/>
      <c r="M106" s="286"/>
      <c r="N106" s="286"/>
      <c r="O106" s="286"/>
      <c r="P106" s="286"/>
      <c r="Q106" s="286"/>
      <c r="R106" s="254"/>
      <c r="S106" s="372"/>
      <c r="T106" s="254"/>
      <c r="U106" s="372"/>
      <c r="V106" s="254"/>
      <c r="W106" s="372"/>
      <c r="X106" s="254"/>
      <c r="Y106" s="254"/>
      <c r="Z106" s="254"/>
      <c r="AA106" s="254"/>
      <c r="AB106" s="254"/>
      <c r="AC106" s="254"/>
      <c r="AD106" s="254"/>
      <c r="AE106" s="254"/>
    </row>
    <row r="107" spans="1:31" ht="14.25" customHeight="1">
      <c r="A107" s="97"/>
      <c r="B107" s="97"/>
      <c r="C107" s="97"/>
      <c r="D107" s="97"/>
      <c r="E107" s="97"/>
      <c r="F107" s="97"/>
      <c r="G107" s="285"/>
      <c r="H107" s="286"/>
      <c r="I107" s="286"/>
      <c r="J107" s="286"/>
      <c r="K107" s="286"/>
      <c r="L107" s="286"/>
      <c r="M107" s="286"/>
      <c r="N107" s="286"/>
      <c r="O107" s="286"/>
      <c r="P107" s="286"/>
      <c r="Q107" s="286"/>
      <c r="R107" s="254"/>
      <c r="S107" s="372"/>
      <c r="T107" s="254"/>
      <c r="U107" s="372"/>
      <c r="V107" s="254"/>
      <c r="W107" s="372"/>
      <c r="X107" s="254"/>
      <c r="Y107" s="254"/>
      <c r="Z107" s="254"/>
      <c r="AA107" s="254"/>
      <c r="AB107" s="254"/>
      <c r="AC107" s="254"/>
      <c r="AD107" s="254"/>
      <c r="AE107" s="254"/>
    </row>
    <row r="108" spans="1:31" ht="14.25" customHeight="1">
      <c r="A108" s="97"/>
      <c r="B108" s="97"/>
      <c r="C108" s="97"/>
      <c r="D108" s="97"/>
      <c r="E108" s="97"/>
      <c r="F108" s="97"/>
      <c r="G108" s="285"/>
      <c r="H108" s="286"/>
      <c r="I108" s="286"/>
      <c r="J108" s="286"/>
      <c r="K108" s="286"/>
      <c r="L108" s="286"/>
      <c r="M108" s="286"/>
      <c r="N108" s="286"/>
      <c r="O108" s="286"/>
      <c r="P108" s="286"/>
      <c r="Q108" s="286"/>
      <c r="R108" s="254"/>
      <c r="S108" s="372"/>
      <c r="T108" s="254"/>
      <c r="U108" s="372"/>
      <c r="V108" s="254"/>
      <c r="W108" s="372"/>
      <c r="X108" s="254"/>
      <c r="Y108" s="254"/>
      <c r="Z108" s="254"/>
      <c r="AA108" s="254"/>
      <c r="AB108" s="254"/>
      <c r="AC108" s="254"/>
      <c r="AD108" s="254"/>
      <c r="AE108" s="254"/>
    </row>
    <row r="109" spans="1:31" ht="14.25" customHeight="1">
      <c r="A109" s="97"/>
      <c r="B109" s="97"/>
      <c r="C109" s="97"/>
      <c r="D109" s="97"/>
      <c r="E109" s="97"/>
      <c r="F109" s="97"/>
      <c r="G109" s="285"/>
      <c r="H109" s="286"/>
      <c r="I109" s="286"/>
      <c r="J109" s="286"/>
      <c r="K109" s="286"/>
      <c r="L109" s="286"/>
      <c r="M109" s="286"/>
      <c r="N109" s="286"/>
      <c r="O109" s="286"/>
      <c r="P109" s="286"/>
      <c r="Q109" s="286"/>
      <c r="R109" s="254"/>
      <c r="S109" s="372"/>
      <c r="T109" s="254"/>
      <c r="U109" s="372"/>
      <c r="V109" s="254"/>
      <c r="W109" s="372"/>
      <c r="X109" s="254"/>
      <c r="Y109" s="254"/>
      <c r="Z109" s="254"/>
      <c r="AA109" s="254"/>
      <c r="AB109" s="254"/>
      <c r="AC109" s="254"/>
      <c r="AD109" s="254"/>
      <c r="AE109" s="254"/>
    </row>
    <row r="110" spans="1:31" ht="14.25" customHeight="1">
      <c r="A110" s="97"/>
      <c r="B110" s="97"/>
      <c r="C110" s="97"/>
      <c r="D110" s="97"/>
      <c r="E110" s="97"/>
      <c r="F110" s="97"/>
      <c r="G110" s="285"/>
      <c r="H110" s="286"/>
      <c r="I110" s="286"/>
      <c r="J110" s="286"/>
      <c r="K110" s="286"/>
      <c r="L110" s="286"/>
      <c r="M110" s="286"/>
      <c r="N110" s="286"/>
      <c r="O110" s="286"/>
      <c r="P110" s="286"/>
      <c r="Q110" s="286"/>
      <c r="R110" s="254"/>
      <c r="S110" s="372"/>
      <c r="T110" s="254"/>
      <c r="U110" s="372"/>
      <c r="V110" s="254"/>
      <c r="W110" s="372"/>
      <c r="X110" s="254"/>
      <c r="Y110" s="254"/>
      <c r="Z110" s="254"/>
      <c r="AA110" s="254"/>
      <c r="AB110" s="254"/>
      <c r="AC110" s="254"/>
      <c r="AD110" s="254"/>
      <c r="AE110" s="254"/>
    </row>
    <row r="111" spans="1:31" ht="14.25" customHeight="1">
      <c r="A111" s="315"/>
      <c r="B111" s="315"/>
      <c r="C111" s="315"/>
      <c r="D111" s="315"/>
      <c r="E111" s="315"/>
      <c r="F111" s="315"/>
      <c r="G111" s="285"/>
      <c r="H111" s="286"/>
      <c r="I111" s="286"/>
      <c r="J111" s="286"/>
      <c r="K111" s="286"/>
      <c r="L111" s="286"/>
      <c r="M111" s="286"/>
      <c r="N111" s="286"/>
      <c r="O111" s="286"/>
      <c r="P111" s="286"/>
      <c r="Q111" s="286"/>
      <c r="R111" s="254"/>
      <c r="S111" s="372"/>
      <c r="T111" s="254"/>
      <c r="U111" s="372"/>
      <c r="V111" s="254"/>
      <c r="W111" s="372"/>
      <c r="X111" s="254"/>
      <c r="Y111" s="254"/>
      <c r="Z111" s="254"/>
      <c r="AA111" s="254"/>
      <c r="AB111" s="254"/>
      <c r="AC111" s="254"/>
      <c r="AD111" s="254"/>
      <c r="AE111" s="254"/>
    </row>
    <row r="112" spans="1:31" ht="14.25" customHeight="1">
      <c r="A112" s="502"/>
      <c r="B112" s="502"/>
      <c r="C112" s="502"/>
      <c r="D112" s="502"/>
      <c r="E112" s="502"/>
      <c r="F112" s="502"/>
      <c r="G112" s="285"/>
      <c r="H112" s="286"/>
      <c r="I112" s="286"/>
      <c r="J112" s="286"/>
      <c r="K112" s="286"/>
      <c r="L112" s="286"/>
      <c r="M112" s="286"/>
      <c r="N112" s="286"/>
      <c r="O112" s="286"/>
      <c r="P112" s="286"/>
      <c r="Q112" s="286"/>
      <c r="R112" s="254"/>
      <c r="S112" s="372"/>
      <c r="T112" s="254"/>
      <c r="U112" s="372"/>
      <c r="V112" s="254"/>
      <c r="W112" s="372"/>
      <c r="X112" s="254"/>
      <c r="Y112" s="254"/>
      <c r="Z112" s="254"/>
      <c r="AA112" s="254"/>
      <c r="AB112" s="254"/>
      <c r="AC112" s="254"/>
      <c r="AD112" s="254"/>
      <c r="AE112" s="254"/>
    </row>
    <row r="113" spans="1:31" ht="14.25" customHeight="1">
      <c r="A113" s="502"/>
      <c r="B113" s="502"/>
      <c r="C113" s="502"/>
      <c r="D113" s="502"/>
      <c r="E113" s="502"/>
      <c r="F113" s="502"/>
      <c r="G113" s="285"/>
      <c r="H113" s="286"/>
      <c r="I113" s="286"/>
      <c r="J113" s="286"/>
      <c r="K113" s="286"/>
      <c r="L113" s="286"/>
      <c r="M113" s="286"/>
      <c r="N113" s="286"/>
      <c r="O113" s="286"/>
      <c r="P113" s="286"/>
      <c r="Q113" s="286"/>
      <c r="R113" s="254"/>
      <c r="S113" s="372"/>
      <c r="T113" s="254"/>
      <c r="U113" s="372"/>
      <c r="V113" s="254"/>
      <c r="W113" s="372"/>
      <c r="X113" s="254"/>
      <c r="Y113" s="254"/>
      <c r="Z113" s="254"/>
      <c r="AA113" s="254"/>
      <c r="AB113" s="254"/>
      <c r="AC113" s="254"/>
      <c r="AD113" s="254"/>
      <c r="AE113" s="254"/>
    </row>
    <row r="114" spans="1:31" ht="14.25" customHeight="1">
      <c r="A114" s="502"/>
      <c r="B114" s="502"/>
      <c r="C114" s="502"/>
      <c r="D114" s="502"/>
      <c r="E114" s="502"/>
      <c r="F114" s="502"/>
      <c r="G114" s="285"/>
      <c r="H114" s="286"/>
      <c r="I114" s="286"/>
      <c r="J114" s="286"/>
      <c r="K114" s="286"/>
      <c r="L114" s="286"/>
      <c r="M114" s="286"/>
      <c r="N114" s="286"/>
      <c r="O114" s="286"/>
      <c r="P114" s="286"/>
      <c r="Q114" s="286"/>
      <c r="R114" s="254"/>
      <c r="S114" s="372"/>
      <c r="T114" s="254"/>
      <c r="U114" s="372"/>
      <c r="V114" s="254"/>
      <c r="W114" s="372"/>
      <c r="X114" s="254"/>
      <c r="Y114" s="254"/>
      <c r="Z114" s="254"/>
      <c r="AA114" s="254"/>
      <c r="AB114" s="254"/>
      <c r="AC114" s="254"/>
      <c r="AD114" s="254"/>
      <c r="AE114" s="254"/>
    </row>
    <row r="115" spans="1:31" ht="14.25" customHeight="1">
      <c r="A115" s="502"/>
      <c r="B115" s="502"/>
      <c r="C115" s="502"/>
      <c r="D115" s="502"/>
      <c r="E115" s="502"/>
      <c r="F115" s="502"/>
      <c r="G115" s="285"/>
      <c r="H115" s="286"/>
      <c r="I115" s="286"/>
      <c r="J115" s="286"/>
      <c r="K115" s="286"/>
      <c r="L115" s="286"/>
      <c r="M115" s="286"/>
      <c r="N115" s="286"/>
      <c r="O115" s="286"/>
      <c r="P115" s="286"/>
      <c r="Q115" s="286"/>
      <c r="R115" s="254"/>
      <c r="S115" s="372"/>
      <c r="T115" s="254"/>
      <c r="U115" s="372"/>
      <c r="V115" s="254"/>
      <c r="W115" s="372"/>
      <c r="X115" s="254"/>
      <c r="Y115" s="254"/>
      <c r="Z115" s="254"/>
      <c r="AA115" s="254"/>
      <c r="AB115" s="254"/>
      <c r="AC115" s="254"/>
      <c r="AD115" s="254"/>
      <c r="AE115" s="254"/>
    </row>
    <row r="116" spans="1:31" ht="14.25" customHeight="1">
      <c r="A116" s="502"/>
      <c r="B116" s="502"/>
      <c r="C116" s="502"/>
      <c r="D116" s="502"/>
      <c r="E116" s="502"/>
      <c r="F116" s="502"/>
      <c r="G116" s="285"/>
      <c r="H116" s="286"/>
      <c r="I116" s="286"/>
      <c r="J116" s="286"/>
      <c r="K116" s="286"/>
      <c r="L116" s="286"/>
      <c r="M116" s="286"/>
      <c r="N116" s="286"/>
      <c r="O116" s="286"/>
      <c r="P116" s="286"/>
      <c r="Q116" s="286"/>
      <c r="R116" s="254"/>
      <c r="S116" s="372"/>
      <c r="T116" s="254"/>
      <c r="U116" s="372"/>
      <c r="V116" s="254"/>
      <c r="W116" s="372"/>
      <c r="X116" s="254"/>
      <c r="Y116" s="254"/>
      <c r="Z116" s="254"/>
      <c r="AA116" s="254"/>
      <c r="AB116" s="254"/>
      <c r="AC116" s="254"/>
      <c r="AD116" s="254"/>
      <c r="AE116" s="254"/>
    </row>
    <row r="117" spans="1:31" ht="14.25" customHeight="1">
      <c r="A117" s="502"/>
      <c r="B117" s="502"/>
      <c r="C117" s="502"/>
      <c r="D117" s="502"/>
      <c r="E117" s="502"/>
      <c r="F117" s="502"/>
      <c r="G117" s="285"/>
      <c r="H117" s="286"/>
      <c r="I117" s="286"/>
      <c r="J117" s="286"/>
      <c r="K117" s="286"/>
      <c r="L117" s="286"/>
      <c r="M117" s="286"/>
      <c r="N117" s="286"/>
      <c r="O117" s="286"/>
      <c r="P117" s="286"/>
      <c r="Q117" s="286"/>
      <c r="R117" s="254"/>
      <c r="S117" s="372"/>
      <c r="T117" s="254"/>
      <c r="U117" s="372"/>
      <c r="V117" s="254"/>
      <c r="W117" s="372"/>
      <c r="X117" s="254"/>
      <c r="Y117" s="254"/>
      <c r="Z117" s="254"/>
      <c r="AA117" s="254"/>
      <c r="AB117" s="254"/>
      <c r="AC117" s="254"/>
      <c r="AD117" s="254"/>
      <c r="AE117" s="254"/>
    </row>
    <row r="118" spans="1:31" ht="14.25" customHeight="1">
      <c r="A118" s="502"/>
      <c r="B118" s="502"/>
      <c r="C118" s="502"/>
      <c r="D118" s="502"/>
      <c r="E118" s="502"/>
      <c r="F118" s="502"/>
      <c r="G118" s="285"/>
      <c r="H118" s="286"/>
      <c r="I118" s="286"/>
      <c r="J118" s="286"/>
      <c r="K118" s="286"/>
      <c r="L118" s="286"/>
      <c r="M118" s="286"/>
      <c r="N118" s="286"/>
      <c r="O118" s="286"/>
      <c r="P118" s="286"/>
      <c r="Q118" s="286"/>
      <c r="R118" s="254"/>
      <c r="S118" s="372"/>
      <c r="T118" s="254"/>
      <c r="U118" s="372"/>
      <c r="V118" s="254"/>
      <c r="W118" s="372"/>
      <c r="X118" s="254"/>
      <c r="Y118" s="254"/>
      <c r="Z118" s="254"/>
      <c r="AA118" s="254"/>
      <c r="AB118" s="254"/>
      <c r="AC118" s="254"/>
      <c r="AD118" s="254"/>
      <c r="AE118" s="254"/>
    </row>
    <row r="119" spans="1:31" ht="14.25" customHeight="1">
      <c r="A119" s="502"/>
      <c r="B119" s="502"/>
      <c r="C119" s="502"/>
      <c r="D119" s="502"/>
      <c r="E119" s="502"/>
      <c r="F119" s="502"/>
      <c r="G119" s="285"/>
      <c r="H119" s="286"/>
      <c r="I119" s="286"/>
      <c r="J119" s="286"/>
      <c r="K119" s="286"/>
      <c r="L119" s="286"/>
      <c r="M119" s="286"/>
      <c r="N119" s="286"/>
      <c r="O119" s="286"/>
      <c r="P119" s="286"/>
      <c r="Q119" s="286"/>
      <c r="R119" s="254"/>
      <c r="S119" s="372"/>
      <c r="T119" s="254"/>
      <c r="U119" s="372"/>
      <c r="V119" s="254"/>
      <c r="W119" s="372"/>
      <c r="X119" s="254"/>
      <c r="Y119" s="254"/>
      <c r="Z119" s="254"/>
      <c r="AA119" s="254"/>
      <c r="AB119" s="254"/>
      <c r="AC119" s="254"/>
      <c r="AD119" s="254"/>
      <c r="AE119" s="254"/>
    </row>
    <row r="120" spans="1:31" ht="14.25" customHeight="1">
      <c r="A120" s="502"/>
      <c r="B120" s="502"/>
      <c r="C120" s="502"/>
      <c r="D120" s="502"/>
      <c r="E120" s="502"/>
      <c r="F120" s="502"/>
      <c r="G120" s="285"/>
      <c r="H120" s="286"/>
      <c r="I120" s="286"/>
      <c r="J120" s="286"/>
      <c r="K120" s="286"/>
      <c r="L120" s="286"/>
      <c r="M120" s="286"/>
      <c r="N120" s="286"/>
      <c r="O120" s="286"/>
      <c r="P120" s="286"/>
      <c r="Q120" s="286"/>
      <c r="R120" s="254"/>
      <c r="S120" s="372"/>
      <c r="T120" s="254"/>
      <c r="U120" s="372"/>
      <c r="V120" s="254"/>
      <c r="W120" s="372"/>
      <c r="X120" s="254"/>
      <c r="Y120" s="254"/>
      <c r="Z120" s="254"/>
      <c r="AA120" s="254"/>
      <c r="AB120" s="254"/>
      <c r="AC120" s="254"/>
      <c r="AD120" s="254"/>
      <c r="AE120" s="254"/>
    </row>
    <row r="121" spans="1:31" ht="14.25" customHeight="1">
      <c r="A121" s="502"/>
      <c r="B121" s="502"/>
      <c r="C121" s="502"/>
      <c r="D121" s="502"/>
      <c r="E121" s="502"/>
      <c r="F121" s="502"/>
      <c r="G121" s="285"/>
      <c r="H121" s="286"/>
      <c r="I121" s="286"/>
      <c r="J121" s="286"/>
      <c r="K121" s="286"/>
      <c r="L121" s="286"/>
      <c r="M121" s="286"/>
      <c r="N121" s="286"/>
      <c r="O121" s="286"/>
      <c r="P121" s="286"/>
      <c r="Q121" s="286"/>
      <c r="R121" s="254"/>
      <c r="S121" s="372"/>
      <c r="T121" s="254"/>
      <c r="U121" s="372"/>
      <c r="V121" s="254"/>
      <c r="W121" s="372"/>
      <c r="X121" s="254"/>
      <c r="Y121" s="254"/>
      <c r="Z121" s="254"/>
      <c r="AA121" s="254"/>
      <c r="AB121" s="254"/>
      <c r="AC121" s="254"/>
      <c r="AD121" s="254"/>
      <c r="AE121" s="254"/>
    </row>
    <row r="122" spans="1:31" ht="14.25" customHeight="1">
      <c r="A122" s="502"/>
      <c r="B122" s="502"/>
      <c r="C122" s="502"/>
      <c r="D122" s="502"/>
      <c r="E122" s="502"/>
      <c r="F122" s="502"/>
      <c r="G122" s="285"/>
      <c r="H122" s="286"/>
      <c r="I122" s="286"/>
      <c r="J122" s="286"/>
      <c r="K122" s="286"/>
      <c r="L122" s="286"/>
      <c r="M122" s="286"/>
      <c r="N122" s="286"/>
      <c r="O122" s="286"/>
      <c r="P122" s="286"/>
      <c r="Q122" s="286"/>
      <c r="R122" s="254"/>
      <c r="S122" s="372"/>
      <c r="T122" s="254"/>
      <c r="U122" s="372"/>
      <c r="V122" s="254"/>
      <c r="W122" s="372"/>
      <c r="X122" s="254"/>
      <c r="Y122" s="254"/>
      <c r="Z122" s="254"/>
      <c r="AA122" s="254"/>
      <c r="AB122" s="254"/>
      <c r="AC122" s="254"/>
      <c r="AD122" s="254"/>
      <c r="AE122" s="254"/>
    </row>
    <row r="123" spans="1:31" ht="14.25" customHeight="1">
      <c r="A123" s="502"/>
      <c r="B123" s="502"/>
      <c r="C123" s="502"/>
      <c r="D123" s="502"/>
      <c r="E123" s="502"/>
      <c r="F123" s="502"/>
      <c r="G123" s="285"/>
      <c r="H123" s="286"/>
      <c r="I123" s="286"/>
      <c r="J123" s="286"/>
      <c r="K123" s="286"/>
      <c r="L123" s="286"/>
      <c r="M123" s="286"/>
      <c r="N123" s="286"/>
      <c r="O123" s="286"/>
      <c r="P123" s="286"/>
      <c r="Q123" s="286"/>
      <c r="R123" s="254"/>
      <c r="S123" s="372"/>
      <c r="T123" s="254"/>
      <c r="U123" s="372"/>
      <c r="V123" s="254"/>
      <c r="W123" s="372"/>
      <c r="X123" s="254"/>
      <c r="Y123" s="254"/>
      <c r="Z123" s="254"/>
      <c r="AA123" s="254"/>
      <c r="AB123" s="254"/>
      <c r="AC123" s="254"/>
      <c r="AD123" s="254"/>
      <c r="AE123" s="254"/>
    </row>
    <row r="124" spans="1:31" ht="14.25" customHeight="1">
      <c r="A124" s="502"/>
      <c r="B124" s="502"/>
      <c r="C124" s="502"/>
      <c r="D124" s="502"/>
      <c r="E124" s="502"/>
      <c r="F124" s="502"/>
      <c r="G124" s="285"/>
      <c r="H124" s="286"/>
      <c r="I124" s="286"/>
      <c r="J124" s="286"/>
      <c r="K124" s="286"/>
      <c r="L124" s="286"/>
      <c r="M124" s="286"/>
      <c r="N124" s="286"/>
      <c r="O124" s="286"/>
      <c r="P124" s="286"/>
      <c r="Q124" s="286"/>
      <c r="R124" s="254"/>
      <c r="S124" s="372"/>
      <c r="T124" s="254"/>
      <c r="U124" s="372"/>
      <c r="V124" s="254"/>
      <c r="W124" s="372"/>
      <c r="X124" s="254"/>
      <c r="Y124" s="254"/>
      <c r="Z124" s="254"/>
      <c r="AA124" s="254"/>
      <c r="AB124" s="254"/>
      <c r="AC124" s="254"/>
      <c r="AD124" s="254"/>
      <c r="AE124" s="254"/>
    </row>
    <row r="125" spans="1:31" ht="14.25" customHeight="1">
      <c r="A125" s="502"/>
      <c r="B125" s="502"/>
      <c r="C125" s="502"/>
      <c r="D125" s="502"/>
      <c r="E125" s="502"/>
      <c r="F125" s="502"/>
      <c r="G125" s="285"/>
      <c r="H125" s="286"/>
      <c r="I125" s="286"/>
      <c r="J125" s="286"/>
      <c r="K125" s="286"/>
      <c r="L125" s="286"/>
      <c r="M125" s="286"/>
      <c r="N125" s="286"/>
      <c r="O125" s="286"/>
      <c r="P125" s="286"/>
      <c r="Q125" s="286"/>
      <c r="R125" s="254"/>
      <c r="S125" s="406"/>
      <c r="T125" s="254"/>
      <c r="U125" s="372"/>
      <c r="V125" s="254"/>
      <c r="W125" s="372"/>
      <c r="X125" s="254"/>
      <c r="Y125" s="254"/>
      <c r="Z125" s="254"/>
      <c r="AA125" s="254"/>
      <c r="AB125" s="254"/>
      <c r="AC125" s="254"/>
      <c r="AD125" s="254"/>
      <c r="AE125" s="254"/>
    </row>
    <row r="126" spans="1:31" ht="14.25" customHeight="1">
      <c r="A126" s="502"/>
      <c r="B126" s="502"/>
      <c r="C126" s="502"/>
      <c r="D126" s="502"/>
      <c r="E126" s="502"/>
      <c r="F126" s="502"/>
      <c r="G126" s="285"/>
      <c r="H126" s="286"/>
      <c r="I126" s="286"/>
      <c r="J126" s="286"/>
      <c r="K126" s="286"/>
      <c r="L126" s="286"/>
      <c r="M126" s="286"/>
      <c r="N126" s="286"/>
      <c r="O126" s="286"/>
      <c r="P126" s="286"/>
      <c r="Q126" s="286"/>
      <c r="R126" s="254"/>
      <c r="S126" s="406"/>
      <c r="T126" s="254"/>
      <c r="U126" s="372"/>
      <c r="V126" s="254"/>
      <c r="W126" s="372"/>
      <c r="X126" s="254"/>
      <c r="Y126" s="254"/>
      <c r="Z126" s="254"/>
      <c r="AA126" s="254"/>
      <c r="AB126" s="254"/>
      <c r="AC126" s="254"/>
      <c r="AD126" s="254"/>
      <c r="AE126" s="254"/>
    </row>
    <row r="127" spans="1:31" ht="14.25" customHeight="1">
      <c r="A127" s="502"/>
      <c r="B127" s="502"/>
      <c r="C127" s="502"/>
      <c r="D127" s="502"/>
      <c r="E127" s="502"/>
      <c r="F127" s="502"/>
      <c r="G127" s="285"/>
      <c r="H127" s="286"/>
      <c r="I127" s="286"/>
      <c r="J127" s="286"/>
      <c r="K127" s="286"/>
      <c r="L127" s="286"/>
      <c r="M127" s="286"/>
      <c r="N127" s="286"/>
      <c r="O127" s="286"/>
      <c r="P127" s="286"/>
      <c r="Q127" s="286"/>
      <c r="R127" s="254"/>
      <c r="S127" s="248"/>
      <c r="T127" s="254"/>
      <c r="U127" s="372"/>
      <c r="V127" s="254"/>
      <c r="W127" s="372"/>
      <c r="X127" s="254"/>
      <c r="Y127" s="254"/>
      <c r="Z127" s="254"/>
      <c r="AA127" s="254"/>
      <c r="AB127" s="254"/>
      <c r="AC127" s="254"/>
      <c r="AD127" s="254"/>
      <c r="AE127" s="254"/>
    </row>
    <row r="128" spans="1:31" ht="14.25" customHeight="1">
      <c r="A128" s="502"/>
      <c r="B128" s="502"/>
      <c r="C128" s="502"/>
      <c r="D128" s="716"/>
      <c r="E128" s="717"/>
      <c r="F128" s="718">
        <v>125</v>
      </c>
      <c r="G128" s="285"/>
      <c r="H128" s="286"/>
      <c r="I128" s="286"/>
      <c r="J128" s="286"/>
      <c r="K128" s="286"/>
      <c r="L128" s="286"/>
      <c r="M128" s="286"/>
      <c r="N128" s="286"/>
      <c r="O128" s="286"/>
      <c r="P128" s="286"/>
      <c r="Q128" s="286"/>
      <c r="R128" s="254"/>
      <c r="S128" s="248"/>
      <c r="T128" s="254"/>
      <c r="U128" s="372"/>
      <c r="V128" s="254"/>
      <c r="W128" s="372"/>
      <c r="X128" s="254"/>
      <c r="Y128" s="254"/>
      <c r="Z128" s="254"/>
      <c r="AA128" s="254"/>
      <c r="AB128" s="254"/>
      <c r="AC128" s="254"/>
      <c r="AD128" s="254"/>
      <c r="AE128" s="254"/>
    </row>
    <row r="129" spans="1:31" ht="14.25" customHeight="1">
      <c r="A129" s="502"/>
      <c r="B129" s="502"/>
      <c r="C129" s="502"/>
      <c r="D129" s="719"/>
      <c r="E129" s="719"/>
      <c r="F129" s="719"/>
      <c r="G129" s="285"/>
      <c r="H129" s="286"/>
      <c r="I129" s="286"/>
      <c r="J129" s="286"/>
      <c r="K129" s="286"/>
      <c r="L129" s="286"/>
      <c r="M129" s="286"/>
      <c r="N129" s="286"/>
      <c r="O129" s="286"/>
      <c r="P129" s="286"/>
      <c r="Q129" s="286"/>
      <c r="R129" s="254"/>
      <c r="S129" s="248"/>
      <c r="T129" s="254"/>
      <c r="U129" s="372"/>
      <c r="V129" s="254"/>
      <c r="W129" s="372"/>
      <c r="X129" s="254"/>
      <c r="Y129" s="254"/>
      <c r="Z129" s="254"/>
      <c r="AA129" s="254"/>
      <c r="AB129" s="254"/>
      <c r="AC129" s="254"/>
      <c r="AD129" s="254"/>
      <c r="AE129" s="254"/>
    </row>
    <row r="130" spans="1:31" ht="14.25" customHeight="1">
      <c r="A130" s="502"/>
      <c r="B130" s="502"/>
      <c r="C130" s="502"/>
      <c r="D130" s="502"/>
      <c r="E130" s="502"/>
      <c r="F130" s="502"/>
      <c r="G130" s="285"/>
      <c r="H130" s="286"/>
      <c r="I130" s="286"/>
      <c r="J130" s="286"/>
      <c r="K130" s="286"/>
      <c r="L130" s="286"/>
      <c r="M130" s="286"/>
      <c r="N130" s="286"/>
      <c r="O130" s="286"/>
      <c r="P130" s="286"/>
      <c r="Q130" s="286"/>
      <c r="R130" s="362"/>
      <c r="S130" s="248"/>
      <c r="T130" s="362"/>
      <c r="U130" s="428"/>
      <c r="V130" s="362"/>
      <c r="W130" s="428"/>
      <c r="X130" s="362"/>
      <c r="Y130" s="362"/>
      <c r="Z130" s="362"/>
      <c r="AA130" s="362"/>
      <c r="AB130" s="362"/>
      <c r="AC130" s="362"/>
      <c r="AD130" s="362"/>
      <c r="AE130" s="362"/>
    </row>
    <row r="131" spans="1:31" ht="14.25" customHeight="1">
      <c r="A131" s="502"/>
      <c r="B131" s="502"/>
      <c r="C131" s="502"/>
      <c r="D131" s="502"/>
      <c r="E131" s="502"/>
      <c r="F131" s="502"/>
      <c r="G131" s="285"/>
      <c r="H131" s="286"/>
      <c r="I131" s="286"/>
      <c r="J131" s="286"/>
      <c r="K131" s="286"/>
      <c r="L131" s="286"/>
      <c r="M131" s="286"/>
      <c r="N131" s="286"/>
      <c r="O131" s="286"/>
      <c r="P131" s="286"/>
      <c r="Q131" s="286"/>
      <c r="R131" s="362"/>
      <c r="S131" s="248"/>
      <c r="T131" s="362"/>
      <c r="U131" s="428"/>
      <c r="V131" s="362"/>
      <c r="W131" s="428"/>
      <c r="X131" s="362"/>
      <c r="Y131" s="362"/>
      <c r="Z131" s="362"/>
      <c r="AA131" s="362"/>
      <c r="AB131" s="362"/>
      <c r="AC131" s="362"/>
      <c r="AD131" s="362"/>
      <c r="AE131" s="362"/>
    </row>
    <row r="132" spans="1:31" ht="14.25" customHeight="1">
      <c r="A132" s="502"/>
      <c r="B132" s="502"/>
      <c r="C132" s="502"/>
      <c r="D132" s="502"/>
      <c r="E132" s="502"/>
      <c r="F132" s="502"/>
      <c r="G132" s="285"/>
      <c r="H132" s="286"/>
      <c r="I132" s="286"/>
      <c r="J132" s="286"/>
      <c r="K132" s="286"/>
      <c r="L132" s="286"/>
      <c r="M132" s="286"/>
      <c r="N132" s="286"/>
      <c r="O132" s="286"/>
      <c r="P132" s="286"/>
      <c r="Q132" s="286"/>
      <c r="R132" s="362"/>
      <c r="S132" s="248"/>
      <c r="T132" s="362"/>
      <c r="U132" s="428"/>
      <c r="V132" s="362"/>
      <c r="W132" s="428"/>
      <c r="X132" s="362"/>
      <c r="Y132" s="362"/>
      <c r="Z132" s="362"/>
      <c r="AA132" s="362"/>
      <c r="AB132" s="362"/>
      <c r="AC132" s="362"/>
      <c r="AD132" s="362"/>
      <c r="AE132" s="362"/>
    </row>
    <row r="133" spans="1:31" ht="14.25" customHeight="1">
      <c r="A133" s="502"/>
      <c r="B133" s="502"/>
      <c r="C133" s="502"/>
      <c r="D133" s="502"/>
      <c r="E133" s="502"/>
      <c r="F133" s="502"/>
      <c r="G133" s="285"/>
      <c r="H133" s="286"/>
      <c r="I133" s="286"/>
      <c r="J133" s="286"/>
      <c r="K133" s="286"/>
      <c r="L133" s="286"/>
      <c r="M133" s="286"/>
      <c r="N133" s="286"/>
      <c r="O133" s="286"/>
      <c r="P133" s="286"/>
      <c r="Q133" s="286"/>
      <c r="R133" s="362"/>
      <c r="S133" s="248"/>
      <c r="T133" s="362"/>
      <c r="U133" s="428"/>
      <c r="V133" s="362"/>
      <c r="W133" s="428"/>
      <c r="X133" s="362"/>
      <c r="Y133" s="362"/>
      <c r="Z133" s="362"/>
      <c r="AA133" s="362"/>
      <c r="AB133" s="362"/>
      <c r="AC133" s="362"/>
      <c r="AD133" s="362"/>
      <c r="AE133" s="362"/>
    </row>
    <row r="134" spans="1:31" ht="14.25" customHeight="1">
      <c r="A134" s="502"/>
      <c r="B134" s="502"/>
      <c r="C134" s="502"/>
      <c r="D134" s="502"/>
      <c r="E134" s="502"/>
      <c r="F134" s="502"/>
      <c r="G134" s="285"/>
      <c r="H134" s="286"/>
      <c r="I134" s="286"/>
      <c r="J134" s="286"/>
      <c r="K134" s="286"/>
      <c r="L134" s="286"/>
      <c r="M134" s="286"/>
      <c r="N134" s="286"/>
      <c r="O134" s="286"/>
      <c r="P134" s="286"/>
      <c r="Q134" s="286"/>
      <c r="R134" s="362"/>
      <c r="S134" s="248"/>
      <c r="T134" s="362"/>
      <c r="U134" s="428"/>
      <c r="V134" s="362"/>
      <c r="W134" s="428"/>
      <c r="X134" s="362"/>
      <c r="Y134" s="362"/>
      <c r="Z134" s="362"/>
      <c r="AA134" s="362"/>
      <c r="AB134" s="362"/>
      <c r="AC134" s="362"/>
      <c r="AD134" s="362"/>
      <c r="AE134" s="362"/>
    </row>
    <row r="135" spans="1:31" ht="14.25" customHeight="1">
      <c r="A135" s="502"/>
      <c r="B135" s="502"/>
      <c r="C135" s="502"/>
      <c r="D135" s="502"/>
      <c r="E135" s="502"/>
      <c r="F135" s="502"/>
      <c r="G135" s="285"/>
      <c r="H135" s="286"/>
      <c r="I135" s="286"/>
      <c r="J135" s="286"/>
      <c r="K135" s="286"/>
      <c r="L135" s="286"/>
      <c r="M135" s="286"/>
      <c r="N135" s="286"/>
      <c r="O135" s="286"/>
      <c r="P135" s="286"/>
      <c r="Q135" s="286"/>
      <c r="R135" s="362"/>
      <c r="S135" s="248"/>
      <c r="T135" s="362"/>
      <c r="U135" s="428"/>
      <c r="V135" s="362"/>
      <c r="W135" s="428"/>
      <c r="X135" s="362"/>
      <c r="Y135" s="362"/>
      <c r="Z135" s="362"/>
      <c r="AA135" s="362"/>
      <c r="AB135" s="362"/>
      <c r="AC135" s="362"/>
      <c r="AD135" s="362"/>
      <c r="AE135" s="362"/>
    </row>
    <row r="136" spans="1:31" ht="14.25" customHeight="1">
      <c r="A136" s="502"/>
      <c r="B136" s="502"/>
      <c r="C136" s="502"/>
      <c r="D136" s="502"/>
      <c r="E136" s="502"/>
      <c r="F136" s="502"/>
      <c r="G136" s="285"/>
      <c r="H136" s="286"/>
      <c r="I136" s="286"/>
      <c r="J136" s="286"/>
      <c r="K136" s="286"/>
      <c r="L136" s="286"/>
      <c r="M136" s="286"/>
      <c r="N136" s="286"/>
      <c r="O136" s="286"/>
      <c r="P136" s="286"/>
      <c r="Q136" s="286"/>
      <c r="R136" s="362"/>
      <c r="S136" s="248"/>
      <c r="T136" s="362"/>
      <c r="U136" s="428"/>
      <c r="V136" s="362"/>
      <c r="W136" s="428"/>
      <c r="X136" s="362"/>
      <c r="Y136" s="362"/>
      <c r="Z136" s="362"/>
      <c r="AA136" s="362"/>
      <c r="AB136" s="362"/>
      <c r="AC136" s="362"/>
      <c r="AD136" s="362"/>
      <c r="AE136" s="362"/>
    </row>
    <row r="137" spans="1:31" ht="14.25" customHeight="1">
      <c r="A137" s="502"/>
      <c r="B137" s="502"/>
      <c r="C137" s="502"/>
      <c r="D137" s="502"/>
      <c r="E137" s="502"/>
      <c r="F137" s="502"/>
      <c r="G137" s="285"/>
      <c r="H137" s="286"/>
      <c r="I137" s="286"/>
      <c r="J137" s="286"/>
      <c r="K137" s="286"/>
      <c r="L137" s="286"/>
      <c r="M137" s="286"/>
      <c r="N137" s="286"/>
      <c r="O137" s="286"/>
      <c r="P137" s="286"/>
      <c r="Q137" s="286"/>
      <c r="R137" s="362"/>
      <c r="S137" s="248"/>
      <c r="T137" s="362"/>
      <c r="U137" s="428"/>
      <c r="V137" s="362"/>
      <c r="W137" s="428"/>
      <c r="X137" s="362"/>
      <c r="Y137" s="362"/>
      <c r="Z137" s="362"/>
      <c r="AA137" s="362"/>
      <c r="AB137" s="362"/>
      <c r="AC137" s="362"/>
      <c r="AD137" s="362"/>
      <c r="AE137" s="362"/>
    </row>
    <row r="138" spans="1:31" ht="14.25" customHeight="1">
      <c r="A138" s="502"/>
      <c r="B138" s="502"/>
      <c r="C138" s="502"/>
      <c r="D138" s="502"/>
      <c r="E138" s="502"/>
      <c r="F138" s="502"/>
      <c r="G138" s="285"/>
      <c r="H138" s="286"/>
      <c r="I138" s="286"/>
      <c r="J138" s="286"/>
      <c r="K138" s="286"/>
      <c r="L138" s="286"/>
      <c r="M138" s="286"/>
      <c r="N138" s="286"/>
      <c r="O138" s="286"/>
      <c r="P138" s="286"/>
      <c r="Q138" s="286"/>
      <c r="R138" s="362"/>
      <c r="S138" s="248"/>
      <c r="T138" s="362"/>
      <c r="U138" s="428"/>
      <c r="V138" s="362"/>
      <c r="W138" s="428"/>
      <c r="X138" s="362"/>
      <c r="Y138" s="362"/>
      <c r="Z138" s="362"/>
      <c r="AA138" s="362"/>
      <c r="AB138" s="362"/>
      <c r="AC138" s="362"/>
      <c r="AD138" s="362"/>
      <c r="AE138" s="362"/>
    </row>
    <row r="139" spans="1:31" ht="14.25" customHeight="1">
      <c r="A139" s="502"/>
      <c r="B139" s="502"/>
      <c r="C139" s="502"/>
      <c r="D139" s="502"/>
      <c r="E139" s="502"/>
      <c r="F139" s="502"/>
      <c r="G139" s="285"/>
      <c r="H139" s="286"/>
      <c r="I139" s="286"/>
      <c r="J139" s="286"/>
      <c r="K139" s="286"/>
      <c r="L139" s="286"/>
      <c r="M139" s="286"/>
      <c r="N139" s="286"/>
      <c r="O139" s="286"/>
      <c r="P139" s="286"/>
      <c r="Q139" s="286"/>
      <c r="R139" s="362"/>
      <c r="S139" s="248"/>
      <c r="T139" s="362"/>
      <c r="U139" s="428"/>
      <c r="V139" s="362"/>
      <c r="W139" s="428"/>
      <c r="X139" s="362"/>
      <c r="Y139" s="362"/>
      <c r="Z139" s="362"/>
      <c r="AA139" s="362"/>
      <c r="AB139" s="362"/>
      <c r="AC139" s="362"/>
      <c r="AD139" s="362"/>
      <c r="AE139" s="362"/>
    </row>
    <row r="140" spans="1:31" ht="14.25" customHeight="1">
      <c r="A140" s="502"/>
      <c r="B140" s="502"/>
      <c r="C140" s="502"/>
      <c r="D140" s="502"/>
      <c r="E140" s="502"/>
      <c r="F140" s="502"/>
      <c r="G140" s="285"/>
      <c r="H140" s="286"/>
      <c r="I140" s="286"/>
      <c r="J140" s="286"/>
      <c r="K140" s="286"/>
      <c r="L140" s="286"/>
      <c r="M140" s="286"/>
      <c r="N140" s="286"/>
      <c r="O140" s="286"/>
      <c r="P140" s="286"/>
      <c r="Q140" s="286"/>
      <c r="R140" s="362"/>
      <c r="S140" s="248"/>
      <c r="T140" s="362"/>
      <c r="U140" s="428"/>
      <c r="V140" s="362"/>
      <c r="W140" s="428"/>
      <c r="X140" s="362"/>
      <c r="Y140" s="362"/>
      <c r="Z140" s="362"/>
      <c r="AA140" s="362"/>
      <c r="AB140" s="362"/>
      <c r="AC140" s="362"/>
      <c r="AD140" s="362"/>
      <c r="AE140" s="362"/>
    </row>
    <row r="141" spans="1:31" ht="14.25" customHeight="1">
      <c r="A141" s="502"/>
      <c r="B141" s="502"/>
      <c r="C141" s="502"/>
      <c r="D141" s="502"/>
      <c r="E141" s="502"/>
      <c r="F141" s="502"/>
      <c r="G141" s="285"/>
      <c r="H141" s="286"/>
      <c r="I141" s="286"/>
      <c r="J141" s="286"/>
      <c r="K141" s="286"/>
      <c r="L141" s="286"/>
      <c r="M141" s="286"/>
      <c r="N141" s="286"/>
      <c r="O141" s="286"/>
      <c r="P141" s="286"/>
      <c r="Q141" s="286"/>
      <c r="R141" s="362"/>
      <c r="S141" s="248"/>
      <c r="T141" s="362"/>
      <c r="U141" s="428"/>
      <c r="V141" s="362"/>
      <c r="W141" s="428"/>
      <c r="X141" s="362"/>
      <c r="Y141" s="362"/>
      <c r="Z141" s="362"/>
      <c r="AA141" s="362"/>
      <c r="AB141" s="362"/>
      <c r="AC141" s="362"/>
      <c r="AD141" s="362"/>
      <c r="AE141" s="362"/>
    </row>
    <row r="142" spans="1:31" ht="14.25" customHeight="1">
      <c r="A142" s="502"/>
      <c r="B142" s="502"/>
      <c r="C142" s="502"/>
      <c r="D142" s="502"/>
      <c r="E142" s="502"/>
      <c r="F142" s="502"/>
      <c r="G142" s="285"/>
      <c r="H142" s="286"/>
      <c r="I142" s="286"/>
      <c r="J142" s="286"/>
      <c r="K142" s="286"/>
      <c r="L142" s="286"/>
      <c r="M142" s="286"/>
      <c r="N142" s="286"/>
      <c r="O142" s="286"/>
      <c r="P142" s="286"/>
      <c r="Q142" s="286"/>
      <c r="R142" s="362"/>
      <c r="S142" s="248"/>
      <c r="T142" s="362"/>
      <c r="U142" s="428"/>
      <c r="V142" s="362"/>
      <c r="W142" s="428"/>
      <c r="X142" s="362"/>
      <c r="Y142" s="362"/>
      <c r="Z142" s="362"/>
      <c r="AA142" s="362"/>
      <c r="AB142" s="362"/>
      <c r="AC142" s="362"/>
      <c r="AD142" s="362"/>
      <c r="AE142" s="362"/>
    </row>
    <row r="143" spans="1:31" ht="14.25" customHeight="1">
      <c r="A143" s="502"/>
      <c r="B143" s="502"/>
      <c r="C143" s="502"/>
      <c r="D143" s="502"/>
      <c r="E143" s="502"/>
      <c r="F143" s="502"/>
      <c r="G143" s="285"/>
      <c r="H143" s="286"/>
      <c r="I143" s="286"/>
      <c r="J143" s="286"/>
      <c r="K143" s="286"/>
      <c r="L143" s="286"/>
      <c r="M143" s="286"/>
      <c r="N143" s="286"/>
      <c r="O143" s="286"/>
      <c r="P143" s="286"/>
      <c r="Q143" s="286"/>
      <c r="R143" s="362"/>
      <c r="S143" s="248"/>
      <c r="T143" s="362"/>
      <c r="U143" s="428"/>
      <c r="V143" s="362"/>
      <c r="W143" s="428"/>
      <c r="X143" s="362"/>
      <c r="Y143" s="362"/>
      <c r="Z143" s="362"/>
      <c r="AA143" s="362"/>
      <c r="AB143" s="362"/>
      <c r="AC143" s="362"/>
      <c r="AD143" s="362"/>
      <c r="AE143" s="362"/>
    </row>
    <row r="144" spans="1:31" ht="14.25" customHeight="1">
      <c r="A144" s="502"/>
      <c r="B144" s="502"/>
      <c r="C144" s="502"/>
      <c r="D144" s="502"/>
      <c r="E144" s="502"/>
      <c r="F144" s="502"/>
      <c r="G144" s="285"/>
      <c r="H144" s="286"/>
      <c r="I144" s="286"/>
      <c r="J144" s="286"/>
      <c r="K144" s="286"/>
      <c r="L144" s="286"/>
      <c r="M144" s="286"/>
      <c r="N144" s="286"/>
      <c r="O144" s="286"/>
      <c r="P144" s="286"/>
      <c r="Q144" s="286"/>
      <c r="R144" s="362"/>
      <c r="S144" s="248"/>
      <c r="T144" s="362"/>
      <c r="U144" s="428"/>
      <c r="V144" s="362"/>
      <c r="W144" s="428"/>
      <c r="X144" s="362"/>
      <c r="Y144" s="362"/>
      <c r="Z144" s="362"/>
      <c r="AA144" s="362"/>
      <c r="AB144" s="362"/>
      <c r="AC144" s="362"/>
      <c r="AD144" s="362"/>
      <c r="AE144" s="362"/>
    </row>
    <row r="145" spans="1:31" ht="14.25" customHeight="1">
      <c r="A145" s="502"/>
      <c r="B145" s="502"/>
      <c r="C145" s="502"/>
      <c r="D145" s="502"/>
      <c r="E145" s="502"/>
      <c r="F145" s="502"/>
      <c r="G145" s="285"/>
      <c r="H145" s="286"/>
      <c r="I145" s="286"/>
      <c r="J145" s="286"/>
      <c r="K145" s="286"/>
      <c r="L145" s="286"/>
      <c r="M145" s="286"/>
      <c r="N145" s="286"/>
      <c r="O145" s="286"/>
      <c r="P145" s="286"/>
      <c r="Q145" s="286"/>
      <c r="R145" s="362"/>
      <c r="S145" s="248"/>
      <c r="T145" s="362"/>
      <c r="U145" s="428"/>
      <c r="V145" s="362"/>
      <c r="W145" s="428"/>
      <c r="X145" s="362"/>
      <c r="Y145" s="362"/>
      <c r="Z145" s="362"/>
      <c r="AA145" s="362"/>
      <c r="AB145" s="362"/>
      <c r="AC145" s="362"/>
      <c r="AD145" s="362"/>
      <c r="AE145" s="362"/>
    </row>
    <row r="146" spans="1:31" ht="14.25" customHeight="1">
      <c r="A146" s="502"/>
      <c r="B146" s="502"/>
      <c r="C146" s="502"/>
      <c r="D146" s="502"/>
      <c r="E146" s="502"/>
      <c r="F146" s="502"/>
      <c r="G146" s="285"/>
      <c r="H146" s="286"/>
      <c r="I146" s="286"/>
      <c r="J146" s="286"/>
      <c r="K146" s="286"/>
      <c r="L146" s="286"/>
      <c r="M146" s="286"/>
      <c r="N146" s="286"/>
      <c r="O146" s="286"/>
      <c r="P146" s="286"/>
      <c r="Q146" s="286"/>
      <c r="R146" s="362"/>
      <c r="S146" s="248"/>
      <c r="T146" s="362"/>
      <c r="U146" s="428"/>
      <c r="V146" s="362"/>
      <c r="W146" s="428"/>
      <c r="X146" s="362"/>
      <c r="Y146" s="362"/>
      <c r="Z146" s="362"/>
      <c r="AA146" s="362"/>
      <c r="AB146" s="362"/>
      <c r="AC146" s="362"/>
      <c r="AD146" s="362"/>
      <c r="AE146" s="362"/>
    </row>
    <row r="147" spans="1:31" ht="14.25" customHeight="1">
      <c r="A147" s="502"/>
      <c r="B147" s="502"/>
      <c r="C147" s="502"/>
      <c r="D147" s="502"/>
      <c r="E147" s="502"/>
      <c r="F147" s="502"/>
      <c r="G147" s="285"/>
      <c r="H147" s="286"/>
      <c r="I147" s="286"/>
      <c r="J147" s="286"/>
      <c r="K147" s="286"/>
      <c r="L147" s="286"/>
      <c r="M147" s="286"/>
      <c r="N147" s="286"/>
      <c r="O147" s="286"/>
      <c r="P147" s="286"/>
      <c r="Q147" s="286"/>
      <c r="R147" s="362"/>
      <c r="S147" s="248"/>
      <c r="T147" s="362"/>
      <c r="U147" s="428"/>
      <c r="V147" s="362"/>
      <c r="W147" s="428"/>
      <c r="X147" s="362"/>
      <c r="Y147" s="362"/>
      <c r="Z147" s="362"/>
      <c r="AA147" s="362"/>
      <c r="AB147" s="362"/>
      <c r="AC147" s="362"/>
      <c r="AD147" s="362"/>
      <c r="AE147" s="362"/>
    </row>
    <row r="148" spans="1:31" ht="14.25" customHeight="1">
      <c r="A148" s="502"/>
      <c r="B148" s="502"/>
      <c r="C148" s="502"/>
      <c r="D148" s="502"/>
      <c r="E148" s="502"/>
      <c r="F148" s="502"/>
      <c r="G148" s="285"/>
      <c r="H148" s="286"/>
      <c r="I148" s="286"/>
      <c r="J148" s="286"/>
      <c r="K148" s="286"/>
      <c r="L148" s="286"/>
      <c r="M148" s="286"/>
      <c r="N148" s="286"/>
      <c r="O148" s="286"/>
      <c r="P148" s="286"/>
      <c r="Q148" s="286"/>
      <c r="R148" s="362"/>
      <c r="S148" s="248"/>
      <c r="T148" s="362"/>
      <c r="U148" s="428"/>
      <c r="V148" s="362"/>
      <c r="W148" s="428"/>
      <c r="X148" s="362"/>
      <c r="Y148" s="362"/>
      <c r="Z148" s="362"/>
      <c r="AA148" s="362"/>
      <c r="AB148" s="362"/>
      <c r="AC148" s="362"/>
      <c r="AD148" s="362"/>
      <c r="AE148" s="362"/>
    </row>
    <row r="149" spans="1:31" ht="14.25" customHeight="1">
      <c r="A149" s="502"/>
      <c r="B149" s="502"/>
      <c r="C149" s="502"/>
      <c r="D149" s="502"/>
      <c r="E149" s="502"/>
      <c r="F149" s="502"/>
      <c r="G149" s="285"/>
      <c r="H149" s="286"/>
      <c r="I149" s="286"/>
      <c r="J149" s="286"/>
      <c r="K149" s="286"/>
      <c r="L149" s="286"/>
      <c r="M149" s="286"/>
      <c r="N149" s="286"/>
      <c r="O149" s="286"/>
      <c r="P149" s="286"/>
      <c r="Q149" s="286"/>
      <c r="R149" s="362"/>
      <c r="S149" s="248"/>
      <c r="T149" s="362"/>
      <c r="U149" s="428"/>
      <c r="V149" s="362"/>
      <c r="W149" s="428"/>
      <c r="X149" s="362"/>
      <c r="Y149" s="362"/>
      <c r="Z149" s="362"/>
      <c r="AA149" s="362"/>
      <c r="AB149" s="362"/>
      <c r="AC149" s="362"/>
      <c r="AD149" s="362"/>
      <c r="AE149" s="362"/>
    </row>
    <row r="150" spans="1:31" ht="14.25" customHeight="1">
      <c r="A150" s="502"/>
      <c r="B150" s="502"/>
      <c r="C150" s="502"/>
      <c r="D150" s="502"/>
      <c r="E150" s="502"/>
      <c r="F150" s="502"/>
      <c r="G150" s="285"/>
      <c r="H150" s="286"/>
      <c r="I150" s="286"/>
      <c r="J150" s="286"/>
      <c r="K150" s="286"/>
      <c r="L150" s="286"/>
      <c r="M150" s="286"/>
      <c r="N150" s="286"/>
      <c r="O150" s="286"/>
      <c r="P150" s="286"/>
      <c r="Q150" s="286"/>
      <c r="R150" s="362"/>
      <c r="S150" s="248"/>
      <c r="T150" s="362"/>
      <c r="U150" s="428"/>
      <c r="V150" s="362"/>
      <c r="W150" s="428"/>
      <c r="X150" s="362"/>
      <c r="Y150" s="362"/>
      <c r="Z150" s="362"/>
      <c r="AA150" s="362"/>
      <c r="AB150" s="362"/>
      <c r="AC150" s="362"/>
      <c r="AD150" s="362"/>
      <c r="AE150" s="362"/>
    </row>
    <row r="151" spans="1:31" ht="14.25" customHeight="1">
      <c r="A151" s="502"/>
      <c r="B151" s="502"/>
      <c r="C151" s="502"/>
      <c r="D151" s="502"/>
      <c r="E151" s="502"/>
      <c r="F151" s="502"/>
      <c r="G151" s="285"/>
      <c r="H151" s="286"/>
      <c r="I151" s="286"/>
      <c r="J151" s="286"/>
      <c r="K151" s="286"/>
      <c r="L151" s="286"/>
      <c r="M151" s="286"/>
      <c r="N151" s="286"/>
      <c r="O151" s="286"/>
      <c r="P151" s="286"/>
      <c r="Q151" s="286"/>
      <c r="R151" s="362"/>
      <c r="S151" s="248"/>
      <c r="T151" s="362"/>
      <c r="U151" s="428"/>
      <c r="V151" s="362"/>
      <c r="W151" s="428"/>
      <c r="X151" s="362"/>
      <c r="Y151" s="362"/>
      <c r="Z151" s="362"/>
      <c r="AA151" s="362"/>
      <c r="AB151" s="362"/>
      <c r="AC151" s="362"/>
      <c r="AD151" s="362"/>
      <c r="AE151" s="362"/>
    </row>
    <row r="152" spans="1:31" ht="14.25" customHeight="1">
      <c r="A152" s="720"/>
      <c r="B152" s="720"/>
      <c r="C152" s="720"/>
      <c r="D152" s="720"/>
      <c r="E152" s="720"/>
      <c r="F152" s="720"/>
      <c r="G152" s="285"/>
      <c r="H152" s="286"/>
      <c r="I152" s="286"/>
      <c r="J152" s="286"/>
      <c r="K152" s="286"/>
      <c r="L152" s="286"/>
      <c r="M152" s="286"/>
      <c r="N152" s="286"/>
      <c r="O152" s="286"/>
      <c r="P152" s="286"/>
      <c r="Q152" s="286"/>
      <c r="R152" s="362"/>
      <c r="S152" s="248"/>
      <c r="T152" s="362"/>
      <c r="U152" s="428"/>
      <c r="V152" s="362"/>
      <c r="W152" s="428"/>
      <c r="X152" s="362"/>
      <c r="Y152" s="362"/>
      <c r="Z152" s="362"/>
      <c r="AA152" s="362"/>
      <c r="AB152" s="362"/>
      <c r="AC152" s="362"/>
      <c r="AD152" s="362"/>
      <c r="AE152" s="362"/>
    </row>
    <row r="153" spans="1:31" ht="14.25" customHeight="1">
      <c r="A153" s="721"/>
      <c r="B153" s="721"/>
      <c r="C153" s="721"/>
      <c r="D153" s="722"/>
      <c r="E153" s="723"/>
      <c r="F153" s="724">
        <v>150</v>
      </c>
      <c r="G153" s="285"/>
      <c r="H153" s="286"/>
      <c r="I153" s="286"/>
      <c r="J153" s="286"/>
      <c r="K153" s="286"/>
      <c r="L153" s="286"/>
      <c r="M153" s="286"/>
      <c r="N153" s="286"/>
      <c r="O153" s="286"/>
      <c r="P153" s="286"/>
      <c r="Q153" s="286"/>
      <c r="R153" s="362"/>
      <c r="S153" s="248"/>
      <c r="T153" s="362"/>
      <c r="U153" s="428"/>
      <c r="V153" s="362"/>
      <c r="W153" s="428"/>
      <c r="X153" s="362"/>
      <c r="Y153" s="362"/>
      <c r="Z153" s="362"/>
      <c r="AA153" s="362"/>
      <c r="AB153" s="362"/>
      <c r="AC153" s="362"/>
      <c r="AD153" s="362"/>
      <c r="AE153" s="362"/>
    </row>
    <row r="154" spans="1:31" ht="14.25" customHeight="1">
      <c r="A154" s="721"/>
      <c r="B154" s="721"/>
      <c r="C154" s="721"/>
      <c r="D154" s="725"/>
      <c r="E154" s="725"/>
      <c r="F154" s="725"/>
      <c r="G154" s="285"/>
      <c r="H154" s="286"/>
      <c r="I154" s="286"/>
      <c r="J154" s="286"/>
      <c r="K154" s="286"/>
      <c r="L154" s="286"/>
      <c r="M154" s="286"/>
      <c r="N154" s="286"/>
      <c r="O154" s="286"/>
      <c r="P154" s="286"/>
      <c r="Q154" s="286"/>
      <c r="R154" s="362"/>
      <c r="S154" s="248"/>
      <c r="T154" s="362"/>
      <c r="U154" s="428"/>
      <c r="V154" s="362"/>
      <c r="W154" s="428"/>
      <c r="X154" s="362"/>
      <c r="Y154" s="362"/>
      <c r="Z154" s="362"/>
      <c r="AA154" s="362"/>
      <c r="AB154" s="362"/>
      <c r="AC154" s="362"/>
      <c r="AD154" s="362"/>
      <c r="AE154" s="362"/>
    </row>
    <row r="155" spans="1:31" ht="14.25" customHeight="1">
      <c r="A155" s="721"/>
      <c r="B155" s="721"/>
      <c r="C155" s="721"/>
      <c r="D155" s="721"/>
      <c r="E155" s="721"/>
      <c r="F155" s="721"/>
      <c r="G155" s="285"/>
      <c r="H155" s="286"/>
      <c r="I155" s="286"/>
      <c r="J155" s="286"/>
      <c r="K155" s="286"/>
      <c r="L155" s="286"/>
      <c r="M155" s="286"/>
      <c r="N155" s="286"/>
      <c r="O155" s="286"/>
      <c r="P155" s="286"/>
      <c r="Q155" s="286"/>
      <c r="R155" s="362"/>
      <c r="S155" s="248"/>
      <c r="T155" s="362"/>
      <c r="U155" s="428"/>
      <c r="V155" s="362"/>
      <c r="W155" s="428"/>
      <c r="X155" s="362"/>
      <c r="Y155" s="362"/>
      <c r="Z155" s="362"/>
      <c r="AA155" s="362"/>
      <c r="AB155" s="362"/>
      <c r="AC155" s="362"/>
      <c r="AD155" s="362"/>
      <c r="AE155" s="362"/>
    </row>
    <row r="156" spans="1:31" ht="14.25" customHeight="1">
      <c r="A156" s="721"/>
      <c r="B156" s="721"/>
      <c r="C156" s="721"/>
      <c r="D156" s="352"/>
      <c r="E156" s="352"/>
      <c r="F156" s="721"/>
      <c r="G156" s="285"/>
      <c r="H156" s="286"/>
      <c r="I156" s="286"/>
      <c r="J156" s="286"/>
      <c r="K156" s="286"/>
      <c r="L156" s="286"/>
      <c r="M156" s="286"/>
      <c r="N156" s="286"/>
      <c r="O156" s="286"/>
      <c r="P156" s="286"/>
      <c r="Q156" s="286"/>
      <c r="R156" s="362"/>
      <c r="S156" s="248"/>
      <c r="T156" s="362"/>
      <c r="U156" s="428"/>
      <c r="V156" s="362"/>
      <c r="W156" s="428"/>
      <c r="X156" s="362"/>
      <c r="Y156" s="362"/>
      <c r="Z156" s="362"/>
      <c r="AA156" s="362"/>
      <c r="AB156" s="362"/>
      <c r="AC156" s="362"/>
      <c r="AD156" s="362"/>
      <c r="AE156" s="362"/>
    </row>
    <row r="157" spans="1:31" ht="14.25" customHeight="1">
      <c r="A157" s="721"/>
      <c r="B157" s="721"/>
      <c r="C157" s="721"/>
      <c r="D157" s="352"/>
      <c r="E157" s="352"/>
      <c r="F157" s="721"/>
      <c r="G157" s="285"/>
      <c r="H157" s="286"/>
      <c r="I157" s="286"/>
      <c r="J157" s="286"/>
      <c r="K157" s="286"/>
      <c r="L157" s="286"/>
      <c r="M157" s="286"/>
      <c r="N157" s="286"/>
      <c r="O157" s="286"/>
      <c r="P157" s="286"/>
      <c r="Q157" s="286"/>
      <c r="R157" s="362"/>
      <c r="S157" s="248"/>
      <c r="T157" s="362"/>
      <c r="U157" s="428"/>
      <c r="V157" s="362"/>
      <c r="W157" s="428"/>
      <c r="X157" s="362"/>
      <c r="Y157" s="362"/>
      <c r="Z157" s="362"/>
      <c r="AA157" s="362"/>
      <c r="AB157" s="362"/>
      <c r="AC157" s="362"/>
      <c r="AD157" s="362"/>
      <c r="AE157" s="362"/>
    </row>
    <row r="158" spans="1:31" ht="14.25" customHeight="1">
      <c r="A158" s="721"/>
      <c r="B158" s="352"/>
      <c r="C158" s="352"/>
      <c r="D158" s="352"/>
      <c r="E158" s="352"/>
      <c r="F158" s="352"/>
      <c r="G158" s="285"/>
      <c r="H158" s="286"/>
      <c r="I158" s="286"/>
      <c r="J158" s="286"/>
      <c r="K158" s="286"/>
      <c r="L158" s="286"/>
      <c r="M158" s="286"/>
      <c r="N158" s="286"/>
      <c r="O158" s="286"/>
      <c r="P158" s="286"/>
      <c r="Q158" s="286"/>
      <c r="R158" s="362"/>
      <c r="S158" s="248"/>
      <c r="T158" s="362"/>
      <c r="U158" s="428"/>
      <c r="V158" s="362"/>
      <c r="W158" s="428"/>
      <c r="X158" s="362"/>
      <c r="Y158" s="362"/>
      <c r="Z158" s="362"/>
      <c r="AA158" s="362"/>
      <c r="AB158" s="362"/>
      <c r="AC158" s="362"/>
      <c r="AD158" s="362"/>
      <c r="AE158" s="362"/>
    </row>
    <row r="159" spans="1:31" ht="14.25" customHeight="1">
      <c r="A159" s="721"/>
      <c r="B159" s="352"/>
      <c r="C159" s="352"/>
      <c r="D159" s="352"/>
      <c r="E159" s="352"/>
      <c r="F159" s="352"/>
      <c r="G159" s="285"/>
      <c r="H159" s="286"/>
      <c r="I159" s="286"/>
      <c r="J159" s="286"/>
      <c r="K159" s="286"/>
      <c r="L159" s="286"/>
      <c r="M159" s="286"/>
      <c r="N159" s="286"/>
      <c r="O159" s="286"/>
      <c r="P159" s="286"/>
      <c r="Q159" s="286"/>
      <c r="R159" s="362"/>
      <c r="S159" s="248"/>
      <c r="T159" s="362"/>
      <c r="U159" s="428"/>
      <c r="V159" s="362"/>
      <c r="W159" s="428"/>
      <c r="X159" s="362"/>
      <c r="Y159" s="362"/>
      <c r="Z159" s="362"/>
      <c r="AA159" s="362"/>
      <c r="AB159" s="362"/>
      <c r="AC159" s="362"/>
      <c r="AD159" s="362"/>
      <c r="AE159" s="362"/>
    </row>
    <row r="160" spans="1:31" ht="14.25" customHeight="1">
      <c r="A160" s="721"/>
      <c r="B160" s="352"/>
      <c r="C160" s="352"/>
      <c r="D160" s="352"/>
      <c r="E160" s="352"/>
      <c r="F160" s="352"/>
      <c r="G160" s="285"/>
      <c r="H160" s="286"/>
      <c r="I160" s="286"/>
      <c r="J160" s="286"/>
      <c r="K160" s="286"/>
      <c r="L160" s="286"/>
      <c r="M160" s="286"/>
      <c r="N160" s="286"/>
      <c r="O160" s="286"/>
      <c r="P160" s="286"/>
      <c r="Q160" s="286"/>
      <c r="R160" s="362"/>
      <c r="S160" s="248"/>
      <c r="T160" s="362"/>
      <c r="U160" s="428"/>
      <c r="V160" s="362"/>
      <c r="W160" s="428"/>
      <c r="X160" s="362"/>
      <c r="Y160" s="362"/>
      <c r="Z160" s="362"/>
      <c r="AA160" s="362"/>
      <c r="AB160" s="362"/>
      <c r="AC160" s="362"/>
      <c r="AD160" s="362"/>
      <c r="AE160" s="362"/>
    </row>
  </sheetData>
  <mergeCells count="57">
    <mergeCell ref="C53:D53"/>
    <mergeCell ref="C54:D54"/>
    <mergeCell ref="C55:D55"/>
    <mergeCell ref="C45:D45"/>
    <mergeCell ref="C46:D46"/>
    <mergeCell ref="C47:D47"/>
    <mergeCell ref="C48:D48"/>
    <mergeCell ref="C49:D49"/>
    <mergeCell ref="C56:D56"/>
    <mergeCell ref="C57:D57"/>
    <mergeCell ref="C58:D58"/>
    <mergeCell ref="C59:D59"/>
    <mergeCell ref="B2:E3"/>
    <mergeCell ref="B8:D8"/>
    <mergeCell ref="B9:D9"/>
    <mergeCell ref="B10:D10"/>
    <mergeCell ref="B11:D11"/>
    <mergeCell ref="B13:E13"/>
    <mergeCell ref="B19:E19"/>
    <mergeCell ref="B25:E25"/>
    <mergeCell ref="B26:E28"/>
    <mergeCell ref="C34:D34"/>
    <mergeCell ref="C35:D35"/>
    <mergeCell ref="C36:D36"/>
    <mergeCell ref="Y2:AD2"/>
    <mergeCell ref="B4:D4"/>
    <mergeCell ref="B5:D5"/>
    <mergeCell ref="B6:D6"/>
    <mergeCell ref="B7:D7"/>
    <mergeCell ref="G2:J2"/>
    <mergeCell ref="R2:R3"/>
    <mergeCell ref="S2:S3"/>
    <mergeCell ref="U2:U3"/>
    <mergeCell ref="W2:W3"/>
    <mergeCell ref="Y27:AD27"/>
    <mergeCell ref="B30:E30"/>
    <mergeCell ref="C31:D31"/>
    <mergeCell ref="C32:D32"/>
    <mergeCell ref="C33:D33"/>
    <mergeCell ref="C37:D37"/>
    <mergeCell ref="C38:D38"/>
    <mergeCell ref="C39:D39"/>
    <mergeCell ref="C40:D40"/>
    <mergeCell ref="C41:D41"/>
    <mergeCell ref="C42:D42"/>
    <mergeCell ref="C43:D43"/>
    <mergeCell ref="C44:D44"/>
    <mergeCell ref="C52:D52"/>
    <mergeCell ref="Y52:AD52"/>
    <mergeCell ref="C50:D50"/>
    <mergeCell ref="C51:D51"/>
    <mergeCell ref="Y81:Z81"/>
    <mergeCell ref="Y76:AD76"/>
    <mergeCell ref="Y77:Z77"/>
    <mergeCell ref="Y78:Z78"/>
    <mergeCell ref="Y79:Z79"/>
    <mergeCell ref="Y80:Z80"/>
  </mergeCells>
  <conditionalFormatting sqref="E4:E11">
    <cfRule type="cellIs" dxfId="25" priority="1" operator="lessThan">
      <formula>0</formula>
    </cfRule>
  </conditionalFormatting>
  <conditionalFormatting sqref="E11">
    <cfRule type="cellIs" dxfId="24" priority="2" operator="lessThan">
      <formula>0</formula>
    </cfRule>
  </conditionalFormatting>
  <pageMargins left="0.7" right="0.7" top="0.75" bottom="0.75" header="0" footer="0"/>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heetViews>
  <sheetFormatPr defaultColWidth="14.42578125" defaultRowHeight="15" customHeight="1"/>
  <cols>
    <col min="1" max="1" width="2.7109375" customWidth="1"/>
    <col min="2" max="4" width="9.140625" customWidth="1"/>
    <col min="5" max="5" width="10.7109375" customWidth="1"/>
    <col min="6" max="6" width="4.85546875" customWidth="1"/>
    <col min="7" max="7" width="33.710937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9.140625" customWidth="1"/>
    <col min="31" max="31" width="2.7109375" customWidth="1"/>
  </cols>
  <sheetData>
    <row r="1" spans="1:31" ht="14.25" customHeight="1">
      <c r="A1" s="254"/>
      <c r="B1" s="254"/>
      <c r="C1" s="254"/>
      <c r="D1" s="254"/>
      <c r="E1" s="369"/>
      <c r="F1" s="254"/>
      <c r="G1" s="254"/>
      <c r="H1" s="254"/>
      <c r="I1" s="370"/>
      <c r="J1" s="254"/>
      <c r="K1" s="254"/>
      <c r="L1" s="254"/>
      <c r="M1" s="254"/>
      <c r="N1" s="254"/>
      <c r="O1" s="254"/>
      <c r="P1" s="254"/>
      <c r="Q1" s="254"/>
      <c r="R1" s="254"/>
      <c r="S1" s="371"/>
      <c r="T1" s="254"/>
      <c r="U1" s="372"/>
      <c r="V1" s="254"/>
      <c r="W1" s="372"/>
      <c r="X1" s="254"/>
      <c r="Y1" s="387"/>
      <c r="Z1" s="387"/>
      <c r="AA1" s="387"/>
      <c r="AB1" s="387"/>
      <c r="AC1" s="387"/>
      <c r="AD1" s="387"/>
      <c r="AE1" s="254"/>
    </row>
    <row r="2" spans="1:31" ht="14.25" customHeight="1">
      <c r="A2" s="254"/>
      <c r="B2" s="1055" t="s">
        <v>2794</v>
      </c>
      <c r="C2" s="983"/>
      <c r="D2" s="983"/>
      <c r="E2" s="984"/>
      <c r="F2" s="254"/>
      <c r="G2" s="985" t="s">
        <v>335</v>
      </c>
      <c r="H2" s="968"/>
      <c r="I2" s="968"/>
      <c r="J2" s="968"/>
      <c r="K2" s="968"/>
      <c r="L2" s="981"/>
      <c r="M2" s="373"/>
      <c r="N2" s="373"/>
      <c r="O2" s="373"/>
      <c r="P2" s="373"/>
      <c r="Q2" s="374"/>
      <c r="R2" s="1042"/>
      <c r="S2" s="1020" t="s">
        <v>336</v>
      </c>
      <c r="T2" s="549"/>
      <c r="U2" s="1020" t="s">
        <v>337</v>
      </c>
      <c r="V2" s="387"/>
      <c r="W2" s="1020" t="s">
        <v>338</v>
      </c>
      <c r="X2" s="383"/>
      <c r="Y2" s="1054" t="s">
        <v>339</v>
      </c>
      <c r="Z2" s="983"/>
      <c r="AA2" s="983"/>
      <c r="AB2" s="983"/>
      <c r="AC2" s="983"/>
      <c r="AD2" s="984"/>
      <c r="AE2" s="376"/>
    </row>
    <row r="3" spans="1:31" ht="14.25" customHeight="1">
      <c r="A3" s="254"/>
      <c r="B3" s="973"/>
      <c r="C3" s="974"/>
      <c r="D3" s="974"/>
      <c r="E3" s="975"/>
      <c r="F3" s="254"/>
      <c r="G3" s="263" t="s">
        <v>340</v>
      </c>
      <c r="H3" s="377">
        <v>2024</v>
      </c>
      <c r="I3" s="377">
        <v>2025</v>
      </c>
      <c r="J3" s="377">
        <v>2026</v>
      </c>
      <c r="K3" s="377">
        <v>2027</v>
      </c>
      <c r="L3" s="377">
        <v>2028</v>
      </c>
      <c r="M3" s="377">
        <v>2029</v>
      </c>
      <c r="N3" s="377">
        <v>2030</v>
      </c>
      <c r="O3" s="377">
        <v>2031</v>
      </c>
      <c r="P3" s="378">
        <v>2032</v>
      </c>
      <c r="Q3" s="379">
        <v>2033</v>
      </c>
      <c r="R3" s="987"/>
      <c r="S3" s="988"/>
      <c r="T3" s="362"/>
      <c r="U3" s="988"/>
      <c r="V3" s="362"/>
      <c r="W3" s="988"/>
      <c r="X3" s="383"/>
      <c r="Y3" s="755" t="s">
        <v>340</v>
      </c>
      <c r="Z3" s="756">
        <v>2024</v>
      </c>
      <c r="AA3" s="756">
        <v>2025</v>
      </c>
      <c r="AB3" s="756">
        <v>2026</v>
      </c>
      <c r="AC3" s="756">
        <v>2027</v>
      </c>
      <c r="AD3" s="757">
        <v>2028</v>
      </c>
      <c r="AE3" s="376"/>
    </row>
    <row r="4" spans="1:31" ht="14.25" customHeight="1">
      <c r="A4" s="254"/>
      <c r="B4" s="976" t="s">
        <v>1</v>
      </c>
      <c r="C4" s="968"/>
      <c r="D4" s="981"/>
      <c r="E4" s="272">
        <v>132.83000000000001</v>
      </c>
      <c r="F4" s="254"/>
      <c r="G4" s="273" t="s">
        <v>2795</v>
      </c>
      <c r="H4" s="286"/>
      <c r="I4" s="286"/>
      <c r="J4" s="286"/>
      <c r="K4" s="286"/>
      <c r="L4" s="286"/>
      <c r="M4" s="286"/>
      <c r="N4" s="286"/>
      <c r="O4" s="275"/>
      <c r="P4" s="275"/>
      <c r="Q4" s="286"/>
      <c r="R4" s="254"/>
      <c r="S4" s="758" t="s">
        <v>2796</v>
      </c>
      <c r="T4" s="410"/>
      <c r="U4" s="759" t="s">
        <v>2797</v>
      </c>
      <c r="V4" s="410"/>
      <c r="X4" s="383"/>
      <c r="Y4" s="760"/>
      <c r="Z4" s="761">
        <v>1</v>
      </c>
      <c r="AA4" s="761">
        <v>0.75</v>
      </c>
      <c r="AB4" s="761">
        <v>0.5</v>
      </c>
      <c r="AC4" s="761">
        <v>0.25</v>
      </c>
      <c r="AD4" s="761">
        <v>0.25</v>
      </c>
      <c r="AE4" s="376"/>
    </row>
    <row r="5" spans="1:31" ht="14.25" customHeight="1">
      <c r="A5" s="254"/>
      <c r="B5" s="977" t="s">
        <v>2</v>
      </c>
      <c r="C5" s="888"/>
      <c r="D5" s="892"/>
      <c r="E5" s="284">
        <f>SUM(H4:H160)</f>
        <v>73.8</v>
      </c>
      <c r="F5" s="254"/>
      <c r="G5" s="299" t="s">
        <v>2798</v>
      </c>
      <c r="H5" s="290">
        <v>2.8</v>
      </c>
      <c r="I5" s="290">
        <v>2.8</v>
      </c>
      <c r="J5" s="286"/>
      <c r="K5" s="286"/>
      <c r="L5" s="286"/>
      <c r="M5" s="286"/>
      <c r="N5" s="286"/>
      <c r="O5" s="275"/>
      <c r="P5" s="286"/>
      <c r="Q5" s="286"/>
      <c r="R5" s="254"/>
      <c r="S5" s="762" t="s">
        <v>2799</v>
      </c>
      <c r="T5" s="254"/>
      <c r="U5" s="759" t="s">
        <v>2800</v>
      </c>
      <c r="V5" s="254"/>
      <c r="X5" s="383"/>
      <c r="Y5" s="324" t="s">
        <v>2801</v>
      </c>
      <c r="Z5" s="324">
        <v>15.38</v>
      </c>
      <c r="AA5" s="298"/>
      <c r="AC5" s="298"/>
      <c r="AD5" s="298"/>
      <c r="AE5" s="376"/>
    </row>
    <row r="6" spans="1:31" ht="14.25" customHeight="1">
      <c r="A6" s="254"/>
      <c r="B6" s="977" t="s">
        <v>348</v>
      </c>
      <c r="C6" s="888"/>
      <c r="D6" s="892"/>
      <c r="E6" s="291">
        <f>(COUNTA(G104:G160)*1)</f>
        <v>6</v>
      </c>
      <c r="F6" s="254"/>
      <c r="G6" s="299" t="s">
        <v>2802</v>
      </c>
      <c r="H6" s="290">
        <v>6.9</v>
      </c>
      <c r="I6" s="290">
        <v>6.9</v>
      </c>
      <c r="J6" s="286"/>
      <c r="K6" s="286"/>
      <c r="L6" s="286"/>
      <c r="M6" s="286"/>
      <c r="N6" s="286"/>
      <c r="O6" s="275"/>
      <c r="P6" s="286"/>
      <c r="Q6" s="286"/>
      <c r="R6" s="254"/>
      <c r="S6" s="382" t="s">
        <v>2803</v>
      </c>
      <c r="T6" s="254"/>
      <c r="U6" s="759" t="s">
        <v>2804</v>
      </c>
      <c r="V6" s="254"/>
      <c r="X6" s="383"/>
      <c r="Y6" s="324" t="s">
        <v>2805</v>
      </c>
      <c r="Z6" s="324">
        <v>4.88</v>
      </c>
      <c r="AA6" s="324">
        <v>3.25</v>
      </c>
      <c r="AB6" s="298"/>
      <c r="AC6" s="298"/>
      <c r="AD6" s="298"/>
      <c r="AE6" s="376"/>
    </row>
    <row r="7" spans="1:31" ht="14.25" customHeight="1">
      <c r="A7" s="254"/>
      <c r="B7" s="977" t="s">
        <v>353</v>
      </c>
      <c r="C7" s="888"/>
      <c r="D7" s="892"/>
      <c r="E7" s="284">
        <f>AA80</f>
        <v>-9.5500000000000007</v>
      </c>
      <c r="F7" s="254"/>
      <c r="G7" s="292" t="s">
        <v>2806</v>
      </c>
      <c r="H7" s="286"/>
      <c r="I7" s="286"/>
      <c r="J7" s="286"/>
      <c r="K7" s="286"/>
      <c r="L7" s="286"/>
      <c r="M7" s="286"/>
      <c r="N7" s="286"/>
      <c r="O7" s="275"/>
      <c r="P7" s="275"/>
      <c r="Q7" s="286"/>
      <c r="R7" s="254"/>
      <c r="S7" s="763" t="s">
        <v>2807</v>
      </c>
      <c r="T7" s="254"/>
      <c r="U7" s="759" t="s">
        <v>2808</v>
      </c>
      <c r="V7" s="254"/>
      <c r="X7" s="383"/>
      <c r="Y7" s="289" t="s">
        <v>2809</v>
      </c>
      <c r="Z7" s="290">
        <v>0.5</v>
      </c>
      <c r="AA7" s="298"/>
      <c r="AB7" s="298"/>
      <c r="AC7" s="298"/>
      <c r="AD7" s="298"/>
      <c r="AE7" s="376"/>
    </row>
    <row r="8" spans="1:31" ht="14.25" customHeight="1">
      <c r="A8" s="254"/>
      <c r="B8" s="977" t="s">
        <v>339</v>
      </c>
      <c r="C8" s="888"/>
      <c r="D8" s="892"/>
      <c r="E8" s="284">
        <f>Z25</f>
        <v>37.06</v>
      </c>
      <c r="F8" s="254"/>
      <c r="G8" s="292" t="s">
        <v>2810</v>
      </c>
      <c r="H8" s="275"/>
      <c r="I8" s="286"/>
      <c r="J8" s="286"/>
      <c r="K8" s="286"/>
      <c r="L8" s="286"/>
      <c r="M8" s="286"/>
      <c r="N8" s="286"/>
      <c r="O8" s="275"/>
      <c r="P8" s="275"/>
      <c r="Q8" s="286"/>
      <c r="R8" s="254"/>
      <c r="S8" s="764" t="s">
        <v>2811</v>
      </c>
      <c r="T8" s="254"/>
      <c r="U8" s="765" t="s">
        <v>2812</v>
      </c>
      <c r="V8" s="254"/>
      <c r="X8" s="383"/>
      <c r="Y8" s="298" t="s">
        <v>2813</v>
      </c>
      <c r="Z8" s="286">
        <v>12.5</v>
      </c>
      <c r="AA8" s="298"/>
      <c r="AB8" s="298"/>
      <c r="AC8" s="298"/>
      <c r="AD8" s="298"/>
      <c r="AE8" s="376"/>
    </row>
    <row r="9" spans="1:31" ht="14.25" customHeight="1">
      <c r="A9" s="254"/>
      <c r="B9" s="977" t="s">
        <v>362</v>
      </c>
      <c r="C9" s="888"/>
      <c r="D9" s="892"/>
      <c r="E9" s="284">
        <f>B17</f>
        <v>0</v>
      </c>
      <c r="F9" s="254"/>
      <c r="G9" s="299" t="s">
        <v>2814</v>
      </c>
      <c r="H9" s="286"/>
      <c r="I9" s="286"/>
      <c r="J9" s="286"/>
      <c r="K9" s="286"/>
      <c r="L9" s="286"/>
      <c r="M9" s="286"/>
      <c r="N9" s="286"/>
      <c r="O9" s="275"/>
      <c r="P9" s="275"/>
      <c r="Q9" s="286"/>
      <c r="R9" s="254"/>
      <c r="S9" s="762" t="s">
        <v>2815</v>
      </c>
      <c r="T9" s="254"/>
      <c r="U9" s="759" t="s">
        <v>2816</v>
      </c>
      <c r="V9" s="254"/>
      <c r="X9" s="383"/>
      <c r="Y9" s="298" t="s">
        <v>2817</v>
      </c>
      <c r="Z9" s="290">
        <v>2</v>
      </c>
      <c r="AA9" s="298"/>
      <c r="AB9" s="298"/>
      <c r="AC9" s="298"/>
      <c r="AD9" s="298"/>
      <c r="AE9" s="376"/>
    </row>
    <row r="10" spans="1:31" ht="14.25" customHeight="1">
      <c r="A10" s="254"/>
      <c r="B10" s="977" t="s">
        <v>366</v>
      </c>
      <c r="C10" s="888"/>
      <c r="D10" s="892"/>
      <c r="E10" s="301">
        <f>B23</f>
        <v>0</v>
      </c>
      <c r="F10" s="254"/>
      <c r="G10" s="292" t="s">
        <v>2818</v>
      </c>
      <c r="H10" s="286"/>
      <c r="I10" s="286"/>
      <c r="J10" s="286"/>
      <c r="K10" s="286"/>
      <c r="L10" s="286"/>
      <c r="M10" s="286"/>
      <c r="N10" s="286"/>
      <c r="O10" s="275"/>
      <c r="P10" s="286"/>
      <c r="Q10" s="286"/>
      <c r="R10" s="254"/>
      <c r="S10" s="386" t="s">
        <v>2819</v>
      </c>
      <c r="T10" s="254"/>
      <c r="U10" s="766" t="s">
        <v>2820</v>
      </c>
      <c r="V10" s="254"/>
      <c r="X10" s="383"/>
      <c r="Y10" s="289" t="s">
        <v>2821</v>
      </c>
      <c r="Z10" s="290">
        <v>1.8</v>
      </c>
      <c r="AA10" s="298"/>
      <c r="AB10" s="298"/>
      <c r="AC10" s="298"/>
      <c r="AD10" s="298"/>
      <c r="AE10" s="376"/>
    </row>
    <row r="11" spans="1:31" ht="14.25" customHeight="1">
      <c r="A11" s="254"/>
      <c r="B11" s="978" t="s">
        <v>369</v>
      </c>
      <c r="C11" s="979"/>
      <c r="D11" s="980"/>
      <c r="E11" s="304">
        <f>(E4+E7+E10)-(E5+E6+E8+E9)</f>
        <v>6.4200000000000159</v>
      </c>
      <c r="F11" s="254"/>
      <c r="G11" s="413" t="s">
        <v>2822</v>
      </c>
      <c r="H11" s="286"/>
      <c r="I11" s="286"/>
      <c r="J11" s="286"/>
      <c r="K11" s="286"/>
      <c r="L11" s="286"/>
      <c r="M11" s="286"/>
      <c r="N11" s="286"/>
      <c r="O11" s="275"/>
      <c r="P11" s="275"/>
      <c r="Q11" s="286"/>
      <c r="R11" s="254"/>
      <c r="S11" s="764" t="s">
        <v>2823</v>
      </c>
      <c r="T11" s="254"/>
      <c r="V11" s="254"/>
      <c r="X11" s="383"/>
      <c r="Y11" s="298"/>
      <c r="Z11" s="298"/>
      <c r="AA11" s="298"/>
      <c r="AB11" s="298"/>
      <c r="AC11" s="298"/>
      <c r="AD11" s="298"/>
      <c r="AE11" s="376"/>
    </row>
    <row r="12" spans="1:31" ht="14.25" customHeight="1">
      <c r="A12" s="254"/>
      <c r="B12" s="254"/>
      <c r="C12" s="254"/>
      <c r="D12" s="254"/>
      <c r="E12" s="254"/>
      <c r="F12" s="254"/>
      <c r="G12" s="273" t="s">
        <v>2824</v>
      </c>
      <c r="H12" s="286"/>
      <c r="I12" s="286"/>
      <c r="J12" s="286"/>
      <c r="K12" s="286"/>
      <c r="L12" s="286"/>
      <c r="M12" s="286"/>
      <c r="N12" s="286"/>
      <c r="O12" s="275"/>
      <c r="P12" s="275"/>
      <c r="Q12" s="286"/>
      <c r="R12" s="254"/>
      <c r="S12" s="762" t="s">
        <v>2825</v>
      </c>
      <c r="T12" s="254"/>
      <c r="V12" s="254"/>
      <c r="X12" s="383"/>
      <c r="Y12" s="298"/>
      <c r="Z12" s="298"/>
      <c r="AA12" s="298"/>
      <c r="AB12" s="298"/>
      <c r="AC12" s="298"/>
      <c r="AD12" s="298"/>
      <c r="AE12" s="376"/>
    </row>
    <row r="13" spans="1:31" ht="14.25" customHeight="1">
      <c r="A13" s="254"/>
      <c r="B13" s="985" t="s">
        <v>362</v>
      </c>
      <c r="C13" s="968"/>
      <c r="D13" s="968"/>
      <c r="E13" s="969"/>
      <c r="F13" s="254"/>
      <c r="G13" s="349" t="s">
        <v>2826</v>
      </c>
      <c r="H13" s="342">
        <v>0.3</v>
      </c>
      <c r="I13" s="294" t="s">
        <v>373</v>
      </c>
      <c r="J13" s="278" t="s">
        <v>374</v>
      </c>
      <c r="K13" s="278" t="s">
        <v>375</v>
      </c>
      <c r="L13" s="278" t="s">
        <v>376</v>
      </c>
      <c r="M13" s="419" t="s">
        <v>377</v>
      </c>
      <c r="N13" s="286"/>
      <c r="O13" s="275"/>
      <c r="P13" s="286"/>
      <c r="Q13" s="286"/>
      <c r="R13" s="254"/>
      <c r="S13" s="767" t="s">
        <v>2827</v>
      </c>
      <c r="T13" s="254"/>
      <c r="V13" s="254"/>
      <c r="X13" s="383"/>
      <c r="Y13" s="298"/>
      <c r="Z13" s="298"/>
      <c r="AA13" s="298"/>
      <c r="AB13" s="298"/>
      <c r="AC13" s="298"/>
      <c r="AD13" s="298"/>
      <c r="AE13" s="376"/>
    </row>
    <row r="14" spans="1:31" ht="14.25" customHeight="1">
      <c r="A14" s="254"/>
      <c r="B14" s="305">
        <v>2024</v>
      </c>
      <c r="C14" s="271">
        <v>2025</v>
      </c>
      <c r="D14" s="271">
        <v>2026</v>
      </c>
      <c r="E14" s="306">
        <v>2027</v>
      </c>
      <c r="F14" s="254"/>
      <c r="G14" s="292" t="s">
        <v>2828</v>
      </c>
      <c r="H14" s="275"/>
      <c r="I14" s="275"/>
      <c r="J14" s="275"/>
      <c r="K14" s="275"/>
      <c r="L14" s="275"/>
      <c r="M14" s="286"/>
      <c r="N14" s="286"/>
      <c r="O14" s="275"/>
      <c r="P14" s="286"/>
      <c r="Q14" s="286"/>
      <c r="R14" s="254"/>
      <c r="S14" s="764" t="s">
        <v>2829</v>
      </c>
      <c r="T14" s="254"/>
      <c r="V14" s="254"/>
      <c r="X14" s="383"/>
      <c r="Y14" s="298"/>
      <c r="Z14" s="298"/>
      <c r="AA14" s="298"/>
      <c r="AB14" s="298"/>
      <c r="AC14" s="298"/>
      <c r="AD14" s="298"/>
      <c r="AE14" s="376"/>
    </row>
    <row r="15" spans="1:31" ht="14.25" customHeight="1">
      <c r="A15" s="254"/>
      <c r="B15" s="317"/>
      <c r="C15" s="298"/>
      <c r="D15" s="298"/>
      <c r="E15" s="308"/>
      <c r="F15" s="254"/>
      <c r="G15" s="273" t="s">
        <v>2830</v>
      </c>
      <c r="H15" s="290">
        <v>0.5</v>
      </c>
      <c r="I15" s="290" t="s">
        <v>374</v>
      </c>
      <c r="J15" s="290" t="s">
        <v>375</v>
      </c>
      <c r="K15" s="290" t="s">
        <v>376</v>
      </c>
      <c r="L15" s="274" t="s">
        <v>377</v>
      </c>
      <c r="M15" s="286"/>
      <c r="N15" s="286"/>
      <c r="O15" s="275"/>
      <c r="P15" s="275"/>
      <c r="Q15" s="286"/>
      <c r="R15" s="254"/>
      <c r="S15" s="768" t="s">
        <v>2831</v>
      </c>
      <c r="T15" s="254"/>
      <c r="V15" s="254"/>
      <c r="X15" s="383"/>
      <c r="Y15" s="298"/>
      <c r="Z15" s="298"/>
      <c r="AA15" s="298"/>
      <c r="AB15" s="298"/>
      <c r="AC15" s="298"/>
      <c r="AD15" s="298"/>
      <c r="AE15" s="376"/>
    </row>
    <row r="16" spans="1:31" ht="14.25" customHeight="1">
      <c r="A16" s="254"/>
      <c r="B16" s="309"/>
      <c r="C16" s="310"/>
      <c r="D16" s="310"/>
      <c r="E16" s="311"/>
      <c r="F16" s="254"/>
      <c r="G16" s="299" t="s">
        <v>2832</v>
      </c>
      <c r="H16" s="290">
        <v>0.5</v>
      </c>
      <c r="I16" s="290" t="s">
        <v>375</v>
      </c>
      <c r="J16" s="290" t="s">
        <v>376</v>
      </c>
      <c r="K16" s="274" t="s">
        <v>377</v>
      </c>
      <c r="L16" s="286"/>
      <c r="M16" s="286"/>
      <c r="N16" s="286"/>
      <c r="O16" s="275"/>
      <c r="P16" s="275"/>
      <c r="Q16" s="286"/>
      <c r="R16" s="254"/>
      <c r="S16" s="764" t="s">
        <v>2833</v>
      </c>
      <c r="T16" s="254"/>
      <c r="V16" s="254"/>
      <c r="X16" s="383"/>
      <c r="Y16" s="298"/>
      <c r="Z16" s="298"/>
      <c r="AA16" s="298"/>
      <c r="AB16" s="298"/>
      <c r="AC16" s="298"/>
      <c r="AD16" s="298"/>
      <c r="AE16" s="376"/>
    </row>
    <row r="17" spans="1:31" ht="14.25" customHeight="1">
      <c r="A17" s="254"/>
      <c r="B17" s="312">
        <f>SUM(B15:B16)</f>
        <v>0</v>
      </c>
      <c r="C17" s="313"/>
      <c r="D17" s="313"/>
      <c r="E17" s="314"/>
      <c r="F17" s="254"/>
      <c r="G17" s="299" t="s">
        <v>2834</v>
      </c>
      <c r="H17" s="286"/>
      <c r="I17" s="286"/>
      <c r="J17" s="286"/>
      <c r="K17" s="286"/>
      <c r="L17" s="286"/>
      <c r="M17" s="286"/>
      <c r="N17" s="286"/>
      <c r="O17" s="275"/>
      <c r="P17" s="275"/>
      <c r="Q17" s="286"/>
      <c r="R17" s="254"/>
      <c r="S17" s="768" t="s">
        <v>2835</v>
      </c>
      <c r="T17" s="254"/>
      <c r="V17" s="254"/>
      <c r="W17" s="599"/>
      <c r="X17" s="383"/>
      <c r="Y17" s="298"/>
      <c r="Z17" s="298"/>
      <c r="AA17" s="298"/>
      <c r="AB17" s="298"/>
      <c r="AC17" s="298"/>
      <c r="AD17" s="298"/>
      <c r="AE17" s="376"/>
    </row>
    <row r="18" spans="1:31" ht="14.25" customHeight="1">
      <c r="A18" s="254"/>
      <c r="B18" s="387"/>
      <c r="C18" s="387"/>
      <c r="D18" s="387"/>
      <c r="E18" s="387"/>
      <c r="F18" s="254"/>
      <c r="G18" s="553" t="s">
        <v>2836</v>
      </c>
      <c r="H18" s="286"/>
      <c r="I18" s="286"/>
      <c r="J18" s="286"/>
      <c r="K18" s="286"/>
      <c r="L18" s="286"/>
      <c r="M18" s="286"/>
      <c r="N18" s="286"/>
      <c r="O18" s="275"/>
      <c r="P18" s="275"/>
      <c r="Q18" s="286"/>
      <c r="R18" s="254"/>
      <c r="S18" s="437" t="s">
        <v>2837</v>
      </c>
      <c r="T18" s="254"/>
      <c r="V18" s="254"/>
      <c r="W18" s="298"/>
      <c r="X18" s="383"/>
      <c r="Y18" s="298"/>
      <c r="Z18" s="298"/>
      <c r="AA18" s="298"/>
      <c r="AB18" s="298"/>
      <c r="AC18" s="298"/>
      <c r="AD18" s="298"/>
      <c r="AE18" s="376"/>
    </row>
    <row r="19" spans="1:31" ht="14.25" customHeight="1">
      <c r="A19" s="254"/>
      <c r="B19" s="985" t="s">
        <v>383</v>
      </c>
      <c r="C19" s="968"/>
      <c r="D19" s="968"/>
      <c r="E19" s="969"/>
      <c r="F19" s="254"/>
      <c r="G19" s="349" t="s">
        <v>2838</v>
      </c>
      <c r="H19" s="290">
        <v>2</v>
      </c>
      <c r="I19" s="290">
        <v>2</v>
      </c>
      <c r="J19" s="286"/>
      <c r="K19" s="286"/>
      <c r="L19" s="286"/>
      <c r="M19" s="286"/>
      <c r="N19" s="286"/>
      <c r="O19" s="275"/>
      <c r="P19" s="286"/>
      <c r="Q19" s="286"/>
      <c r="R19" s="254"/>
      <c r="S19" s="763" t="s">
        <v>2839</v>
      </c>
      <c r="T19" s="254"/>
      <c r="V19" s="254"/>
      <c r="W19" s="298"/>
      <c r="X19" s="383"/>
      <c r="Y19" s="298"/>
      <c r="Z19" s="298"/>
      <c r="AA19" s="298"/>
      <c r="AB19" s="298"/>
      <c r="AC19" s="298"/>
      <c r="AD19" s="298"/>
      <c r="AE19" s="376"/>
    </row>
    <row r="20" spans="1:31" ht="14.25" customHeight="1">
      <c r="A20" s="383"/>
      <c r="B20" s="305">
        <v>2024</v>
      </c>
      <c r="C20" s="271">
        <v>2025</v>
      </c>
      <c r="D20" s="271">
        <v>2026</v>
      </c>
      <c r="E20" s="306">
        <v>2027</v>
      </c>
      <c r="F20" s="376"/>
      <c r="G20" s="273" t="s">
        <v>2840</v>
      </c>
      <c r="H20" s="290">
        <v>2.25</v>
      </c>
      <c r="I20" s="286"/>
      <c r="J20" s="286"/>
      <c r="K20" s="286"/>
      <c r="L20" s="286"/>
      <c r="M20" s="286"/>
      <c r="N20" s="286"/>
      <c r="O20" s="275"/>
      <c r="P20" s="275"/>
      <c r="Q20" s="286"/>
      <c r="R20" s="254"/>
      <c r="S20" s="769" t="s">
        <v>2841</v>
      </c>
      <c r="T20" s="254"/>
      <c r="V20" s="254"/>
      <c r="W20" s="298"/>
      <c r="X20" s="383"/>
      <c r="Y20" s="298"/>
      <c r="Z20" s="298"/>
      <c r="AA20" s="298"/>
      <c r="AB20" s="298"/>
      <c r="AC20" s="298"/>
      <c r="AD20" s="298"/>
      <c r="AE20" s="376"/>
    </row>
    <row r="21" spans="1:31" ht="14.25" customHeight="1">
      <c r="A21" s="254"/>
      <c r="B21" s="317"/>
      <c r="C21" s="298"/>
      <c r="D21" s="298"/>
      <c r="E21" s="308"/>
      <c r="F21" s="254"/>
      <c r="G21" s="285" t="s">
        <v>2842</v>
      </c>
      <c r="H21" s="286"/>
      <c r="I21" s="286"/>
      <c r="J21" s="286"/>
      <c r="K21" s="286"/>
      <c r="L21" s="286"/>
      <c r="M21" s="286"/>
      <c r="N21" s="286"/>
      <c r="O21" s="275"/>
      <c r="P21" s="286"/>
      <c r="Q21" s="286"/>
      <c r="R21" s="254"/>
      <c r="S21" s="768" t="s">
        <v>2843</v>
      </c>
      <c r="T21" s="254"/>
      <c r="U21" s="298"/>
      <c r="V21" s="254"/>
      <c r="W21" s="298"/>
      <c r="X21" s="383"/>
      <c r="Y21" s="298"/>
      <c r="Z21" s="298"/>
      <c r="AA21" s="298"/>
      <c r="AB21" s="298"/>
      <c r="AC21" s="298"/>
      <c r="AD21" s="298"/>
      <c r="AE21" s="376"/>
    </row>
    <row r="22" spans="1:31" ht="14.25" customHeight="1">
      <c r="A22" s="254"/>
      <c r="B22" s="309"/>
      <c r="C22" s="310"/>
      <c r="D22" s="310"/>
      <c r="E22" s="311"/>
      <c r="F22" s="254"/>
      <c r="G22" s="296" t="s">
        <v>2844</v>
      </c>
      <c r="H22" s="286"/>
      <c r="I22" s="286"/>
      <c r="J22" s="329"/>
      <c r="K22" s="286"/>
      <c r="L22" s="286"/>
      <c r="M22" s="286"/>
      <c r="N22" s="286"/>
      <c r="O22" s="275"/>
      <c r="P22" s="275"/>
      <c r="Q22" s="286"/>
      <c r="R22" s="254"/>
      <c r="T22" s="254"/>
      <c r="U22" s="298"/>
      <c r="V22" s="254"/>
      <c r="W22" s="298"/>
      <c r="X22" s="383"/>
      <c r="Y22" s="298"/>
      <c r="Z22" s="298"/>
      <c r="AA22" s="298"/>
      <c r="AB22" s="298"/>
      <c r="AC22" s="298"/>
      <c r="AD22" s="298"/>
      <c r="AE22" s="376"/>
    </row>
    <row r="23" spans="1:31" ht="14.25" customHeight="1">
      <c r="A23" s="254"/>
      <c r="B23" s="312">
        <f>(B21+B22)</f>
        <v>0</v>
      </c>
      <c r="C23" s="313"/>
      <c r="D23" s="313"/>
      <c r="E23" s="314"/>
      <c r="F23" s="254"/>
      <c r="G23" s="349" t="s">
        <v>2845</v>
      </c>
      <c r="H23" s="342">
        <v>0.3</v>
      </c>
      <c r="I23" s="294" t="s">
        <v>373</v>
      </c>
      <c r="J23" s="278" t="s">
        <v>374</v>
      </c>
      <c r="K23" s="278" t="s">
        <v>375</v>
      </c>
      <c r="L23" s="278" t="s">
        <v>376</v>
      </c>
      <c r="M23" s="419" t="s">
        <v>377</v>
      </c>
      <c r="N23" s="286"/>
      <c r="O23" s="275"/>
      <c r="P23" s="286"/>
      <c r="Q23" s="286"/>
      <c r="R23" s="254"/>
      <c r="S23" s="298"/>
      <c r="T23" s="254"/>
      <c r="U23" s="298"/>
      <c r="V23" s="254"/>
      <c r="W23" s="298"/>
      <c r="X23" s="383"/>
      <c r="Y23" s="298"/>
      <c r="Z23" s="298"/>
      <c r="AA23" s="298"/>
      <c r="AB23" s="298"/>
      <c r="AC23" s="298"/>
      <c r="AD23" s="298"/>
      <c r="AE23" s="376"/>
    </row>
    <row r="24" spans="1:31" ht="14.25" customHeight="1">
      <c r="A24" s="254"/>
      <c r="B24" s="387"/>
      <c r="C24" s="387"/>
      <c r="D24" s="387"/>
      <c r="E24" s="387"/>
      <c r="F24" s="254"/>
      <c r="G24" s="349" t="s">
        <v>2846</v>
      </c>
      <c r="H24" s="286"/>
      <c r="I24" s="286"/>
      <c r="J24" s="286"/>
      <c r="K24" s="286"/>
      <c r="L24" s="286"/>
      <c r="M24" s="286"/>
      <c r="N24" s="286"/>
      <c r="O24" s="275"/>
      <c r="P24" s="275"/>
      <c r="Q24" s="286"/>
      <c r="R24" s="254"/>
      <c r="S24" s="298"/>
      <c r="T24" s="254"/>
      <c r="U24" s="298"/>
      <c r="V24" s="254"/>
      <c r="W24" s="298"/>
      <c r="X24" s="383"/>
      <c r="Y24" s="298"/>
      <c r="Z24" s="298"/>
      <c r="AA24" s="298"/>
      <c r="AB24" s="298"/>
      <c r="AC24" s="298"/>
      <c r="AD24" s="298"/>
      <c r="AE24" s="376"/>
    </row>
    <row r="25" spans="1:31" ht="14.25" customHeight="1">
      <c r="A25" s="254"/>
      <c r="B25" s="985" t="s">
        <v>189</v>
      </c>
      <c r="C25" s="968"/>
      <c r="D25" s="968"/>
      <c r="E25" s="969"/>
      <c r="F25" s="254"/>
      <c r="G25" s="273" t="s">
        <v>2847</v>
      </c>
      <c r="H25" s="290">
        <v>0.3</v>
      </c>
      <c r="I25" s="294" t="s">
        <v>373</v>
      </c>
      <c r="J25" s="278" t="s">
        <v>374</v>
      </c>
      <c r="K25" s="278" t="s">
        <v>375</v>
      </c>
      <c r="L25" s="278" t="s">
        <v>376</v>
      </c>
      <c r="M25" s="419" t="s">
        <v>377</v>
      </c>
      <c r="N25" s="286"/>
      <c r="O25" s="275"/>
      <c r="P25" s="286"/>
      <c r="Q25" s="286"/>
      <c r="R25" s="254"/>
      <c r="S25" s="298"/>
      <c r="T25" s="254"/>
      <c r="U25" s="298"/>
      <c r="V25" s="254"/>
      <c r="W25" s="298"/>
      <c r="X25" s="383"/>
      <c r="Y25" s="298"/>
      <c r="Z25" s="298">
        <f>SUM(Z5:Z24)</f>
        <v>37.06</v>
      </c>
      <c r="AA25" s="298"/>
      <c r="AB25" s="298"/>
      <c r="AC25" s="298"/>
      <c r="AD25" s="298"/>
      <c r="AE25" s="376"/>
    </row>
    <row r="26" spans="1:31" ht="14.25" customHeight="1">
      <c r="A26" s="383"/>
      <c r="B26" s="1005"/>
      <c r="C26" s="878"/>
      <c r="D26" s="878"/>
      <c r="E26" s="971"/>
      <c r="F26" s="376"/>
      <c r="G26" s="299" t="s">
        <v>2848</v>
      </c>
      <c r="H26" s="275"/>
      <c r="I26" s="286"/>
      <c r="J26" s="286"/>
      <c r="K26" s="286"/>
      <c r="L26" s="286"/>
      <c r="M26" s="286"/>
      <c r="N26" s="286"/>
      <c r="O26" s="275"/>
      <c r="P26" s="275"/>
      <c r="Q26" s="286"/>
      <c r="R26" s="254"/>
      <c r="S26" s="390"/>
      <c r="T26" s="391"/>
      <c r="U26" s="390"/>
      <c r="V26" s="391"/>
      <c r="W26" s="390"/>
      <c r="X26" s="254"/>
      <c r="Y26" s="410"/>
      <c r="Z26" s="410"/>
      <c r="AA26" s="410"/>
      <c r="AB26" s="410"/>
      <c r="AC26" s="410"/>
      <c r="AD26" s="410"/>
      <c r="AE26" s="254"/>
    </row>
    <row r="27" spans="1:31" ht="14.25" customHeight="1">
      <c r="A27" s="383"/>
      <c r="B27" s="972"/>
      <c r="C27" s="878"/>
      <c r="D27" s="878"/>
      <c r="E27" s="971"/>
      <c r="F27" s="376"/>
      <c r="G27" s="299" t="s">
        <v>2849</v>
      </c>
      <c r="H27" s="286"/>
      <c r="I27" s="286"/>
      <c r="J27" s="286"/>
      <c r="K27" s="286"/>
      <c r="L27" s="286"/>
      <c r="M27" s="286"/>
      <c r="N27" s="286"/>
      <c r="O27" s="275"/>
      <c r="P27" s="275"/>
      <c r="Q27" s="286"/>
      <c r="R27" s="254"/>
      <c r="S27" s="390"/>
      <c r="T27" s="391"/>
      <c r="U27" s="390"/>
      <c r="V27" s="391"/>
      <c r="W27" s="390"/>
      <c r="X27" s="254"/>
      <c r="Y27" s="985" t="s">
        <v>394</v>
      </c>
      <c r="Z27" s="968"/>
      <c r="AA27" s="968"/>
      <c r="AB27" s="968"/>
      <c r="AC27" s="968"/>
      <c r="AD27" s="969"/>
      <c r="AE27" s="254"/>
    </row>
    <row r="28" spans="1:31" ht="14.25" customHeight="1">
      <c r="A28" s="383"/>
      <c r="B28" s="973"/>
      <c r="C28" s="974"/>
      <c r="D28" s="974"/>
      <c r="E28" s="975"/>
      <c r="F28" s="376"/>
      <c r="G28" s="299" t="s">
        <v>2850</v>
      </c>
      <c r="H28" s="274"/>
      <c r="I28" s="286"/>
      <c r="J28" s="286"/>
      <c r="K28" s="286"/>
      <c r="L28" s="286"/>
      <c r="M28" s="286"/>
      <c r="N28" s="286"/>
      <c r="O28" s="275"/>
      <c r="P28" s="275"/>
      <c r="Q28" s="286"/>
      <c r="R28" s="254"/>
      <c r="S28" s="390"/>
      <c r="T28" s="391"/>
      <c r="U28" s="390"/>
      <c r="V28" s="391"/>
      <c r="W28" s="390"/>
      <c r="X28" s="254"/>
      <c r="Y28" s="641" t="s">
        <v>340</v>
      </c>
      <c r="Z28" s="270" t="s">
        <v>396</v>
      </c>
      <c r="AA28" s="271">
        <v>2024</v>
      </c>
      <c r="AB28" s="271">
        <v>2025</v>
      </c>
      <c r="AC28" s="271">
        <v>2026</v>
      </c>
      <c r="AD28" s="306">
        <v>2027</v>
      </c>
      <c r="AE28" s="254"/>
    </row>
    <row r="29" spans="1:31" ht="14.25" customHeight="1">
      <c r="A29" s="383"/>
      <c r="B29" s="392"/>
      <c r="C29" s="392"/>
      <c r="D29" s="392"/>
      <c r="E29" s="392"/>
      <c r="F29" s="376"/>
      <c r="G29" s="299" t="s">
        <v>2851</v>
      </c>
      <c r="H29" s="419"/>
      <c r="I29" s="290"/>
      <c r="J29" s="286"/>
      <c r="K29" s="286"/>
      <c r="L29" s="286"/>
      <c r="M29" s="286"/>
      <c r="N29" s="286"/>
      <c r="O29" s="275"/>
      <c r="P29" s="275"/>
      <c r="Q29" s="286"/>
      <c r="R29" s="254"/>
      <c r="S29" s="390"/>
      <c r="T29" s="391"/>
      <c r="U29" s="390"/>
      <c r="V29" s="391"/>
      <c r="W29" s="390"/>
      <c r="X29" s="383"/>
      <c r="Y29" s="711"/>
      <c r="AB29" s="298"/>
      <c r="AC29" s="298"/>
      <c r="AD29" s="308"/>
      <c r="AE29" s="254"/>
    </row>
    <row r="30" spans="1:31" ht="14.25" customHeight="1">
      <c r="A30" s="254"/>
      <c r="B30" s="976" t="s">
        <v>397</v>
      </c>
      <c r="C30" s="968"/>
      <c r="D30" s="968"/>
      <c r="E30" s="969"/>
      <c r="F30" s="254"/>
      <c r="G30" s="296" t="s">
        <v>2852</v>
      </c>
      <c r="H30" s="286"/>
      <c r="I30" s="286"/>
      <c r="J30" s="286"/>
      <c r="K30" s="286"/>
      <c r="L30" s="286"/>
      <c r="M30" s="286"/>
      <c r="N30" s="286"/>
      <c r="O30" s="275"/>
      <c r="P30" s="275"/>
      <c r="Q30" s="286"/>
      <c r="R30" s="254"/>
      <c r="S30" s="390"/>
      <c r="T30" s="391"/>
      <c r="U30" s="390"/>
      <c r="V30" s="391"/>
      <c r="W30" s="390"/>
      <c r="X30" s="254"/>
      <c r="Y30" s="317"/>
      <c r="Z30" s="298"/>
      <c r="AA30" s="298"/>
      <c r="AB30" s="298"/>
      <c r="AC30" s="298"/>
      <c r="AD30" s="308"/>
      <c r="AE30" s="254"/>
    </row>
    <row r="31" spans="1:31" ht="14.25" customHeight="1">
      <c r="A31" s="383"/>
      <c r="B31" s="325" t="s">
        <v>400</v>
      </c>
      <c r="C31" s="965" t="s">
        <v>2853</v>
      </c>
      <c r="D31" s="966"/>
      <c r="E31" s="325" t="s">
        <v>402</v>
      </c>
      <c r="F31" s="376"/>
      <c r="G31" s="273" t="s">
        <v>2854</v>
      </c>
      <c r="H31" s="286"/>
      <c r="I31" s="286"/>
      <c r="J31" s="286"/>
      <c r="K31" s="286"/>
      <c r="L31" s="286"/>
      <c r="M31" s="286"/>
      <c r="N31" s="286"/>
      <c r="O31" s="275"/>
      <c r="P31" s="275"/>
      <c r="Q31" s="286"/>
      <c r="R31" s="254"/>
      <c r="S31" s="390"/>
      <c r="T31" s="391"/>
      <c r="U31" s="390"/>
      <c r="V31" s="391"/>
      <c r="W31" s="390"/>
      <c r="X31" s="254"/>
      <c r="Y31" s="317"/>
      <c r="Z31" s="298"/>
      <c r="AA31" s="298"/>
      <c r="AB31" s="298"/>
      <c r="AC31" s="298"/>
      <c r="AD31" s="308"/>
      <c r="AE31" s="254"/>
    </row>
    <row r="32" spans="1:31" ht="14.25" customHeight="1">
      <c r="A32" s="254"/>
      <c r="B32" s="447">
        <v>2010</v>
      </c>
      <c r="C32" s="1004" t="s">
        <v>2855</v>
      </c>
      <c r="D32" s="959"/>
      <c r="E32" s="447">
        <v>1.42</v>
      </c>
      <c r="F32" s="254"/>
      <c r="G32" s="273" t="s">
        <v>2856</v>
      </c>
      <c r="H32" s="286"/>
      <c r="I32" s="286"/>
      <c r="J32" s="286"/>
      <c r="K32" s="286"/>
      <c r="L32" s="286"/>
      <c r="M32" s="286"/>
      <c r="N32" s="286"/>
      <c r="O32" s="275"/>
      <c r="P32" s="275"/>
      <c r="Q32" s="286"/>
      <c r="R32" s="254"/>
      <c r="S32" s="390"/>
      <c r="T32" s="391"/>
      <c r="U32" s="390"/>
      <c r="V32" s="391"/>
      <c r="W32" s="390"/>
      <c r="X32" s="254"/>
      <c r="Y32" s="317"/>
      <c r="Z32" s="298"/>
      <c r="AA32" s="298"/>
      <c r="AB32" s="298"/>
      <c r="AC32" s="298"/>
      <c r="AD32" s="308"/>
      <c r="AE32" s="254"/>
    </row>
    <row r="33" spans="1:31" ht="14.25" customHeight="1">
      <c r="A33" s="254"/>
      <c r="B33" s="393">
        <v>2011</v>
      </c>
      <c r="C33" s="1018" t="s">
        <v>2857</v>
      </c>
      <c r="D33" s="959"/>
      <c r="E33" s="394">
        <v>1.1399999999999999</v>
      </c>
      <c r="F33" s="254"/>
      <c r="G33" s="299" t="s">
        <v>2858</v>
      </c>
      <c r="H33" s="286"/>
      <c r="I33" s="286"/>
      <c r="J33" s="286"/>
      <c r="K33" s="286"/>
      <c r="L33" s="286"/>
      <c r="M33" s="286"/>
      <c r="N33" s="286"/>
      <c r="O33" s="275"/>
      <c r="P33" s="275"/>
      <c r="Q33" s="286"/>
      <c r="R33" s="254"/>
      <c r="S33" s="390"/>
      <c r="T33" s="391"/>
      <c r="U33" s="390"/>
      <c r="V33" s="391"/>
      <c r="W33" s="390"/>
      <c r="X33" s="254"/>
      <c r="Y33" s="317"/>
      <c r="Z33" s="298"/>
      <c r="AA33" s="298"/>
      <c r="AB33" s="298"/>
      <c r="AC33" s="298"/>
      <c r="AD33" s="308"/>
      <c r="AE33" s="254"/>
    </row>
    <row r="34" spans="1:31" ht="14.25" customHeight="1">
      <c r="A34" s="254"/>
      <c r="B34" s="327">
        <v>2012</v>
      </c>
      <c r="C34" s="961" t="s">
        <v>2859</v>
      </c>
      <c r="D34" s="959"/>
      <c r="E34" s="328">
        <v>0.67</v>
      </c>
      <c r="F34" s="254"/>
      <c r="G34" s="299" t="s">
        <v>2860</v>
      </c>
      <c r="H34" s="275"/>
      <c r="I34" s="275"/>
      <c r="J34" s="275"/>
      <c r="K34" s="275"/>
      <c r="L34" s="286"/>
      <c r="M34" s="286"/>
      <c r="N34" s="286"/>
      <c r="O34" s="275"/>
      <c r="P34" s="275"/>
      <c r="Q34" s="286"/>
      <c r="R34" s="254"/>
      <c r="S34" s="390"/>
      <c r="T34" s="391"/>
      <c r="U34" s="390"/>
      <c r="V34" s="391"/>
      <c r="W34" s="390"/>
      <c r="X34" s="254"/>
      <c r="Y34" s="317"/>
      <c r="Z34" s="298"/>
      <c r="AA34" s="298"/>
      <c r="AB34" s="298"/>
      <c r="AC34" s="298"/>
      <c r="AD34" s="308"/>
      <c r="AE34" s="254"/>
    </row>
    <row r="35" spans="1:31" ht="14.25" customHeight="1">
      <c r="A35" s="254"/>
      <c r="B35" s="327">
        <v>2013</v>
      </c>
      <c r="C35" s="961" t="s">
        <v>2861</v>
      </c>
      <c r="D35" s="959"/>
      <c r="E35" s="328">
        <v>0.66</v>
      </c>
      <c r="F35" s="254"/>
      <c r="G35" s="525" t="s">
        <v>2862</v>
      </c>
      <c r="H35" s="286"/>
      <c r="I35" s="286"/>
      <c r="J35" s="286"/>
      <c r="K35" s="286"/>
      <c r="L35" s="286"/>
      <c r="M35" s="286"/>
      <c r="N35" s="286"/>
      <c r="O35" s="275"/>
      <c r="P35" s="275"/>
      <c r="Q35" s="286"/>
      <c r="R35" s="254"/>
      <c r="S35" s="390"/>
      <c r="T35" s="391"/>
      <c r="U35" s="390"/>
      <c r="V35" s="391"/>
      <c r="W35" s="390"/>
      <c r="X35" s="254"/>
      <c r="Y35" s="317"/>
      <c r="Z35" s="298"/>
      <c r="AA35" s="298"/>
      <c r="AB35" s="298"/>
      <c r="AC35" s="298"/>
      <c r="AD35" s="308"/>
      <c r="AE35" s="254"/>
    </row>
    <row r="36" spans="1:31" ht="14.25" customHeight="1">
      <c r="A36" s="254"/>
      <c r="B36" s="327">
        <v>2014</v>
      </c>
      <c r="C36" s="961" t="s">
        <v>2863</v>
      </c>
      <c r="D36" s="959"/>
      <c r="E36" s="327">
        <v>0.94</v>
      </c>
      <c r="F36" s="254"/>
      <c r="G36" s="299" t="s">
        <v>2864</v>
      </c>
      <c r="H36" s="286"/>
      <c r="I36" s="286"/>
      <c r="J36" s="286"/>
      <c r="K36" s="286"/>
      <c r="L36" s="286"/>
      <c r="M36" s="286"/>
      <c r="N36" s="286"/>
      <c r="O36" s="275"/>
      <c r="P36" s="275"/>
      <c r="Q36" s="286"/>
      <c r="R36" s="254"/>
      <c r="S36" s="390"/>
      <c r="T36" s="391"/>
      <c r="U36" s="390"/>
      <c r="V36" s="391"/>
      <c r="W36" s="390"/>
      <c r="X36" s="254"/>
      <c r="Y36" s="317"/>
      <c r="Z36" s="298"/>
      <c r="AA36" s="298"/>
      <c r="AB36" s="298"/>
      <c r="AC36" s="298"/>
      <c r="AD36" s="308"/>
      <c r="AE36" s="254"/>
    </row>
    <row r="37" spans="1:31" ht="14.25" customHeight="1">
      <c r="A37" s="254"/>
      <c r="B37" s="327">
        <v>2015</v>
      </c>
      <c r="C37" s="961" t="s">
        <v>2865</v>
      </c>
      <c r="D37" s="959"/>
      <c r="E37" s="327">
        <v>0.88</v>
      </c>
      <c r="F37" s="254"/>
      <c r="G37" s="770" t="s">
        <v>2866</v>
      </c>
      <c r="H37" s="286"/>
      <c r="I37" s="286"/>
      <c r="J37" s="286"/>
      <c r="K37" s="286"/>
      <c r="L37" s="286"/>
      <c r="M37" s="286"/>
      <c r="N37" s="286"/>
      <c r="O37" s="275"/>
      <c r="P37" s="275"/>
      <c r="Q37" s="286"/>
      <c r="R37" s="254"/>
      <c r="S37" s="390"/>
      <c r="T37" s="391"/>
      <c r="U37" s="390"/>
      <c r="V37" s="391"/>
      <c r="W37" s="390"/>
      <c r="X37" s="254"/>
      <c r="Y37" s="317"/>
      <c r="Z37" s="298"/>
      <c r="AA37" s="298"/>
      <c r="AB37" s="298"/>
      <c r="AC37" s="298"/>
      <c r="AD37" s="308"/>
      <c r="AE37" s="254"/>
    </row>
    <row r="38" spans="1:31" ht="14.25" customHeight="1">
      <c r="A38" s="254"/>
      <c r="B38" s="327">
        <v>2016</v>
      </c>
      <c r="C38" s="961" t="s">
        <v>2867</v>
      </c>
      <c r="D38" s="959"/>
      <c r="E38" s="328">
        <v>0.86</v>
      </c>
      <c r="F38" s="254"/>
      <c r="G38" s="413" t="s">
        <v>2868</v>
      </c>
      <c r="H38" s="345">
        <v>0.6</v>
      </c>
      <c r="I38" s="286"/>
      <c r="J38" s="286"/>
      <c r="K38" s="286"/>
      <c r="L38" s="286"/>
      <c r="M38" s="286"/>
      <c r="N38" s="286"/>
      <c r="O38" s="275"/>
      <c r="P38" s="275"/>
      <c r="Q38" s="286"/>
      <c r="R38" s="254"/>
      <c r="S38" s="390"/>
      <c r="T38" s="391"/>
      <c r="U38" s="390"/>
      <c r="V38" s="391"/>
      <c r="W38" s="390"/>
      <c r="X38" s="254"/>
      <c r="Y38" s="317"/>
      <c r="Z38" s="298"/>
      <c r="AA38" s="298"/>
      <c r="AB38" s="298"/>
      <c r="AC38" s="298"/>
      <c r="AD38" s="308"/>
      <c r="AE38" s="254"/>
    </row>
    <row r="39" spans="1:31" ht="14.25" customHeight="1">
      <c r="A39" s="254"/>
      <c r="B39" s="327">
        <v>2017</v>
      </c>
      <c r="C39" s="961" t="s">
        <v>2869</v>
      </c>
      <c r="D39" s="959"/>
      <c r="E39" s="328">
        <v>0.93</v>
      </c>
      <c r="F39" s="254"/>
      <c r="G39" s="285" t="s">
        <v>2870</v>
      </c>
      <c r="H39" s="290">
        <v>0.5</v>
      </c>
      <c r="I39" s="290" t="s">
        <v>376</v>
      </c>
      <c r="J39" s="274" t="s">
        <v>377</v>
      </c>
      <c r="K39" s="286"/>
      <c r="L39" s="286"/>
      <c r="M39" s="286"/>
      <c r="N39" s="286"/>
      <c r="O39" s="275"/>
      <c r="P39" s="275"/>
      <c r="Q39" s="286"/>
      <c r="R39" s="254"/>
      <c r="S39" s="390"/>
      <c r="T39" s="391"/>
      <c r="U39" s="390"/>
      <c r="V39" s="391"/>
      <c r="W39" s="390"/>
      <c r="X39" s="254"/>
      <c r="Y39" s="317"/>
      <c r="Z39" s="298"/>
      <c r="AA39" s="298"/>
      <c r="AB39" s="298"/>
      <c r="AC39" s="298"/>
      <c r="AD39" s="308"/>
      <c r="AE39" s="254"/>
    </row>
    <row r="40" spans="1:31" ht="14.25" customHeight="1">
      <c r="A40" s="254"/>
      <c r="B40" s="327">
        <v>2018</v>
      </c>
      <c r="C40" s="961" t="s">
        <v>2871</v>
      </c>
      <c r="D40" s="959"/>
      <c r="E40" s="328">
        <v>0.68</v>
      </c>
      <c r="F40" s="254"/>
      <c r="G40" s="292" t="s">
        <v>2872</v>
      </c>
      <c r="H40" s="286"/>
      <c r="I40" s="286"/>
      <c r="J40" s="286"/>
      <c r="K40" s="286"/>
      <c r="L40" s="286"/>
      <c r="M40" s="286"/>
      <c r="N40" s="286"/>
      <c r="O40" s="275"/>
      <c r="P40" s="275"/>
      <c r="Q40" s="286"/>
      <c r="R40" s="254"/>
      <c r="S40" s="390"/>
      <c r="T40" s="391"/>
      <c r="U40" s="390"/>
      <c r="V40" s="391"/>
      <c r="W40" s="390"/>
      <c r="X40" s="254"/>
      <c r="Y40" s="317"/>
      <c r="Z40" s="298"/>
      <c r="AA40" s="298"/>
      <c r="AB40" s="298"/>
      <c r="AC40" s="298"/>
      <c r="AD40" s="308"/>
      <c r="AE40" s="254"/>
    </row>
    <row r="41" spans="1:31" ht="14.25" customHeight="1">
      <c r="A41" s="254"/>
      <c r="B41" s="327">
        <v>2019</v>
      </c>
      <c r="C41" s="961" t="s">
        <v>2873</v>
      </c>
      <c r="D41" s="959"/>
      <c r="E41" s="327">
        <v>0.62</v>
      </c>
      <c r="F41" s="254"/>
      <c r="G41" s="292" t="s">
        <v>2874</v>
      </c>
      <c r="H41" s="329"/>
      <c r="I41" s="286"/>
      <c r="J41" s="286"/>
      <c r="K41" s="286"/>
      <c r="L41" s="286"/>
      <c r="M41" s="286"/>
      <c r="N41" s="286"/>
      <c r="O41" s="275"/>
      <c r="P41" s="275"/>
      <c r="Q41" s="286"/>
      <c r="R41" s="254"/>
      <c r="S41" s="390"/>
      <c r="T41" s="391"/>
      <c r="U41" s="390"/>
      <c r="V41" s="391"/>
      <c r="W41" s="390"/>
      <c r="X41" s="254"/>
      <c r="Y41" s="317"/>
      <c r="Z41" s="298"/>
      <c r="AA41" s="298"/>
      <c r="AB41" s="298"/>
      <c r="AC41" s="298"/>
      <c r="AD41" s="308"/>
      <c r="AE41" s="254"/>
    </row>
    <row r="42" spans="1:31" ht="14.25" customHeight="1">
      <c r="A42" s="254"/>
      <c r="B42" s="334">
        <v>2020</v>
      </c>
      <c r="C42" s="1035" t="s">
        <v>2875</v>
      </c>
      <c r="D42" s="959"/>
      <c r="E42" s="334">
        <v>1.1499999999999999</v>
      </c>
      <c r="F42" s="254"/>
      <c r="G42" s="292" t="s">
        <v>2876</v>
      </c>
      <c r="H42" s="290">
        <v>0.5</v>
      </c>
      <c r="I42" s="290" t="s">
        <v>376</v>
      </c>
      <c r="J42" s="274" t="s">
        <v>377</v>
      </c>
      <c r="K42" s="286"/>
      <c r="L42" s="286"/>
      <c r="M42" s="286"/>
      <c r="N42" s="286"/>
      <c r="O42" s="275"/>
      <c r="P42" s="275"/>
      <c r="Q42" s="286"/>
      <c r="R42" s="254"/>
      <c r="S42" s="390"/>
      <c r="T42" s="391"/>
      <c r="U42" s="390"/>
      <c r="V42" s="391"/>
      <c r="W42" s="390"/>
      <c r="X42" s="254"/>
      <c r="Y42" s="317"/>
      <c r="Z42" s="298"/>
      <c r="AA42" s="298"/>
      <c r="AB42" s="298"/>
      <c r="AC42" s="298"/>
      <c r="AD42" s="308"/>
      <c r="AE42" s="254"/>
    </row>
    <row r="43" spans="1:31" ht="14.25" customHeight="1">
      <c r="A43" s="254"/>
      <c r="B43" s="333">
        <v>2021</v>
      </c>
      <c r="C43" s="962" t="s">
        <v>2867</v>
      </c>
      <c r="D43" s="959"/>
      <c r="E43" s="333">
        <v>0.86</v>
      </c>
      <c r="F43" s="254"/>
      <c r="G43" s="292" t="s">
        <v>2877</v>
      </c>
      <c r="H43" s="286"/>
      <c r="I43" s="286"/>
      <c r="J43" s="286"/>
      <c r="K43" s="286"/>
      <c r="L43" s="286"/>
      <c r="M43" s="286"/>
      <c r="N43" s="286"/>
      <c r="O43" s="275"/>
      <c r="P43" s="275"/>
      <c r="Q43" s="286"/>
      <c r="R43" s="254"/>
      <c r="S43" s="390"/>
      <c r="T43" s="391"/>
      <c r="U43" s="390"/>
      <c r="V43" s="391"/>
      <c r="W43" s="390"/>
      <c r="X43" s="254"/>
      <c r="Y43" s="317"/>
      <c r="Z43" s="298"/>
      <c r="AA43" s="298"/>
      <c r="AB43" s="298"/>
      <c r="AC43" s="298"/>
      <c r="AD43" s="308"/>
      <c r="AE43" s="254"/>
    </row>
    <row r="44" spans="1:31" ht="14.25" customHeight="1">
      <c r="A44" s="254"/>
      <c r="B44" s="333">
        <v>2022</v>
      </c>
      <c r="C44" s="962" t="s">
        <v>2859</v>
      </c>
      <c r="D44" s="959"/>
      <c r="E44" s="333">
        <v>0.67</v>
      </c>
      <c r="F44" s="254"/>
      <c r="G44" s="299" t="s">
        <v>2878</v>
      </c>
      <c r="H44" s="275"/>
      <c r="I44" s="286"/>
      <c r="J44" s="286"/>
      <c r="K44" s="286"/>
      <c r="L44" s="286"/>
      <c r="M44" s="286"/>
      <c r="N44" s="286"/>
      <c r="O44" s="275"/>
      <c r="P44" s="275"/>
      <c r="Q44" s="286"/>
      <c r="R44" s="254"/>
      <c r="S44" s="390"/>
      <c r="T44" s="391"/>
      <c r="U44" s="390"/>
      <c r="V44" s="391"/>
      <c r="W44" s="390"/>
      <c r="X44" s="254"/>
      <c r="Y44" s="317"/>
      <c r="Z44" s="298"/>
      <c r="AA44" s="298"/>
      <c r="AB44" s="298"/>
      <c r="AC44" s="298"/>
      <c r="AD44" s="308"/>
      <c r="AE44" s="254"/>
    </row>
    <row r="45" spans="1:31" ht="14.25" customHeight="1">
      <c r="A45" s="254"/>
      <c r="B45" s="335">
        <v>2023</v>
      </c>
      <c r="C45" s="962" t="s">
        <v>2879</v>
      </c>
      <c r="D45" s="959"/>
      <c r="E45" s="335">
        <v>2.42</v>
      </c>
      <c r="F45" s="254"/>
      <c r="G45" s="296" t="s">
        <v>2880</v>
      </c>
      <c r="H45" s="290"/>
      <c r="I45" s="290"/>
      <c r="J45" s="274"/>
      <c r="K45" s="286"/>
      <c r="L45" s="286"/>
      <c r="M45" s="286"/>
      <c r="N45" s="286"/>
      <c r="O45" s="275"/>
      <c r="P45" s="275"/>
      <c r="Q45" s="286"/>
      <c r="R45" s="254"/>
      <c r="S45" s="390"/>
      <c r="T45" s="391"/>
      <c r="U45" s="390"/>
      <c r="V45" s="391"/>
      <c r="W45" s="390"/>
      <c r="X45" s="254"/>
      <c r="Y45" s="317"/>
      <c r="Z45" s="298"/>
      <c r="AA45" s="298"/>
      <c r="AB45" s="298"/>
      <c r="AC45" s="298"/>
      <c r="AD45" s="308"/>
      <c r="AE45" s="254"/>
    </row>
    <row r="46" spans="1:31" ht="14.25" customHeight="1">
      <c r="A46" s="254"/>
      <c r="B46" s="621"/>
      <c r="C46" s="1031"/>
      <c r="D46" s="959"/>
      <c r="E46" s="621"/>
      <c r="F46" s="254"/>
      <c r="G46" s="285" t="s">
        <v>2881</v>
      </c>
      <c r="H46" s="286">
        <v>1.3</v>
      </c>
      <c r="I46" s="286"/>
      <c r="J46" s="286"/>
      <c r="K46" s="286"/>
      <c r="L46" s="286"/>
      <c r="M46" s="286"/>
      <c r="N46" s="286"/>
      <c r="O46" s="275"/>
      <c r="P46" s="275"/>
      <c r="Q46" s="286"/>
      <c r="R46" s="254"/>
      <c r="S46" s="390"/>
      <c r="T46" s="391"/>
      <c r="U46" s="390"/>
      <c r="V46" s="391"/>
      <c r="W46" s="390"/>
      <c r="X46" s="254"/>
      <c r="Y46" s="317"/>
      <c r="Z46" s="298"/>
      <c r="AA46" s="298"/>
      <c r="AB46" s="298"/>
      <c r="AC46" s="298"/>
      <c r="AD46" s="308"/>
      <c r="AE46" s="254"/>
    </row>
    <row r="47" spans="1:31" ht="14.25" customHeight="1">
      <c r="A47" s="254"/>
      <c r="B47" s="621"/>
      <c r="C47" s="1031"/>
      <c r="D47" s="959"/>
      <c r="E47" s="621"/>
      <c r="F47" s="254"/>
      <c r="G47" s="299" t="s">
        <v>2882</v>
      </c>
      <c r="H47" s="275"/>
      <c r="I47" s="275"/>
      <c r="J47" s="275"/>
      <c r="K47" s="286"/>
      <c r="L47" s="286"/>
      <c r="M47" s="286"/>
      <c r="N47" s="286"/>
      <c r="O47" s="275"/>
      <c r="P47" s="275"/>
      <c r="Q47" s="286"/>
      <c r="R47" s="254"/>
      <c r="S47" s="390"/>
      <c r="T47" s="391"/>
      <c r="U47" s="390"/>
      <c r="V47" s="391"/>
      <c r="W47" s="390"/>
      <c r="X47" s="254"/>
      <c r="Y47" s="317"/>
      <c r="Z47" s="298"/>
      <c r="AA47" s="298"/>
      <c r="AB47" s="298"/>
      <c r="AC47" s="298"/>
      <c r="AD47" s="308"/>
      <c r="AE47" s="254"/>
    </row>
    <row r="48" spans="1:31" ht="14.25" customHeight="1">
      <c r="A48" s="254"/>
      <c r="B48" s="621"/>
      <c r="C48" s="1031"/>
      <c r="D48" s="959"/>
      <c r="E48" s="621"/>
      <c r="F48" s="254"/>
      <c r="G48" s="296" t="s">
        <v>2883</v>
      </c>
      <c r="H48" s="286"/>
      <c r="I48" s="286"/>
      <c r="J48" s="286"/>
      <c r="K48" s="286"/>
      <c r="L48" s="286"/>
      <c r="M48" s="286"/>
      <c r="N48" s="286"/>
      <c r="O48" s="275"/>
      <c r="P48" s="275"/>
      <c r="Q48" s="286"/>
      <c r="R48" s="254"/>
      <c r="S48" s="390"/>
      <c r="T48" s="391"/>
      <c r="U48" s="390"/>
      <c r="V48" s="391"/>
      <c r="W48" s="390"/>
      <c r="X48" s="254"/>
      <c r="Y48" s="317"/>
      <c r="Z48" s="310"/>
      <c r="AA48" s="310"/>
      <c r="AB48" s="310"/>
      <c r="AC48" s="310"/>
      <c r="AD48" s="311"/>
      <c r="AE48" s="254"/>
    </row>
    <row r="49" spans="1:31" ht="14.25" customHeight="1">
      <c r="A49" s="254"/>
      <c r="B49" s="622"/>
      <c r="C49" s="1031"/>
      <c r="D49" s="959"/>
      <c r="E49" s="622"/>
      <c r="F49" s="254"/>
      <c r="G49" s="285" t="s">
        <v>2884</v>
      </c>
      <c r="H49" s="286"/>
      <c r="I49" s="286"/>
      <c r="J49" s="286"/>
      <c r="K49" s="286"/>
      <c r="L49" s="286"/>
      <c r="M49" s="286"/>
      <c r="N49" s="286"/>
      <c r="O49" s="275"/>
      <c r="P49" s="275"/>
      <c r="Q49" s="286"/>
      <c r="R49" s="254"/>
      <c r="S49" s="390"/>
      <c r="T49" s="391"/>
      <c r="U49" s="390"/>
      <c r="V49" s="391"/>
      <c r="W49" s="390"/>
      <c r="X49" s="254"/>
      <c r="Y49" s="655"/>
      <c r="Z49" s="313"/>
      <c r="AA49" s="468">
        <f>SUM(AA29:AA48)</f>
        <v>0</v>
      </c>
      <c r="AB49" s="313"/>
      <c r="AC49" s="313"/>
      <c r="AD49" s="314"/>
      <c r="AE49" s="254"/>
    </row>
    <row r="50" spans="1:31" ht="14.25" customHeight="1">
      <c r="A50" s="254"/>
      <c r="B50" s="622"/>
      <c r="C50" s="1031"/>
      <c r="D50" s="959"/>
      <c r="E50" s="622"/>
      <c r="F50" s="254"/>
      <c r="G50" s="285" t="s">
        <v>2885</v>
      </c>
      <c r="H50" s="290">
        <v>1</v>
      </c>
      <c r="I50" s="286"/>
      <c r="J50" s="286"/>
      <c r="K50" s="286"/>
      <c r="L50" s="286"/>
      <c r="M50" s="286"/>
      <c r="N50" s="286"/>
      <c r="O50" s="275"/>
      <c r="P50" s="275"/>
      <c r="Q50" s="286"/>
      <c r="R50" s="254"/>
      <c r="S50" s="390"/>
      <c r="T50" s="391"/>
      <c r="U50" s="390"/>
      <c r="V50" s="391"/>
      <c r="W50" s="390"/>
      <c r="X50" s="254"/>
      <c r="Y50" s="254"/>
      <c r="Z50" s="254"/>
      <c r="AA50" s="254"/>
      <c r="AB50" s="254"/>
      <c r="AC50" s="254"/>
      <c r="AD50" s="254"/>
      <c r="AE50" s="254"/>
    </row>
    <row r="51" spans="1:31" ht="14.25" customHeight="1">
      <c r="A51" s="254"/>
      <c r="B51" s="622"/>
      <c r="C51" s="1031"/>
      <c r="D51" s="959"/>
      <c r="E51" s="622"/>
      <c r="F51" s="254"/>
      <c r="G51" s="285" t="s">
        <v>2886</v>
      </c>
      <c r="H51" s="290">
        <v>0.75</v>
      </c>
      <c r="I51" s="290" t="s">
        <v>375</v>
      </c>
      <c r="J51" s="290" t="s">
        <v>376</v>
      </c>
      <c r="K51" s="274" t="s">
        <v>377</v>
      </c>
      <c r="L51" s="286"/>
      <c r="M51" s="286"/>
      <c r="N51" s="286"/>
      <c r="O51" s="275"/>
      <c r="P51" s="275"/>
      <c r="Q51" s="286"/>
      <c r="R51" s="254"/>
      <c r="S51" s="390"/>
      <c r="T51" s="391"/>
      <c r="U51" s="390"/>
      <c r="V51" s="391"/>
      <c r="W51" s="390"/>
      <c r="X51" s="254"/>
      <c r="Y51" s="985" t="s">
        <v>440</v>
      </c>
      <c r="Z51" s="968"/>
      <c r="AA51" s="968"/>
      <c r="AB51" s="968"/>
      <c r="AC51" s="968"/>
      <c r="AD51" s="969"/>
      <c r="AE51" s="254"/>
    </row>
    <row r="52" spans="1:31" ht="14.25" customHeight="1">
      <c r="A52" s="254"/>
      <c r="B52" s="622"/>
      <c r="C52" s="1031"/>
      <c r="D52" s="959"/>
      <c r="E52" s="622"/>
      <c r="F52" s="254"/>
      <c r="G52" s="273" t="s">
        <v>2887</v>
      </c>
      <c r="H52" s="275"/>
      <c r="I52" s="286"/>
      <c r="J52" s="286"/>
      <c r="K52" s="286"/>
      <c r="L52" s="286"/>
      <c r="M52" s="286"/>
      <c r="N52" s="286"/>
      <c r="O52" s="275"/>
      <c r="P52" s="275"/>
      <c r="Q52" s="286"/>
      <c r="R52" s="254"/>
      <c r="S52" s="390"/>
      <c r="T52" s="391"/>
      <c r="U52" s="390"/>
      <c r="V52" s="391"/>
      <c r="W52" s="390"/>
      <c r="X52" s="254"/>
      <c r="Y52" s="641" t="s">
        <v>340</v>
      </c>
      <c r="Z52" s="270" t="s">
        <v>442</v>
      </c>
      <c r="AA52" s="271">
        <v>2024</v>
      </c>
      <c r="AB52" s="271">
        <v>2025</v>
      </c>
      <c r="AC52" s="271">
        <v>2026</v>
      </c>
      <c r="AD52" s="306">
        <v>2027</v>
      </c>
      <c r="AE52" s="254"/>
    </row>
    <row r="53" spans="1:31" ht="14.25" customHeight="1">
      <c r="A53" s="254"/>
      <c r="B53" s="622"/>
      <c r="C53" s="1031"/>
      <c r="D53" s="959"/>
      <c r="E53" s="622"/>
      <c r="F53" s="254"/>
      <c r="G53" s="299" t="s">
        <v>2888</v>
      </c>
      <c r="H53" s="275"/>
      <c r="I53" s="275"/>
      <c r="J53" s="275"/>
      <c r="K53" s="275"/>
      <c r="L53" s="286"/>
      <c r="M53" s="286"/>
      <c r="N53" s="286"/>
      <c r="O53" s="275"/>
      <c r="P53" s="275"/>
      <c r="Q53" s="286"/>
      <c r="R53" s="254"/>
      <c r="S53" s="406"/>
      <c r="T53" s="391"/>
      <c r="U53" s="390"/>
      <c r="V53" s="391"/>
      <c r="W53" s="390"/>
      <c r="X53" s="254"/>
      <c r="Y53" s="307" t="s">
        <v>859</v>
      </c>
      <c r="Z53" s="324" t="s">
        <v>19</v>
      </c>
      <c r="AA53" s="324">
        <v>-8.0500000000000007</v>
      </c>
      <c r="AB53" s="298"/>
      <c r="AC53" s="298"/>
      <c r="AD53" s="308"/>
      <c r="AE53" s="254"/>
    </row>
    <row r="54" spans="1:31" ht="14.25" customHeight="1">
      <c r="A54" s="254"/>
      <c r="B54" s="622"/>
      <c r="C54" s="1031"/>
      <c r="D54" s="959"/>
      <c r="E54" s="622"/>
      <c r="F54" s="254"/>
      <c r="G54" s="299" t="s">
        <v>2889</v>
      </c>
      <c r="H54" s="286"/>
      <c r="I54" s="286"/>
      <c r="J54" s="286"/>
      <c r="K54" s="286"/>
      <c r="L54" s="286"/>
      <c r="M54" s="286"/>
      <c r="N54" s="286"/>
      <c r="O54" s="275"/>
      <c r="P54" s="275"/>
      <c r="Q54" s="286"/>
      <c r="R54" s="254"/>
      <c r="S54" s="406"/>
      <c r="T54" s="391"/>
      <c r="U54" s="390"/>
      <c r="V54" s="391"/>
      <c r="W54" s="390"/>
      <c r="X54" s="254"/>
      <c r="Y54" s="307" t="s">
        <v>958</v>
      </c>
      <c r="Z54" s="324" t="s">
        <v>27</v>
      </c>
      <c r="AA54" s="324">
        <v>-1.5</v>
      </c>
      <c r="AB54" s="298"/>
      <c r="AC54" s="298"/>
      <c r="AD54" s="308"/>
      <c r="AE54" s="254"/>
    </row>
    <row r="55" spans="1:31" ht="14.25" customHeight="1">
      <c r="A55" s="254"/>
      <c r="B55" s="622"/>
      <c r="C55" s="1031"/>
      <c r="D55" s="959"/>
      <c r="E55" s="622"/>
      <c r="F55" s="254"/>
      <c r="G55" s="349" t="s">
        <v>2890</v>
      </c>
      <c r="H55" s="290"/>
      <c r="I55" s="290"/>
      <c r="J55" s="274"/>
      <c r="K55" s="286"/>
      <c r="L55" s="286"/>
      <c r="M55" s="286"/>
      <c r="N55" s="286"/>
      <c r="O55" s="275"/>
      <c r="P55" s="275"/>
      <c r="Q55" s="286"/>
      <c r="R55" s="254"/>
      <c r="S55" s="406"/>
      <c r="T55" s="391"/>
      <c r="U55" s="406"/>
      <c r="V55" s="391"/>
      <c r="W55" s="406"/>
      <c r="X55" s="254"/>
      <c r="Y55" s="307"/>
      <c r="Z55" s="324"/>
      <c r="AA55" s="324"/>
      <c r="AB55" s="298"/>
      <c r="AC55" s="298"/>
      <c r="AD55" s="308"/>
      <c r="AE55" s="254"/>
    </row>
    <row r="56" spans="1:31" ht="14.25" customHeight="1">
      <c r="A56" s="254"/>
      <c r="B56" s="408"/>
      <c r="C56" s="990"/>
      <c r="D56" s="959"/>
      <c r="E56" s="408"/>
      <c r="F56" s="254"/>
      <c r="G56" s="299" t="s">
        <v>2891</v>
      </c>
      <c r="H56" s="275"/>
      <c r="I56" s="286"/>
      <c r="J56" s="286"/>
      <c r="K56" s="286"/>
      <c r="L56" s="286"/>
      <c r="M56" s="286"/>
      <c r="N56" s="286"/>
      <c r="O56" s="275"/>
      <c r="P56" s="275"/>
      <c r="Q56" s="286"/>
      <c r="R56" s="254"/>
      <c r="S56" s="372"/>
      <c r="T56" s="254"/>
      <c r="U56" s="372"/>
      <c r="V56" s="254"/>
      <c r="W56" s="372"/>
      <c r="X56" s="254"/>
      <c r="Y56" s="307"/>
      <c r="Z56" s="324"/>
      <c r="AA56" s="324"/>
      <c r="AB56" s="298"/>
      <c r="AC56" s="298"/>
      <c r="AD56" s="308"/>
      <c r="AE56" s="254"/>
    </row>
    <row r="57" spans="1:31" ht="14.25" customHeight="1">
      <c r="A57" s="254"/>
      <c r="B57" s="409"/>
      <c r="C57" s="991"/>
      <c r="D57" s="959"/>
      <c r="E57" s="409"/>
      <c r="F57" s="254"/>
      <c r="G57" s="292" t="s">
        <v>2892</v>
      </c>
      <c r="H57" s="286"/>
      <c r="I57" s="286"/>
      <c r="J57" s="286"/>
      <c r="K57" s="286"/>
      <c r="L57" s="286"/>
      <c r="M57" s="286"/>
      <c r="N57" s="286"/>
      <c r="O57" s="275"/>
      <c r="P57" s="275"/>
      <c r="Q57" s="286"/>
      <c r="R57" s="254"/>
      <c r="S57" s="372"/>
      <c r="T57" s="254"/>
      <c r="U57" s="372"/>
      <c r="V57" s="254"/>
      <c r="W57" s="372"/>
      <c r="X57" s="254"/>
      <c r="Y57" s="307"/>
      <c r="Z57" s="324"/>
      <c r="AA57" s="324"/>
      <c r="AB57" s="298"/>
      <c r="AC57" s="298"/>
      <c r="AD57" s="308"/>
      <c r="AE57" s="254"/>
    </row>
    <row r="58" spans="1:31" ht="14.25" customHeight="1">
      <c r="A58" s="254"/>
      <c r="B58" s="409"/>
      <c r="C58" s="991"/>
      <c r="D58" s="959"/>
      <c r="E58" s="409"/>
      <c r="F58" s="254"/>
      <c r="G58" s="349" t="s">
        <v>2893</v>
      </c>
      <c r="H58" s="286"/>
      <c r="I58" s="286"/>
      <c r="J58" s="286"/>
      <c r="K58" s="286"/>
      <c r="L58" s="286"/>
      <c r="M58" s="286"/>
      <c r="N58" s="286"/>
      <c r="O58" s="275"/>
      <c r="P58" s="286"/>
      <c r="Q58" s="286"/>
      <c r="R58" s="254"/>
      <c r="S58" s="372"/>
      <c r="T58" s="254"/>
      <c r="U58" s="372"/>
      <c r="V58" s="254"/>
      <c r="W58" s="372"/>
      <c r="X58" s="254"/>
      <c r="Y58" s="307"/>
      <c r="Z58" s="324"/>
      <c r="AA58" s="324"/>
      <c r="AB58" s="298"/>
      <c r="AC58" s="298"/>
      <c r="AD58" s="308"/>
      <c r="AE58" s="254"/>
    </row>
    <row r="59" spans="1:31" ht="14.25" customHeight="1">
      <c r="A59" s="254"/>
      <c r="B59" s="254"/>
      <c r="C59" s="410"/>
      <c r="D59" s="410"/>
      <c r="E59" s="254"/>
      <c r="F59" s="254"/>
      <c r="G59" s="285" t="s">
        <v>2894</v>
      </c>
      <c r="H59" s="286"/>
      <c r="I59" s="286"/>
      <c r="J59" s="286"/>
      <c r="K59" s="286"/>
      <c r="L59" s="286"/>
      <c r="M59" s="286"/>
      <c r="N59" s="286"/>
      <c r="O59" s="275"/>
      <c r="P59" s="275"/>
      <c r="Q59" s="286"/>
      <c r="R59" s="254"/>
      <c r="S59" s="372"/>
      <c r="T59" s="254"/>
      <c r="U59" s="372"/>
      <c r="V59" s="254"/>
      <c r="W59" s="372"/>
      <c r="X59" s="254"/>
      <c r="Y59" s="307"/>
      <c r="Z59" s="324"/>
      <c r="AA59" s="324"/>
      <c r="AB59" s="298"/>
      <c r="AC59" s="298"/>
      <c r="AD59" s="308"/>
      <c r="AE59" s="254"/>
    </row>
    <row r="60" spans="1:31" ht="14.25" customHeight="1">
      <c r="A60" s="254"/>
      <c r="B60" s="254"/>
      <c r="C60" s="254"/>
      <c r="D60" s="254"/>
      <c r="E60" s="254"/>
      <c r="F60" s="254"/>
      <c r="G60" s="292" t="s">
        <v>2895</v>
      </c>
      <c r="H60" s="286">
        <v>1.35</v>
      </c>
      <c r="I60" s="286"/>
      <c r="J60" s="286"/>
      <c r="K60" s="286"/>
      <c r="L60" s="286"/>
      <c r="M60" s="286"/>
      <c r="N60" s="286"/>
      <c r="O60" s="275"/>
      <c r="P60" s="275"/>
      <c r="Q60" s="286"/>
      <c r="R60" s="254"/>
      <c r="S60" s="372"/>
      <c r="T60" s="254"/>
      <c r="U60" s="372"/>
      <c r="V60" s="254"/>
      <c r="W60" s="372"/>
      <c r="X60" s="254"/>
      <c r="Y60" s="317"/>
      <c r="Z60" s="298"/>
      <c r="AA60" s="298"/>
      <c r="AB60" s="298"/>
      <c r="AC60" s="298"/>
      <c r="AD60" s="308"/>
      <c r="AE60" s="254"/>
    </row>
    <row r="61" spans="1:31" ht="14.25" customHeight="1">
      <c r="A61" s="254"/>
      <c r="B61" s="254"/>
      <c r="C61" s="254"/>
      <c r="D61" s="254"/>
      <c r="E61" s="254"/>
      <c r="F61" s="254"/>
      <c r="G61" s="299" t="s">
        <v>2896</v>
      </c>
      <c r="H61" s="290">
        <v>0.7</v>
      </c>
      <c r="I61" s="290">
        <v>0.7</v>
      </c>
      <c r="J61" s="275"/>
      <c r="K61" s="275"/>
      <c r="L61" s="275"/>
      <c r="M61" s="275"/>
      <c r="N61" s="275"/>
      <c r="O61" s="275"/>
      <c r="P61" s="286"/>
      <c r="Q61" s="286"/>
      <c r="R61" s="254"/>
      <c r="S61" s="372"/>
      <c r="T61" s="254"/>
      <c r="U61" s="372"/>
      <c r="V61" s="254"/>
      <c r="W61" s="372"/>
      <c r="X61" s="254"/>
      <c r="Y61" s="317"/>
      <c r="Z61" s="298"/>
      <c r="AA61" s="298"/>
      <c r="AB61" s="298"/>
      <c r="AC61" s="298"/>
      <c r="AD61" s="308"/>
      <c r="AE61" s="254"/>
    </row>
    <row r="62" spans="1:31" ht="14.25" customHeight="1">
      <c r="A62" s="254"/>
      <c r="B62" s="254"/>
      <c r="C62" s="254"/>
      <c r="D62" s="254"/>
      <c r="E62" s="254"/>
      <c r="F62" s="254"/>
      <c r="G62" s="553" t="s">
        <v>2897</v>
      </c>
      <c r="H62" s="290">
        <v>2.75</v>
      </c>
      <c r="I62" s="286"/>
      <c r="J62" s="286"/>
      <c r="K62" s="286"/>
      <c r="L62" s="286"/>
      <c r="M62" s="286"/>
      <c r="N62" s="286"/>
      <c r="O62" s="275"/>
      <c r="P62" s="275"/>
      <c r="Q62" s="286"/>
      <c r="R62" s="254"/>
      <c r="S62" s="372"/>
      <c r="T62" s="254"/>
      <c r="U62" s="372"/>
      <c r="V62" s="254"/>
      <c r="W62" s="372"/>
      <c r="X62" s="254"/>
      <c r="Y62" s="317"/>
      <c r="Z62" s="298"/>
      <c r="AA62" s="298"/>
      <c r="AB62" s="298"/>
      <c r="AC62" s="298"/>
      <c r="AD62" s="308"/>
      <c r="AE62" s="254"/>
    </row>
    <row r="63" spans="1:31" ht="14.25" customHeight="1">
      <c r="A63" s="254"/>
      <c r="B63" s="254"/>
      <c r="C63" s="254"/>
      <c r="D63" s="254"/>
      <c r="E63" s="254"/>
      <c r="F63" s="254"/>
      <c r="G63" s="285" t="s">
        <v>2898</v>
      </c>
      <c r="H63" s="290">
        <v>4.4000000000000004</v>
      </c>
      <c r="I63" s="290" t="s">
        <v>376</v>
      </c>
      <c r="J63" s="274" t="s">
        <v>377</v>
      </c>
      <c r="K63" s="286"/>
      <c r="L63" s="286"/>
      <c r="M63" s="286"/>
      <c r="N63" s="286"/>
      <c r="O63" s="275"/>
      <c r="P63" s="275"/>
      <c r="Q63" s="286"/>
      <c r="R63" s="254"/>
      <c r="S63" s="372"/>
      <c r="T63" s="254"/>
      <c r="U63" s="372"/>
      <c r="V63" s="254"/>
      <c r="W63" s="372"/>
      <c r="X63" s="254"/>
      <c r="Y63" s="317"/>
      <c r="Z63" s="298"/>
      <c r="AA63" s="298"/>
      <c r="AB63" s="298"/>
      <c r="AC63" s="298"/>
      <c r="AD63" s="308"/>
      <c r="AE63" s="254"/>
    </row>
    <row r="64" spans="1:31" ht="14.25" customHeight="1">
      <c r="A64" s="254"/>
      <c r="B64" s="254"/>
      <c r="C64" s="254"/>
      <c r="D64" s="254"/>
      <c r="E64" s="254"/>
      <c r="F64" s="254"/>
      <c r="G64" s="285" t="s">
        <v>2899</v>
      </c>
      <c r="H64" s="274">
        <v>1.2</v>
      </c>
      <c r="I64" s="286"/>
      <c r="J64" s="286"/>
      <c r="K64" s="286"/>
      <c r="L64" s="286"/>
      <c r="M64" s="286"/>
      <c r="N64" s="286"/>
      <c r="O64" s="275"/>
      <c r="P64" s="275"/>
      <c r="Q64" s="286"/>
      <c r="R64" s="254"/>
      <c r="S64" s="372"/>
      <c r="T64" s="254"/>
      <c r="U64" s="372"/>
      <c r="V64" s="254"/>
      <c r="W64" s="372"/>
      <c r="X64" s="254"/>
      <c r="Y64" s="317"/>
      <c r="Z64" s="298"/>
      <c r="AA64" s="298"/>
      <c r="AB64" s="298"/>
      <c r="AC64" s="298"/>
      <c r="AD64" s="308"/>
      <c r="AE64" s="254"/>
    </row>
    <row r="65" spans="1:31" ht="14.25" customHeight="1">
      <c r="A65" s="254"/>
      <c r="B65" s="254"/>
      <c r="C65" s="254"/>
      <c r="D65" s="254"/>
      <c r="E65" s="254"/>
      <c r="F65" s="254"/>
      <c r="G65" s="299" t="s">
        <v>2900</v>
      </c>
      <c r="H65" s="294">
        <v>12.9</v>
      </c>
      <c r="I65" s="294">
        <v>12.9</v>
      </c>
      <c r="J65" s="294">
        <v>12.9</v>
      </c>
      <c r="K65" s="340">
        <v>13.58</v>
      </c>
      <c r="L65" s="286"/>
      <c r="M65" s="286"/>
      <c r="N65" s="286"/>
      <c r="O65" s="275"/>
      <c r="P65" s="275"/>
      <c r="Q65" s="286"/>
      <c r="R65" s="254"/>
      <c r="S65" s="372"/>
      <c r="T65" s="254"/>
      <c r="U65" s="372"/>
      <c r="V65" s="254"/>
      <c r="W65" s="372"/>
      <c r="X65" s="254"/>
      <c r="Y65" s="317"/>
      <c r="Z65" s="298"/>
      <c r="AA65" s="298"/>
      <c r="AB65" s="298"/>
      <c r="AC65" s="298"/>
      <c r="AD65" s="308"/>
      <c r="AE65" s="254"/>
    </row>
    <row r="66" spans="1:31" ht="14.25" customHeight="1">
      <c r="A66" s="254"/>
      <c r="B66" s="254"/>
      <c r="C66" s="254"/>
      <c r="D66" s="254"/>
      <c r="E66" s="254"/>
      <c r="F66" s="254"/>
      <c r="G66" s="349" t="s">
        <v>2901</v>
      </c>
      <c r="H66" s="286"/>
      <c r="I66" s="286"/>
      <c r="J66" s="286"/>
      <c r="K66" s="286"/>
      <c r="L66" s="286"/>
      <c r="M66" s="286"/>
      <c r="N66" s="286"/>
      <c r="O66" s="275"/>
      <c r="P66" s="275"/>
      <c r="Q66" s="286"/>
      <c r="R66" s="254"/>
      <c r="S66" s="372"/>
      <c r="T66" s="254"/>
      <c r="U66" s="372"/>
      <c r="V66" s="254"/>
      <c r="W66" s="372"/>
      <c r="X66" s="254"/>
      <c r="Y66" s="317"/>
      <c r="Z66" s="298"/>
      <c r="AA66" s="298"/>
      <c r="AB66" s="298"/>
      <c r="AC66" s="298"/>
      <c r="AD66" s="308"/>
      <c r="AE66" s="254"/>
    </row>
    <row r="67" spans="1:31" ht="14.25" customHeight="1">
      <c r="A67" s="254"/>
      <c r="B67" s="254"/>
      <c r="C67" s="254"/>
      <c r="D67" s="254"/>
      <c r="E67" s="254"/>
      <c r="F67" s="254"/>
      <c r="G67" s="296" t="s">
        <v>2902</v>
      </c>
      <c r="H67" s="294">
        <v>0.5</v>
      </c>
      <c r="I67" s="278" t="s">
        <v>374</v>
      </c>
      <c r="J67" s="278" t="s">
        <v>375</v>
      </c>
      <c r="K67" s="278" t="s">
        <v>376</v>
      </c>
      <c r="L67" s="419" t="s">
        <v>377</v>
      </c>
      <c r="M67" s="286"/>
      <c r="N67" s="286"/>
      <c r="O67" s="275"/>
      <c r="P67" s="275"/>
      <c r="Q67" s="286"/>
      <c r="R67" s="254"/>
      <c r="S67" s="372"/>
      <c r="T67" s="254"/>
      <c r="U67" s="372"/>
      <c r="V67" s="254"/>
      <c r="W67" s="372"/>
      <c r="X67" s="254"/>
      <c r="Y67" s="317"/>
      <c r="Z67" s="298"/>
      <c r="AA67" s="298"/>
      <c r="AB67" s="298"/>
      <c r="AC67" s="298"/>
      <c r="AD67" s="308"/>
      <c r="AE67" s="254"/>
    </row>
    <row r="68" spans="1:31" ht="14.25" customHeight="1">
      <c r="A68" s="254"/>
      <c r="B68" s="254"/>
      <c r="C68" s="254"/>
      <c r="D68" s="254"/>
      <c r="E68" s="254"/>
      <c r="F68" s="254"/>
      <c r="G68" s="557" t="s">
        <v>2903</v>
      </c>
      <c r="H68" s="286"/>
      <c r="I68" s="286"/>
      <c r="J68" s="286"/>
      <c r="K68" s="286"/>
      <c r="L68" s="286"/>
      <c r="M68" s="286"/>
      <c r="N68" s="286"/>
      <c r="O68" s="275"/>
      <c r="P68" s="275"/>
      <c r="Q68" s="286"/>
      <c r="R68" s="254"/>
      <c r="S68" s="372"/>
      <c r="T68" s="254"/>
      <c r="U68" s="372"/>
      <c r="V68" s="254"/>
      <c r="W68" s="372"/>
      <c r="X68" s="254"/>
      <c r="Y68" s="317"/>
      <c r="Z68" s="298"/>
      <c r="AA68" s="298"/>
      <c r="AB68" s="298"/>
      <c r="AC68" s="298"/>
      <c r="AD68" s="308"/>
      <c r="AE68" s="254"/>
    </row>
    <row r="69" spans="1:31" ht="14.25" customHeight="1">
      <c r="A69" s="254"/>
      <c r="B69" s="254"/>
      <c r="C69" s="254"/>
      <c r="D69" s="254"/>
      <c r="E69" s="254"/>
      <c r="F69" s="254"/>
      <c r="G69" s="292" t="s">
        <v>2904</v>
      </c>
      <c r="H69" s="286"/>
      <c r="I69" s="286"/>
      <c r="J69" s="286"/>
      <c r="K69" s="286"/>
      <c r="L69" s="286"/>
      <c r="M69" s="286"/>
      <c r="N69" s="286"/>
      <c r="O69" s="275"/>
      <c r="P69" s="275"/>
      <c r="Q69" s="286"/>
      <c r="R69" s="254"/>
      <c r="S69" s="372"/>
      <c r="T69" s="254"/>
      <c r="U69" s="372"/>
      <c r="V69" s="254"/>
      <c r="W69" s="372"/>
      <c r="X69" s="254"/>
      <c r="Y69" s="317"/>
      <c r="Z69" s="298"/>
      <c r="AA69" s="298"/>
      <c r="AB69" s="298"/>
      <c r="AC69" s="298"/>
      <c r="AD69" s="308"/>
      <c r="AE69" s="254"/>
    </row>
    <row r="70" spans="1:31" ht="14.25" customHeight="1">
      <c r="A70" s="254"/>
      <c r="B70" s="254"/>
      <c r="C70" s="254"/>
      <c r="D70" s="254"/>
      <c r="E70" s="254"/>
      <c r="F70" s="254"/>
      <c r="G70" s="292" t="s">
        <v>2905</v>
      </c>
      <c r="H70" s="286"/>
      <c r="I70" s="286"/>
      <c r="J70" s="286"/>
      <c r="K70" s="286"/>
      <c r="L70" s="286"/>
      <c r="M70" s="286"/>
      <c r="N70" s="286"/>
      <c r="O70" s="275"/>
      <c r="P70" s="275"/>
      <c r="Q70" s="286"/>
      <c r="R70" s="254"/>
      <c r="S70" s="372"/>
      <c r="T70" s="254"/>
      <c r="U70" s="372"/>
      <c r="V70" s="254"/>
      <c r="W70" s="372"/>
      <c r="X70" s="254"/>
      <c r="Y70" s="317"/>
      <c r="Z70" s="298"/>
      <c r="AA70" s="298"/>
      <c r="AB70" s="298"/>
      <c r="AC70" s="298"/>
      <c r="AD70" s="308"/>
      <c r="AE70" s="254"/>
    </row>
    <row r="71" spans="1:31" ht="14.25" customHeight="1">
      <c r="A71" s="254"/>
      <c r="B71" s="254"/>
      <c r="C71" s="254"/>
      <c r="D71" s="254"/>
      <c r="E71" s="254"/>
      <c r="F71" s="254"/>
      <c r="G71" s="292" t="s">
        <v>2906</v>
      </c>
      <c r="H71" s="286"/>
      <c r="I71" s="286"/>
      <c r="J71" s="286"/>
      <c r="K71" s="286"/>
      <c r="L71" s="286"/>
      <c r="M71" s="286"/>
      <c r="N71" s="286"/>
      <c r="O71" s="275"/>
      <c r="P71" s="286"/>
      <c r="Q71" s="286"/>
      <c r="R71" s="254"/>
      <c r="S71" s="372"/>
      <c r="T71" s="254"/>
      <c r="U71" s="372"/>
      <c r="V71" s="254"/>
      <c r="W71" s="372"/>
      <c r="X71" s="254"/>
      <c r="Y71" s="317"/>
      <c r="Z71" s="298"/>
      <c r="AA71" s="298"/>
      <c r="AB71" s="298"/>
      <c r="AC71" s="298"/>
      <c r="AD71" s="308"/>
      <c r="AE71" s="254"/>
    </row>
    <row r="72" spans="1:31" ht="14.25" customHeight="1">
      <c r="A72" s="254"/>
      <c r="B72" s="254"/>
      <c r="C72" s="254"/>
      <c r="D72" s="254"/>
      <c r="E72" s="254"/>
      <c r="F72" s="254"/>
      <c r="G72" s="349" t="s">
        <v>2907</v>
      </c>
      <c r="H72" s="286"/>
      <c r="I72" s="286"/>
      <c r="J72" s="286"/>
      <c r="K72" s="286"/>
      <c r="L72" s="286"/>
      <c r="M72" s="286"/>
      <c r="N72" s="286"/>
      <c r="O72" s="275"/>
      <c r="P72" s="286"/>
      <c r="Q72" s="286"/>
      <c r="R72" s="254"/>
      <c r="S72" s="372"/>
      <c r="T72" s="254"/>
      <c r="U72" s="372"/>
      <c r="V72" s="254"/>
      <c r="W72" s="372"/>
      <c r="X72" s="254"/>
      <c r="Y72" s="317"/>
      <c r="Z72" s="310"/>
      <c r="AA72" s="310"/>
      <c r="AB72" s="310"/>
      <c r="AC72" s="310"/>
      <c r="AD72" s="311"/>
      <c r="AE72" s="254"/>
    </row>
    <row r="73" spans="1:31" ht="14.25" customHeight="1">
      <c r="A73" s="254"/>
      <c r="B73" s="254"/>
      <c r="C73" s="254"/>
      <c r="D73" s="254"/>
      <c r="E73" s="254"/>
      <c r="F73" s="254"/>
      <c r="G73" s="292" t="s">
        <v>2908</v>
      </c>
      <c r="H73" s="286"/>
      <c r="I73" s="286"/>
      <c r="J73" s="286"/>
      <c r="K73" s="286"/>
      <c r="L73" s="286"/>
      <c r="M73" s="286"/>
      <c r="N73" s="286"/>
      <c r="O73" s="275"/>
      <c r="P73" s="275"/>
      <c r="Q73" s="286"/>
      <c r="R73" s="254"/>
      <c r="S73" s="372"/>
      <c r="T73" s="254"/>
      <c r="U73" s="372"/>
      <c r="V73" s="254"/>
      <c r="W73" s="372"/>
      <c r="X73" s="254"/>
      <c r="Y73" s="655"/>
      <c r="Z73" s="313"/>
      <c r="AA73" s="468">
        <f>SUM(AA53:AA72)</f>
        <v>-9.5500000000000007</v>
      </c>
      <c r="AB73" s="313"/>
      <c r="AC73" s="313"/>
      <c r="AD73" s="314"/>
      <c r="AE73" s="254"/>
    </row>
    <row r="74" spans="1:31" ht="14.25" customHeight="1">
      <c r="A74" s="254"/>
      <c r="B74" s="254"/>
      <c r="C74" s="254"/>
      <c r="D74" s="254"/>
      <c r="E74" s="254"/>
      <c r="F74" s="254"/>
      <c r="G74" s="273" t="s">
        <v>2909</v>
      </c>
      <c r="H74" s="275"/>
      <c r="I74" s="286"/>
      <c r="J74" s="286"/>
      <c r="K74" s="286"/>
      <c r="L74" s="286"/>
      <c r="M74" s="286"/>
      <c r="N74" s="286"/>
      <c r="O74" s="275"/>
      <c r="P74" s="275"/>
      <c r="Q74" s="286"/>
      <c r="R74" s="254"/>
      <c r="S74" s="372"/>
      <c r="T74" s="254"/>
      <c r="U74" s="372"/>
      <c r="V74" s="254"/>
      <c r="W74" s="372"/>
      <c r="X74" s="254"/>
      <c r="Y74" s="254"/>
      <c r="Z74" s="254"/>
      <c r="AA74" s="254"/>
      <c r="AB74" s="254"/>
      <c r="AC74" s="254"/>
      <c r="AD74" s="254"/>
      <c r="AE74" s="254"/>
    </row>
    <row r="75" spans="1:31" ht="14.25" customHeight="1">
      <c r="A75" s="254"/>
      <c r="B75" s="254"/>
      <c r="C75" s="254"/>
      <c r="D75" s="254"/>
      <c r="E75" s="254"/>
      <c r="F75" s="254"/>
      <c r="G75" s="349" t="s">
        <v>2910</v>
      </c>
      <c r="H75" s="290">
        <v>9.5</v>
      </c>
      <c r="I75" s="290">
        <v>9.5</v>
      </c>
      <c r="J75" s="286"/>
      <c r="K75" s="286"/>
      <c r="L75" s="286"/>
      <c r="M75" s="286"/>
      <c r="N75" s="286"/>
      <c r="O75" s="275"/>
      <c r="P75" s="286"/>
      <c r="Q75" s="286"/>
      <c r="R75" s="254"/>
      <c r="S75" s="372"/>
      <c r="T75" s="254"/>
      <c r="U75" s="372"/>
      <c r="V75" s="254"/>
      <c r="W75" s="372"/>
      <c r="X75" s="254"/>
      <c r="Y75" s="985" t="s">
        <v>353</v>
      </c>
      <c r="Z75" s="968"/>
      <c r="AA75" s="968"/>
      <c r="AB75" s="968"/>
      <c r="AC75" s="968"/>
      <c r="AD75" s="969"/>
      <c r="AE75" s="254"/>
    </row>
    <row r="76" spans="1:31" ht="14.25" customHeight="1">
      <c r="A76" s="254"/>
      <c r="B76" s="254"/>
      <c r="C76" s="254"/>
      <c r="D76" s="254"/>
      <c r="E76" s="254"/>
      <c r="F76" s="254"/>
      <c r="G76" s="299" t="s">
        <v>2911</v>
      </c>
      <c r="H76" s="290"/>
      <c r="I76" s="274"/>
      <c r="J76" s="286"/>
      <c r="K76" s="286"/>
      <c r="L76" s="286"/>
      <c r="M76" s="286"/>
      <c r="N76" s="286"/>
      <c r="O76" s="275"/>
      <c r="P76" s="275"/>
      <c r="Q76" s="286"/>
      <c r="R76" s="254"/>
      <c r="S76" s="372"/>
      <c r="T76" s="254"/>
      <c r="U76" s="372"/>
      <c r="V76" s="254"/>
      <c r="W76" s="372"/>
      <c r="X76" s="254"/>
      <c r="Y76" s="1037"/>
      <c r="Z76" s="892"/>
      <c r="AA76" s="271">
        <v>2024</v>
      </c>
      <c r="AB76" s="271">
        <v>2025</v>
      </c>
      <c r="AC76" s="271">
        <v>2026</v>
      </c>
      <c r="AD76" s="306">
        <v>2027</v>
      </c>
      <c r="AE76" s="254"/>
    </row>
    <row r="77" spans="1:31" ht="14.25" customHeight="1">
      <c r="A77" s="254"/>
      <c r="B77" s="254"/>
      <c r="C77" s="254"/>
      <c r="D77" s="254"/>
      <c r="E77" s="254"/>
      <c r="F77" s="254"/>
      <c r="G77" s="349" t="s">
        <v>2912</v>
      </c>
      <c r="H77" s="290">
        <v>4.2</v>
      </c>
      <c r="I77" s="286"/>
      <c r="J77" s="286"/>
      <c r="K77" s="286"/>
      <c r="L77" s="286"/>
      <c r="M77" s="286"/>
      <c r="N77" s="286"/>
      <c r="O77" s="275"/>
      <c r="P77" s="286"/>
      <c r="Q77" s="286"/>
      <c r="R77" s="254"/>
      <c r="S77" s="372"/>
      <c r="T77" s="254"/>
      <c r="U77" s="372"/>
      <c r="V77" s="254"/>
      <c r="W77" s="372"/>
      <c r="X77" s="254"/>
      <c r="Y77" s="1037" t="s">
        <v>469</v>
      </c>
      <c r="Z77" s="892"/>
      <c r="AA77" s="298" t="s">
        <v>470</v>
      </c>
      <c r="AB77" s="298" t="s">
        <v>471</v>
      </c>
      <c r="AC77" s="298" t="s">
        <v>472</v>
      </c>
      <c r="AD77" s="308" t="s">
        <v>472</v>
      </c>
      <c r="AE77" s="254"/>
    </row>
    <row r="78" spans="1:31" ht="14.25" customHeight="1">
      <c r="A78" s="254"/>
      <c r="B78" s="254"/>
      <c r="C78" s="254"/>
      <c r="D78" s="254"/>
      <c r="E78" s="254"/>
      <c r="F78" s="254"/>
      <c r="G78" s="273" t="s">
        <v>2913</v>
      </c>
      <c r="H78" s="290">
        <v>0.5</v>
      </c>
      <c r="I78" s="290" t="s">
        <v>375</v>
      </c>
      <c r="J78" s="290" t="s">
        <v>376</v>
      </c>
      <c r="K78" s="274" t="s">
        <v>377</v>
      </c>
      <c r="L78" s="286"/>
      <c r="M78" s="286"/>
      <c r="N78" s="286"/>
      <c r="O78" s="275"/>
      <c r="P78" s="275"/>
      <c r="Q78" s="286"/>
      <c r="R78" s="254"/>
      <c r="S78" s="372"/>
      <c r="T78" s="254"/>
      <c r="U78" s="372"/>
      <c r="V78" s="254"/>
      <c r="W78" s="372"/>
      <c r="X78" s="254"/>
      <c r="Y78" s="1037" t="s">
        <v>474</v>
      </c>
      <c r="Z78" s="892"/>
      <c r="AA78" s="292">
        <f>AA49</f>
        <v>0</v>
      </c>
      <c r="AB78" s="292"/>
      <c r="AC78" s="292"/>
      <c r="AD78" s="660"/>
      <c r="AE78" s="254"/>
    </row>
    <row r="79" spans="1:31" ht="14.25" customHeight="1">
      <c r="A79" s="254"/>
      <c r="B79" s="254"/>
      <c r="C79" s="254"/>
      <c r="D79" s="254"/>
      <c r="E79" s="254"/>
      <c r="F79" s="254"/>
      <c r="G79" s="292" t="s">
        <v>2914</v>
      </c>
      <c r="H79" s="286"/>
      <c r="I79" s="286"/>
      <c r="J79" s="286"/>
      <c r="K79" s="286"/>
      <c r="L79" s="286"/>
      <c r="M79" s="286"/>
      <c r="N79" s="286"/>
      <c r="O79" s="275"/>
      <c r="P79" s="275"/>
      <c r="Q79" s="286"/>
      <c r="R79" s="254"/>
      <c r="S79" s="372"/>
      <c r="T79" s="254"/>
      <c r="U79" s="372"/>
      <c r="V79" s="254"/>
      <c r="W79" s="372"/>
      <c r="X79" s="254"/>
      <c r="Y79" s="1037" t="s">
        <v>476</v>
      </c>
      <c r="Z79" s="892"/>
      <c r="AA79" s="415">
        <f>AA73</f>
        <v>-9.5500000000000007</v>
      </c>
      <c r="AB79" s="415"/>
      <c r="AC79" s="415"/>
      <c r="AD79" s="661"/>
      <c r="AE79" s="254"/>
    </row>
    <row r="80" spans="1:31" ht="14.25" customHeight="1">
      <c r="A80" s="254"/>
      <c r="B80" s="254"/>
      <c r="C80" s="254"/>
      <c r="D80" s="254"/>
      <c r="E80" s="254"/>
      <c r="F80" s="254"/>
      <c r="G80" s="292" t="s">
        <v>2915</v>
      </c>
      <c r="H80" s="286"/>
      <c r="I80" s="286"/>
      <c r="J80" s="286"/>
      <c r="K80" s="286"/>
      <c r="L80" s="286"/>
      <c r="M80" s="286"/>
      <c r="N80" s="286"/>
      <c r="O80" s="275"/>
      <c r="P80" s="275"/>
      <c r="Q80" s="286"/>
      <c r="R80" s="254"/>
      <c r="S80" s="372"/>
      <c r="T80" s="254"/>
      <c r="U80" s="372"/>
      <c r="V80" s="254"/>
      <c r="W80" s="372"/>
      <c r="X80" s="254"/>
      <c r="Y80" s="965" t="s">
        <v>478</v>
      </c>
      <c r="Z80" s="980"/>
      <c r="AA80" s="663">
        <f>SUM(AA78:AA79)</f>
        <v>-9.5500000000000007</v>
      </c>
      <c r="AB80" s="663"/>
      <c r="AC80" s="663"/>
      <c r="AD80" s="664"/>
      <c r="AE80" s="254"/>
    </row>
    <row r="81" spans="1:31" ht="14.25" customHeight="1">
      <c r="A81" s="254"/>
      <c r="B81" s="254"/>
      <c r="C81" s="254"/>
      <c r="D81" s="254"/>
      <c r="E81" s="254"/>
      <c r="F81" s="254"/>
      <c r="G81" s="299" t="s">
        <v>2916</v>
      </c>
      <c r="H81" s="290">
        <v>0.5</v>
      </c>
      <c r="I81" s="278" t="s">
        <v>374</v>
      </c>
      <c r="J81" s="290" t="s">
        <v>375</v>
      </c>
      <c r="K81" s="290" t="s">
        <v>376</v>
      </c>
      <c r="L81" s="274" t="s">
        <v>377</v>
      </c>
      <c r="M81" s="286"/>
      <c r="N81" s="286"/>
      <c r="O81" s="275"/>
      <c r="P81" s="275"/>
      <c r="Q81" s="286"/>
      <c r="R81" s="254"/>
      <c r="S81" s="372"/>
      <c r="T81" s="254"/>
      <c r="U81" s="372"/>
      <c r="V81" s="254"/>
      <c r="W81" s="372"/>
      <c r="X81" s="254"/>
      <c r="Y81" s="254"/>
      <c r="Z81" s="254"/>
      <c r="AA81" s="254"/>
      <c r="AB81" s="254"/>
      <c r="AC81" s="254"/>
      <c r="AD81" s="254"/>
      <c r="AE81" s="254"/>
    </row>
    <row r="82" spans="1:31" ht="14.25" customHeight="1">
      <c r="A82" s="254"/>
      <c r="B82" s="254"/>
      <c r="C82" s="254"/>
      <c r="D82" s="254"/>
      <c r="E82" s="254"/>
      <c r="F82" s="254"/>
      <c r="G82" s="349" t="s">
        <v>2917</v>
      </c>
      <c r="H82" s="290">
        <v>0.3</v>
      </c>
      <c r="I82" s="294" t="s">
        <v>373</v>
      </c>
      <c r="J82" s="278" t="s">
        <v>374</v>
      </c>
      <c r="K82" s="278" t="s">
        <v>375</v>
      </c>
      <c r="L82" s="278" t="s">
        <v>376</v>
      </c>
      <c r="M82" s="419" t="s">
        <v>377</v>
      </c>
      <c r="N82" s="286"/>
      <c r="O82" s="275"/>
      <c r="P82" s="275"/>
      <c r="Q82" s="286"/>
      <c r="R82" s="254"/>
      <c r="S82" s="372"/>
      <c r="T82" s="254"/>
      <c r="U82" s="372"/>
      <c r="V82" s="254"/>
      <c r="W82" s="372"/>
      <c r="X82" s="254"/>
      <c r="Y82" s="254"/>
      <c r="Z82" s="254"/>
      <c r="AA82" s="254"/>
      <c r="AB82" s="254"/>
      <c r="AC82" s="254"/>
      <c r="AD82" s="254"/>
      <c r="AE82" s="254"/>
    </row>
    <row r="83" spans="1:31" ht="14.25" customHeight="1">
      <c r="A83" s="254"/>
      <c r="B83" s="254"/>
      <c r="C83" s="254"/>
      <c r="D83" s="254"/>
      <c r="E83" s="254"/>
      <c r="F83" s="254"/>
      <c r="G83" s="299" t="s">
        <v>2918</v>
      </c>
      <c r="H83" s="290">
        <v>0.3</v>
      </c>
      <c r="I83" s="294" t="s">
        <v>373</v>
      </c>
      <c r="J83" s="278" t="s">
        <v>374</v>
      </c>
      <c r="K83" s="278" t="s">
        <v>375</v>
      </c>
      <c r="L83" s="278" t="s">
        <v>376</v>
      </c>
      <c r="M83" s="419" t="s">
        <v>377</v>
      </c>
      <c r="N83" s="286"/>
      <c r="O83" s="275"/>
      <c r="P83" s="275"/>
      <c r="Q83" s="286"/>
      <c r="R83" s="254"/>
      <c r="S83" s="372"/>
      <c r="T83" s="254"/>
      <c r="U83" s="372"/>
      <c r="V83" s="254"/>
      <c r="W83" s="372"/>
      <c r="X83" s="254"/>
      <c r="Y83" s="254"/>
      <c r="Z83" s="254"/>
      <c r="AA83" s="254"/>
      <c r="AB83" s="254"/>
      <c r="AC83" s="254"/>
      <c r="AD83" s="254"/>
      <c r="AE83" s="254"/>
    </row>
    <row r="84" spans="1:31" ht="14.25" customHeight="1">
      <c r="A84" s="254"/>
      <c r="B84" s="254"/>
      <c r="C84" s="254"/>
      <c r="D84" s="254"/>
      <c r="E84" s="254"/>
      <c r="F84" s="254"/>
      <c r="G84" s="349" t="s">
        <v>2919</v>
      </c>
      <c r="H84" s="290">
        <v>0.3</v>
      </c>
      <c r="I84" s="294" t="s">
        <v>373</v>
      </c>
      <c r="J84" s="278" t="s">
        <v>374</v>
      </c>
      <c r="K84" s="278" t="s">
        <v>375</v>
      </c>
      <c r="L84" s="278" t="s">
        <v>376</v>
      </c>
      <c r="M84" s="419" t="s">
        <v>377</v>
      </c>
      <c r="N84" s="286"/>
      <c r="O84" s="275"/>
      <c r="P84" s="286"/>
      <c r="Q84" s="286"/>
      <c r="R84" s="254"/>
      <c r="S84" s="372"/>
      <c r="T84" s="254"/>
      <c r="U84" s="372"/>
      <c r="V84" s="254"/>
      <c r="W84" s="372"/>
      <c r="X84" s="254"/>
      <c r="Y84" s="254"/>
      <c r="Z84" s="254"/>
      <c r="AA84" s="254"/>
      <c r="AB84" s="254"/>
      <c r="AC84" s="254"/>
      <c r="AD84" s="254"/>
      <c r="AE84" s="254"/>
    </row>
    <row r="85" spans="1:31" ht="14.25" customHeight="1">
      <c r="A85" s="254"/>
      <c r="B85" s="254"/>
      <c r="C85" s="254"/>
      <c r="D85" s="254"/>
      <c r="E85" s="254"/>
      <c r="F85" s="254"/>
      <c r="G85" s="299" t="s">
        <v>2920</v>
      </c>
      <c r="H85" s="286"/>
      <c r="I85" s="286"/>
      <c r="J85" s="286"/>
      <c r="K85" s="286"/>
      <c r="L85" s="286"/>
      <c r="M85" s="286"/>
      <c r="N85" s="286"/>
      <c r="O85" s="275"/>
      <c r="P85" s="275"/>
      <c r="Q85" s="286"/>
      <c r="R85" s="254"/>
      <c r="S85" s="372"/>
      <c r="T85" s="254"/>
      <c r="U85" s="372"/>
      <c r="V85" s="254"/>
      <c r="W85" s="372"/>
      <c r="X85" s="254"/>
      <c r="Y85" s="254"/>
      <c r="Z85" s="254"/>
      <c r="AA85" s="254"/>
      <c r="AB85" s="254"/>
      <c r="AC85" s="254"/>
      <c r="AD85" s="254"/>
      <c r="AE85" s="254"/>
    </row>
    <row r="86" spans="1:31" ht="14.25" customHeight="1">
      <c r="A86" s="254"/>
      <c r="B86" s="254"/>
      <c r="C86" s="254"/>
      <c r="D86" s="254"/>
      <c r="E86" s="254"/>
      <c r="F86" s="254"/>
      <c r="G86" s="292" t="s">
        <v>2921</v>
      </c>
      <c r="H86" s="286"/>
      <c r="I86" s="286"/>
      <c r="J86" s="286"/>
      <c r="K86" s="286"/>
      <c r="L86" s="286"/>
      <c r="M86" s="286"/>
      <c r="N86" s="286"/>
      <c r="O86" s="275"/>
      <c r="P86" s="275"/>
      <c r="Q86" s="286"/>
      <c r="R86" s="254"/>
      <c r="S86" s="372"/>
      <c r="T86" s="254"/>
      <c r="U86" s="372"/>
      <c r="V86" s="254"/>
      <c r="W86" s="372"/>
      <c r="X86" s="254"/>
      <c r="Y86" s="254"/>
      <c r="Z86" s="254"/>
      <c r="AA86" s="254"/>
      <c r="AB86" s="254"/>
      <c r="AC86" s="254"/>
      <c r="AD86" s="254"/>
      <c r="AE86" s="254"/>
    </row>
    <row r="87" spans="1:31" ht="14.25" customHeight="1">
      <c r="A87" s="254"/>
      <c r="B87" s="254"/>
      <c r="C87" s="254"/>
      <c r="D87" s="254"/>
      <c r="E87" s="254"/>
      <c r="F87" s="254"/>
      <c r="G87" s="299" t="s">
        <v>2922</v>
      </c>
      <c r="H87" s="286"/>
      <c r="I87" s="286"/>
      <c r="J87" s="286"/>
      <c r="K87" s="286"/>
      <c r="L87" s="286"/>
      <c r="M87" s="286"/>
      <c r="N87" s="286"/>
      <c r="O87" s="275"/>
      <c r="P87" s="275"/>
      <c r="Q87" s="286"/>
      <c r="R87" s="254"/>
      <c r="S87" s="372"/>
      <c r="T87" s="254"/>
      <c r="U87" s="372"/>
      <c r="V87" s="254"/>
      <c r="W87" s="372"/>
      <c r="X87" s="254"/>
      <c r="Y87" s="254"/>
      <c r="Z87" s="254"/>
      <c r="AA87" s="254"/>
      <c r="AB87" s="254"/>
      <c r="AC87" s="254"/>
      <c r="AD87" s="254"/>
      <c r="AE87" s="254"/>
    </row>
    <row r="88" spans="1:31" ht="14.25" customHeight="1">
      <c r="A88" s="254"/>
      <c r="B88" s="254"/>
      <c r="C88" s="254"/>
      <c r="D88" s="254"/>
      <c r="E88" s="254"/>
      <c r="F88" s="254"/>
      <c r="G88" s="292" t="s">
        <v>2923</v>
      </c>
      <c r="H88" s="286"/>
      <c r="I88" s="286"/>
      <c r="J88" s="286"/>
      <c r="K88" s="286"/>
      <c r="L88" s="286"/>
      <c r="M88" s="286"/>
      <c r="N88" s="286"/>
      <c r="O88" s="275"/>
      <c r="P88" s="275"/>
      <c r="Q88" s="286"/>
      <c r="R88" s="254"/>
      <c r="S88" s="372"/>
      <c r="T88" s="254"/>
      <c r="U88" s="372"/>
      <c r="V88" s="254"/>
      <c r="W88" s="372"/>
      <c r="X88" s="254"/>
      <c r="Y88" s="254"/>
      <c r="Z88" s="254"/>
      <c r="AA88" s="254"/>
      <c r="AB88" s="254"/>
      <c r="AC88" s="254"/>
      <c r="AD88" s="254"/>
      <c r="AE88" s="254"/>
    </row>
    <row r="89" spans="1:31" ht="14.25" customHeight="1">
      <c r="A89" s="254"/>
      <c r="B89" s="254"/>
      <c r="C89" s="254"/>
      <c r="D89" s="254"/>
      <c r="E89" s="254"/>
      <c r="F89" s="254"/>
      <c r="G89" s="285" t="s">
        <v>2924</v>
      </c>
      <c r="H89" s="286"/>
      <c r="I89" s="286"/>
      <c r="J89" s="286"/>
      <c r="K89" s="286"/>
      <c r="L89" s="286"/>
      <c r="M89" s="286"/>
      <c r="N89" s="286"/>
      <c r="O89" s="275"/>
      <c r="P89" s="275"/>
      <c r="Q89" s="286"/>
      <c r="R89" s="254"/>
      <c r="S89" s="372"/>
      <c r="T89" s="254"/>
      <c r="U89" s="372"/>
      <c r="V89" s="254"/>
      <c r="W89" s="372"/>
      <c r="X89" s="254"/>
      <c r="Y89" s="254"/>
      <c r="Z89" s="254"/>
      <c r="AA89" s="254"/>
      <c r="AB89" s="254"/>
      <c r="AC89" s="254"/>
      <c r="AD89" s="254"/>
      <c r="AE89" s="254"/>
    </row>
    <row r="90" spans="1:31" ht="14.25" customHeight="1">
      <c r="A90" s="254"/>
      <c r="B90" s="254"/>
      <c r="C90" s="254"/>
      <c r="D90" s="254"/>
      <c r="E90" s="254"/>
      <c r="F90" s="254"/>
      <c r="G90" s="273" t="s">
        <v>2925</v>
      </c>
      <c r="H90" s="290">
        <v>0.5</v>
      </c>
      <c r="I90" s="290" t="s">
        <v>375</v>
      </c>
      <c r="J90" s="290" t="s">
        <v>376</v>
      </c>
      <c r="K90" s="274" t="s">
        <v>377</v>
      </c>
      <c r="L90" s="286"/>
      <c r="M90" s="286"/>
      <c r="N90" s="286"/>
      <c r="O90" s="275"/>
      <c r="P90" s="275"/>
      <c r="Q90" s="286"/>
      <c r="R90" s="254"/>
      <c r="S90" s="372"/>
      <c r="T90" s="254"/>
      <c r="U90" s="372"/>
      <c r="V90" s="254"/>
      <c r="W90" s="372"/>
      <c r="X90" s="254"/>
      <c r="Y90" s="254"/>
      <c r="Z90" s="254"/>
      <c r="AA90" s="254"/>
      <c r="AB90" s="254"/>
      <c r="AC90" s="254"/>
      <c r="AD90" s="254"/>
      <c r="AE90" s="254"/>
    </row>
    <row r="91" spans="1:31" ht="14.25" customHeight="1">
      <c r="A91" s="254"/>
      <c r="B91" s="254"/>
      <c r="C91" s="254"/>
      <c r="D91" s="254"/>
      <c r="E91" s="254"/>
      <c r="F91" s="254"/>
      <c r="G91" s="553" t="s">
        <v>2926</v>
      </c>
      <c r="H91" s="342">
        <v>0.6</v>
      </c>
      <c r="I91" s="294" t="s">
        <v>373</v>
      </c>
      <c r="J91" s="278" t="s">
        <v>374</v>
      </c>
      <c r="K91" s="278" t="s">
        <v>375</v>
      </c>
      <c r="L91" s="278" t="s">
        <v>376</v>
      </c>
      <c r="M91" s="419" t="s">
        <v>377</v>
      </c>
      <c r="N91" s="286"/>
      <c r="O91" s="275"/>
      <c r="P91" s="275"/>
      <c r="Q91" s="286"/>
      <c r="R91" s="254"/>
      <c r="S91" s="372"/>
      <c r="T91" s="254"/>
      <c r="U91" s="372"/>
      <c r="V91" s="254"/>
      <c r="W91" s="372"/>
      <c r="X91" s="254"/>
      <c r="Y91" s="254"/>
      <c r="Z91" s="254"/>
      <c r="AA91" s="254"/>
      <c r="AB91" s="254"/>
      <c r="AC91" s="254"/>
      <c r="AD91" s="254"/>
      <c r="AE91" s="254"/>
    </row>
    <row r="92" spans="1:31" ht="14.25" customHeight="1">
      <c r="A92" s="254"/>
      <c r="B92" s="254"/>
      <c r="C92" s="254"/>
      <c r="D92" s="254"/>
      <c r="E92" s="254"/>
      <c r="F92" s="254"/>
      <c r="G92" s="292" t="s">
        <v>2927</v>
      </c>
      <c r="H92" s="274">
        <v>0.8</v>
      </c>
      <c r="I92" s="286"/>
      <c r="J92" s="286"/>
      <c r="K92" s="286"/>
      <c r="L92" s="286"/>
      <c r="M92" s="286"/>
      <c r="N92" s="286"/>
      <c r="O92" s="275"/>
      <c r="P92" s="275"/>
      <c r="Q92" s="286"/>
      <c r="R92" s="254"/>
      <c r="S92" s="372"/>
      <c r="T92" s="254"/>
      <c r="U92" s="372"/>
      <c r="V92" s="254"/>
      <c r="W92" s="372"/>
      <c r="X92" s="254"/>
      <c r="Y92" s="254"/>
      <c r="Z92" s="254"/>
      <c r="AA92" s="254"/>
      <c r="AB92" s="254"/>
      <c r="AC92" s="254"/>
      <c r="AD92" s="254"/>
      <c r="AE92" s="254"/>
    </row>
    <row r="93" spans="1:31" ht="14.25" customHeight="1">
      <c r="A93" s="254"/>
      <c r="B93" s="254"/>
      <c r="C93" s="254"/>
      <c r="D93" s="254"/>
      <c r="E93" s="254"/>
      <c r="F93" s="254"/>
      <c r="G93" s="292" t="s">
        <v>2928</v>
      </c>
      <c r="H93" s="286"/>
      <c r="I93" s="286"/>
      <c r="J93" s="286"/>
      <c r="K93" s="286"/>
      <c r="L93" s="286"/>
      <c r="M93" s="286"/>
      <c r="N93" s="286"/>
      <c r="O93" s="275"/>
      <c r="P93" s="275"/>
      <c r="Q93" s="286"/>
      <c r="R93" s="254"/>
      <c r="S93" s="372"/>
      <c r="T93" s="254"/>
      <c r="U93" s="372"/>
      <c r="V93" s="254"/>
      <c r="W93" s="372"/>
      <c r="X93" s="254"/>
      <c r="Y93" s="254"/>
      <c r="Z93" s="254"/>
      <c r="AA93" s="254"/>
      <c r="AB93" s="254"/>
      <c r="AC93" s="254"/>
      <c r="AD93" s="254"/>
      <c r="AE93" s="254"/>
    </row>
    <row r="94" spans="1:31" ht="14.25" customHeight="1">
      <c r="A94" s="254"/>
      <c r="B94" s="254"/>
      <c r="C94" s="254"/>
      <c r="D94" s="254"/>
      <c r="E94" s="254"/>
      <c r="F94" s="254"/>
      <c r="G94" s="273" t="s">
        <v>2929</v>
      </c>
      <c r="H94" s="286"/>
      <c r="I94" s="286"/>
      <c r="J94" s="286"/>
      <c r="K94" s="286"/>
      <c r="L94" s="286"/>
      <c r="M94" s="286"/>
      <c r="N94" s="286"/>
      <c r="O94" s="275"/>
      <c r="P94" s="275"/>
      <c r="Q94" s="286"/>
      <c r="R94" s="254"/>
      <c r="S94" s="372"/>
      <c r="T94" s="254"/>
      <c r="U94" s="372"/>
      <c r="V94" s="254"/>
      <c r="W94" s="372"/>
      <c r="X94" s="254"/>
      <c r="Y94" s="254"/>
      <c r="Z94" s="254"/>
      <c r="AA94" s="254"/>
      <c r="AB94" s="254"/>
      <c r="AC94" s="254"/>
      <c r="AD94" s="254"/>
      <c r="AE94" s="254"/>
    </row>
    <row r="95" spans="1:31" ht="14.25" customHeight="1">
      <c r="A95" s="254"/>
      <c r="B95" s="254"/>
      <c r="C95" s="254"/>
      <c r="D95" s="254"/>
      <c r="E95" s="254"/>
      <c r="F95" s="254"/>
      <c r="G95" s="349" t="s">
        <v>2930</v>
      </c>
      <c r="H95" s="294">
        <v>0.5</v>
      </c>
      <c r="I95" s="278" t="s">
        <v>374</v>
      </c>
      <c r="J95" s="278" t="s">
        <v>375</v>
      </c>
      <c r="K95" s="278" t="s">
        <v>376</v>
      </c>
      <c r="L95" s="419" t="s">
        <v>377</v>
      </c>
      <c r="M95" s="286"/>
      <c r="N95" s="286"/>
      <c r="O95" s="275"/>
      <c r="P95" s="275"/>
      <c r="Q95" s="286"/>
      <c r="R95" s="254"/>
      <c r="S95" s="372"/>
      <c r="T95" s="254"/>
      <c r="U95" s="372"/>
      <c r="V95" s="254"/>
      <c r="W95" s="372"/>
      <c r="X95" s="254"/>
      <c r="Y95" s="254"/>
      <c r="Z95" s="254"/>
      <c r="AA95" s="254"/>
      <c r="AB95" s="254"/>
      <c r="AC95" s="254"/>
      <c r="AD95" s="254"/>
      <c r="AE95" s="254"/>
    </row>
    <row r="96" spans="1:31" ht="14.25" customHeight="1">
      <c r="A96" s="254"/>
      <c r="B96" s="254"/>
      <c r="C96" s="254"/>
      <c r="D96" s="254"/>
      <c r="E96" s="254"/>
      <c r="F96" s="254"/>
      <c r="G96" s="349" t="s">
        <v>2931</v>
      </c>
      <c r="H96" s="286"/>
      <c r="I96" s="286"/>
      <c r="J96" s="286"/>
      <c r="K96" s="286"/>
      <c r="L96" s="286"/>
      <c r="M96" s="286"/>
      <c r="N96" s="286"/>
      <c r="O96" s="275"/>
      <c r="P96" s="275"/>
      <c r="Q96" s="286"/>
      <c r="R96" s="254"/>
      <c r="S96" s="372"/>
      <c r="T96" s="254"/>
      <c r="U96" s="372"/>
      <c r="V96" s="254"/>
      <c r="W96" s="372"/>
      <c r="X96" s="254"/>
      <c r="Y96" s="254"/>
      <c r="Z96" s="254"/>
      <c r="AA96" s="254"/>
      <c r="AB96" s="254"/>
      <c r="AC96" s="254"/>
      <c r="AD96" s="254"/>
      <c r="AE96" s="254"/>
    </row>
    <row r="97" spans="1:31" ht="14.25" customHeight="1">
      <c r="A97" s="254"/>
      <c r="B97" s="254"/>
      <c r="C97" s="254"/>
      <c r="D97" s="254"/>
      <c r="E97" s="254"/>
      <c r="F97" s="254"/>
      <c r="G97" s="292" t="s">
        <v>2932</v>
      </c>
      <c r="H97" s="290"/>
      <c r="I97" s="274"/>
      <c r="J97" s="286"/>
      <c r="K97" s="286"/>
      <c r="L97" s="286"/>
      <c r="M97" s="286"/>
      <c r="N97" s="286"/>
      <c r="O97" s="275"/>
      <c r="P97" s="275"/>
      <c r="Q97" s="286"/>
      <c r="R97" s="254"/>
      <c r="S97" s="372"/>
      <c r="T97" s="254"/>
      <c r="U97" s="372"/>
      <c r="V97" s="254"/>
      <c r="W97" s="372"/>
      <c r="X97" s="254"/>
      <c r="Y97" s="254"/>
      <c r="Z97" s="254"/>
      <c r="AA97" s="254"/>
      <c r="AB97" s="254"/>
      <c r="AC97" s="254"/>
      <c r="AD97" s="254"/>
      <c r="AE97" s="254"/>
    </row>
    <row r="98" spans="1:31" ht="14.25" customHeight="1">
      <c r="A98" s="254"/>
      <c r="B98" s="254"/>
      <c r="C98" s="254"/>
      <c r="D98" s="254"/>
      <c r="E98" s="387"/>
      <c r="F98" s="387"/>
      <c r="G98" s="299" t="s">
        <v>2933</v>
      </c>
      <c r="H98" s="286"/>
      <c r="I98" s="286"/>
      <c r="J98" s="286"/>
      <c r="K98" s="286"/>
      <c r="L98" s="286"/>
      <c r="M98" s="286"/>
      <c r="N98" s="286"/>
      <c r="O98" s="275"/>
      <c r="P98" s="275"/>
      <c r="Q98" s="286"/>
      <c r="R98" s="254"/>
      <c r="S98" s="372"/>
      <c r="T98" s="254"/>
      <c r="U98" s="372"/>
      <c r="V98" s="254"/>
      <c r="W98" s="372"/>
      <c r="X98" s="254"/>
      <c r="Y98" s="254"/>
      <c r="Z98" s="254"/>
      <c r="AA98" s="254"/>
      <c r="AB98" s="254"/>
      <c r="AC98" s="254"/>
      <c r="AD98" s="254"/>
      <c r="AE98" s="254"/>
    </row>
    <row r="99" spans="1:31" ht="14.25" customHeight="1">
      <c r="A99" s="254"/>
      <c r="B99" s="254"/>
      <c r="C99" s="254"/>
      <c r="D99" s="383"/>
      <c r="E99" s="420"/>
      <c r="F99" s="420"/>
      <c r="G99" s="285" t="s">
        <v>2934</v>
      </c>
      <c r="H99" s="290">
        <v>0.5</v>
      </c>
      <c r="I99" s="290" t="s">
        <v>376</v>
      </c>
      <c r="J99" s="274" t="s">
        <v>377</v>
      </c>
      <c r="K99" s="286"/>
      <c r="L99" s="286"/>
      <c r="M99" s="286"/>
      <c r="N99" s="286"/>
      <c r="O99" s="275"/>
      <c r="P99" s="275"/>
      <c r="Q99" s="286"/>
      <c r="R99" s="254"/>
      <c r="S99" s="372"/>
      <c r="T99" s="254"/>
      <c r="U99" s="372"/>
      <c r="V99" s="254"/>
      <c r="W99" s="372"/>
      <c r="X99" s="254"/>
      <c r="Y99" s="254"/>
      <c r="Z99" s="254"/>
      <c r="AA99" s="254"/>
      <c r="AB99" s="254"/>
      <c r="AC99" s="254"/>
      <c r="AD99" s="254"/>
      <c r="AE99" s="254"/>
    </row>
    <row r="100" spans="1:31" ht="14.25" customHeight="1">
      <c r="A100" s="254"/>
      <c r="B100" s="254"/>
      <c r="C100" s="254"/>
      <c r="D100" s="383"/>
      <c r="E100" s="420"/>
      <c r="F100" s="420"/>
      <c r="G100" s="296" t="s">
        <v>2935</v>
      </c>
      <c r="H100" s="275"/>
      <c r="I100" s="771"/>
      <c r="J100" s="286"/>
      <c r="K100" s="286"/>
      <c r="L100" s="286"/>
      <c r="M100" s="286"/>
      <c r="N100" s="286"/>
      <c r="O100" s="275"/>
      <c r="P100" s="275"/>
      <c r="Q100" s="286"/>
      <c r="R100" s="254"/>
      <c r="S100" s="372"/>
      <c r="T100" s="254"/>
      <c r="U100" s="372"/>
      <c r="V100" s="254"/>
      <c r="W100" s="372"/>
      <c r="X100" s="254"/>
      <c r="Y100" s="254"/>
      <c r="Z100" s="254"/>
      <c r="AA100" s="254"/>
      <c r="AB100" s="254"/>
      <c r="AC100" s="254"/>
      <c r="AD100" s="254"/>
      <c r="AE100" s="254"/>
    </row>
    <row r="101" spans="1:31" ht="14.25" customHeight="1">
      <c r="A101" s="254"/>
      <c r="B101" s="254"/>
      <c r="C101" s="254"/>
      <c r="D101" s="383"/>
      <c r="E101" s="420"/>
      <c r="F101" s="420"/>
      <c r="G101" s="292" t="s">
        <v>2936</v>
      </c>
      <c r="H101" s="286"/>
      <c r="I101" s="286"/>
      <c r="J101" s="286"/>
      <c r="K101" s="286"/>
      <c r="L101" s="286"/>
      <c r="M101" s="286"/>
      <c r="N101" s="286"/>
      <c r="O101" s="275"/>
      <c r="P101" s="286"/>
      <c r="Q101" s="286"/>
      <c r="R101" s="254"/>
      <c r="S101" s="372"/>
      <c r="T101" s="254"/>
      <c r="U101" s="372"/>
      <c r="V101" s="254"/>
      <c r="W101" s="372"/>
      <c r="X101" s="254"/>
      <c r="Y101" s="254"/>
      <c r="Z101" s="254"/>
      <c r="AA101" s="254"/>
      <c r="AB101" s="254"/>
      <c r="AC101" s="254"/>
      <c r="AD101" s="254"/>
      <c r="AE101" s="254"/>
    </row>
    <row r="102" spans="1:31" ht="14.25" customHeight="1">
      <c r="A102" s="254"/>
      <c r="B102" s="254"/>
      <c r="C102" s="254"/>
      <c r="D102" s="383"/>
      <c r="E102" s="420"/>
      <c r="F102" s="420"/>
      <c r="G102" s="292" t="s">
        <v>2937</v>
      </c>
      <c r="H102" s="275"/>
      <c r="I102" s="286"/>
      <c r="J102" s="286"/>
      <c r="K102" s="286"/>
      <c r="L102" s="286"/>
      <c r="M102" s="286"/>
      <c r="N102" s="286"/>
      <c r="O102" s="275"/>
      <c r="P102" s="275"/>
      <c r="Q102" s="286"/>
      <c r="R102" s="254"/>
      <c r="S102" s="372"/>
      <c r="T102" s="254"/>
      <c r="U102" s="372"/>
      <c r="V102" s="254"/>
      <c r="W102" s="372"/>
      <c r="X102" s="254"/>
      <c r="Y102" s="254"/>
      <c r="Z102" s="254"/>
      <c r="AA102" s="254"/>
      <c r="AB102" s="254"/>
      <c r="AC102" s="254"/>
      <c r="AD102" s="254"/>
      <c r="AE102" s="254"/>
    </row>
    <row r="103" spans="1:31" ht="14.25" customHeight="1">
      <c r="A103" s="97"/>
      <c r="B103" s="343"/>
      <c r="C103" s="343"/>
      <c r="D103" s="421">
        <f>COUNTA(G4:G160)</f>
        <v>106</v>
      </c>
      <c r="E103" s="422"/>
      <c r="F103" s="423">
        <v>100</v>
      </c>
      <c r="G103" s="292" t="s">
        <v>2938</v>
      </c>
      <c r="H103" s="286"/>
      <c r="I103" s="286"/>
      <c r="J103" s="286"/>
      <c r="K103" s="286"/>
      <c r="L103" s="286"/>
      <c r="M103" s="286"/>
      <c r="N103" s="286"/>
      <c r="O103" s="275"/>
      <c r="P103" s="275"/>
      <c r="Q103" s="286"/>
      <c r="R103" s="254"/>
      <c r="S103" s="372"/>
      <c r="T103" s="254"/>
      <c r="U103" s="372"/>
      <c r="V103" s="254"/>
      <c r="W103" s="372"/>
      <c r="X103" s="254"/>
      <c r="Y103" s="254"/>
      <c r="Z103" s="254"/>
      <c r="AA103" s="254"/>
      <c r="AB103" s="254"/>
      <c r="AC103" s="254"/>
      <c r="AD103" s="254"/>
      <c r="AE103" s="254"/>
    </row>
    <row r="104" spans="1:31" ht="14.25" customHeight="1">
      <c r="A104" s="97"/>
      <c r="B104" s="97"/>
      <c r="C104" s="97"/>
      <c r="D104" s="343"/>
      <c r="E104" s="343"/>
      <c r="F104" s="97"/>
      <c r="G104" s="299" t="s">
        <v>2939</v>
      </c>
      <c r="H104" s="275"/>
      <c r="I104" s="286"/>
      <c r="J104" s="286"/>
      <c r="K104" s="286"/>
      <c r="L104" s="286"/>
      <c r="M104" s="286"/>
      <c r="N104" s="286"/>
      <c r="O104" s="275"/>
      <c r="P104" s="275"/>
      <c r="Q104" s="286"/>
      <c r="R104" s="254"/>
      <c r="S104" s="372"/>
      <c r="T104" s="254"/>
      <c r="U104" s="372"/>
      <c r="V104" s="254"/>
      <c r="W104" s="372"/>
      <c r="X104" s="254"/>
      <c r="Y104" s="254"/>
      <c r="Z104" s="254"/>
      <c r="AA104" s="254"/>
      <c r="AB104" s="254"/>
      <c r="AC104" s="254"/>
      <c r="AD104" s="254"/>
      <c r="AE104" s="254"/>
    </row>
    <row r="105" spans="1:31" ht="14.25" customHeight="1">
      <c r="A105" s="97"/>
      <c r="B105" s="97"/>
      <c r="C105" s="97"/>
      <c r="D105" s="97"/>
      <c r="E105" s="97"/>
      <c r="F105" s="97"/>
      <c r="G105" s="296" t="s">
        <v>2940</v>
      </c>
      <c r="H105" s="286">
        <v>11</v>
      </c>
      <c r="I105" s="286"/>
      <c r="J105" s="286"/>
      <c r="K105" s="286"/>
      <c r="L105" s="286"/>
      <c r="M105" s="286"/>
      <c r="N105" s="286"/>
      <c r="O105" s="275"/>
      <c r="P105" s="275"/>
      <c r="Q105" s="286"/>
      <c r="R105" s="254"/>
      <c r="S105" s="372"/>
      <c r="T105" s="254"/>
      <c r="U105" s="372"/>
      <c r="V105" s="254"/>
      <c r="W105" s="372"/>
      <c r="X105" s="254"/>
      <c r="Y105" s="254"/>
      <c r="Z105" s="254"/>
      <c r="AA105" s="254"/>
      <c r="AB105" s="254"/>
      <c r="AC105" s="254"/>
      <c r="AD105" s="254"/>
      <c r="AE105" s="254"/>
    </row>
    <row r="106" spans="1:31" ht="14.25" customHeight="1">
      <c r="A106" s="97"/>
      <c r="B106" s="97"/>
      <c r="C106" s="97"/>
      <c r="D106" s="97"/>
      <c r="E106" s="97"/>
      <c r="F106" s="97"/>
      <c r="G106" s="349" t="s">
        <v>2941</v>
      </c>
      <c r="H106" s="286"/>
      <c r="I106" s="286"/>
      <c r="J106" s="286"/>
      <c r="K106" s="286"/>
      <c r="L106" s="286"/>
      <c r="M106" s="286"/>
      <c r="N106" s="286"/>
      <c r="O106" s="275"/>
      <c r="P106" s="286"/>
      <c r="Q106" s="286"/>
      <c r="R106" s="254"/>
      <c r="S106" s="372"/>
      <c r="T106" s="254"/>
      <c r="U106" s="372"/>
      <c r="V106" s="254"/>
      <c r="W106" s="372"/>
      <c r="X106" s="254"/>
      <c r="Y106" s="254"/>
      <c r="Z106" s="254"/>
      <c r="AA106" s="254"/>
      <c r="AB106" s="254"/>
      <c r="AC106" s="254"/>
      <c r="AD106" s="254"/>
      <c r="AE106" s="254"/>
    </row>
    <row r="107" spans="1:31" ht="14.25" customHeight="1">
      <c r="A107" s="97"/>
      <c r="B107" s="97"/>
      <c r="C107" s="97"/>
      <c r="D107" s="97"/>
      <c r="E107" s="97"/>
      <c r="F107" s="97"/>
      <c r="G107" s="292" t="s">
        <v>2942</v>
      </c>
      <c r="H107" s="286"/>
      <c r="I107" s="286"/>
      <c r="J107" s="286"/>
      <c r="K107" s="286"/>
      <c r="L107" s="286"/>
      <c r="M107" s="286"/>
      <c r="N107" s="286"/>
      <c r="O107" s="275"/>
      <c r="P107" s="275"/>
      <c r="Q107" s="286"/>
      <c r="R107" s="254"/>
      <c r="S107" s="372"/>
      <c r="T107" s="254"/>
      <c r="U107" s="372"/>
      <c r="V107" s="254"/>
      <c r="W107" s="372"/>
      <c r="X107" s="254"/>
      <c r="Y107" s="254"/>
      <c r="Z107" s="254"/>
      <c r="AA107" s="254"/>
      <c r="AB107" s="254"/>
      <c r="AC107" s="254"/>
      <c r="AD107" s="254"/>
      <c r="AE107" s="254"/>
    </row>
    <row r="108" spans="1:31" ht="14.25" customHeight="1">
      <c r="A108" s="97"/>
      <c r="B108" s="97"/>
      <c r="C108" s="97"/>
      <c r="D108" s="97"/>
      <c r="E108" s="97"/>
      <c r="F108" s="97"/>
      <c r="G108" s="292" t="s">
        <v>2943</v>
      </c>
      <c r="H108" s="286"/>
      <c r="I108" s="286"/>
      <c r="J108" s="286"/>
      <c r="K108" s="286"/>
      <c r="L108" s="286"/>
      <c r="M108" s="286"/>
      <c r="N108" s="286"/>
      <c r="O108" s="275"/>
      <c r="P108" s="275"/>
      <c r="Q108" s="286"/>
      <c r="R108" s="254"/>
      <c r="S108" s="372"/>
      <c r="T108" s="254"/>
      <c r="U108" s="372"/>
      <c r="V108" s="254"/>
      <c r="W108" s="372"/>
      <c r="X108" s="254"/>
      <c r="Y108" s="254"/>
      <c r="Z108" s="254"/>
      <c r="AA108" s="254"/>
      <c r="AB108" s="254"/>
      <c r="AC108" s="254"/>
      <c r="AD108" s="254"/>
      <c r="AE108" s="254"/>
    </row>
    <row r="109" spans="1:31" ht="14.25" customHeight="1">
      <c r="A109" s="97"/>
      <c r="B109" s="97"/>
      <c r="C109" s="97"/>
      <c r="D109" s="97"/>
      <c r="E109" s="97"/>
      <c r="F109" s="97"/>
      <c r="G109" s="292" t="s">
        <v>2944</v>
      </c>
      <c r="H109" s="286"/>
      <c r="I109" s="286"/>
      <c r="J109" s="286"/>
      <c r="K109" s="286"/>
      <c r="L109" s="286"/>
      <c r="M109" s="286"/>
      <c r="N109" s="286"/>
      <c r="O109" s="275"/>
      <c r="P109" s="275"/>
      <c r="Q109" s="286"/>
      <c r="R109" s="254"/>
      <c r="S109" s="372"/>
      <c r="T109" s="254"/>
      <c r="U109" s="372"/>
      <c r="V109" s="254"/>
      <c r="W109" s="372"/>
      <c r="X109" s="254"/>
      <c r="Y109" s="254"/>
      <c r="Z109" s="254"/>
      <c r="AA109" s="254"/>
      <c r="AB109" s="254"/>
      <c r="AC109" s="254"/>
      <c r="AD109" s="254"/>
      <c r="AE109" s="254"/>
    </row>
    <row r="110" spans="1:31" ht="14.25" customHeight="1">
      <c r="A110" s="97"/>
      <c r="B110" s="97"/>
      <c r="C110" s="97"/>
      <c r="D110" s="97"/>
      <c r="E110" s="97"/>
      <c r="F110" s="97"/>
      <c r="I110" s="286"/>
      <c r="J110" s="286"/>
      <c r="K110" s="286"/>
      <c r="L110" s="286"/>
      <c r="M110" s="286"/>
      <c r="N110" s="286"/>
      <c r="O110" s="275"/>
      <c r="P110" s="286"/>
      <c r="Q110" s="286"/>
      <c r="R110" s="254"/>
      <c r="S110" s="372"/>
      <c r="T110" s="254"/>
      <c r="U110" s="372"/>
      <c r="V110" s="254"/>
      <c r="W110" s="372"/>
      <c r="X110" s="254"/>
      <c r="Y110" s="254"/>
      <c r="Z110" s="254"/>
      <c r="AA110" s="254"/>
      <c r="AB110" s="254"/>
      <c r="AC110" s="254"/>
      <c r="AD110" s="254"/>
      <c r="AE110" s="254"/>
    </row>
    <row r="111" spans="1:31" ht="14.25" customHeight="1">
      <c r="A111" s="315"/>
      <c r="B111" s="315"/>
      <c r="C111" s="315"/>
      <c r="D111" s="315"/>
      <c r="E111" s="315"/>
      <c r="F111" s="315"/>
      <c r="G111" s="292"/>
      <c r="H111" s="286"/>
      <c r="I111" s="286"/>
      <c r="J111" s="286"/>
      <c r="K111" s="286"/>
      <c r="L111" s="286"/>
      <c r="M111" s="286"/>
      <c r="N111" s="286"/>
      <c r="O111" s="275"/>
      <c r="P111" s="275"/>
      <c r="Q111" s="286"/>
      <c r="R111" s="254"/>
      <c r="S111" s="372"/>
      <c r="T111" s="254"/>
      <c r="U111" s="372"/>
      <c r="V111" s="254"/>
      <c r="W111" s="372"/>
      <c r="X111" s="254"/>
      <c r="Y111" s="254"/>
      <c r="Z111" s="254"/>
      <c r="AA111" s="254"/>
      <c r="AB111" s="254"/>
      <c r="AC111" s="254"/>
      <c r="AD111" s="254"/>
      <c r="AE111" s="254"/>
    </row>
    <row r="112" spans="1:31" ht="14.25" customHeight="1">
      <c r="A112" s="502"/>
      <c r="B112" s="502"/>
      <c r="C112" s="502"/>
      <c r="D112" s="502"/>
      <c r="E112" s="502"/>
      <c r="F112" s="502"/>
      <c r="I112" s="286"/>
      <c r="J112" s="286"/>
      <c r="K112" s="286"/>
      <c r="L112" s="286"/>
      <c r="M112" s="286"/>
      <c r="N112" s="286"/>
      <c r="O112" s="275"/>
      <c r="P112" s="275"/>
      <c r="Q112" s="286"/>
      <c r="R112" s="254"/>
      <c r="S112" s="372"/>
      <c r="T112" s="254"/>
      <c r="U112" s="372"/>
      <c r="V112" s="254"/>
      <c r="W112" s="372"/>
      <c r="X112" s="254"/>
      <c r="Y112" s="254"/>
      <c r="Z112" s="254"/>
      <c r="AA112" s="254"/>
      <c r="AB112" s="254"/>
      <c r="AC112" s="254"/>
      <c r="AD112" s="254"/>
      <c r="AE112" s="254"/>
    </row>
    <row r="113" spans="1:31" ht="14.25" customHeight="1">
      <c r="A113" s="502"/>
      <c r="B113" s="502"/>
      <c r="C113" s="502"/>
      <c r="D113" s="502"/>
      <c r="E113" s="502"/>
      <c r="F113" s="502"/>
      <c r="G113" s="353"/>
      <c r="H113" s="275"/>
      <c r="I113" s="286"/>
      <c r="J113" s="286"/>
      <c r="K113" s="286"/>
      <c r="L113" s="286"/>
      <c r="M113" s="286"/>
      <c r="N113" s="286"/>
      <c r="O113" s="275"/>
      <c r="P113" s="275"/>
      <c r="Q113" s="286"/>
      <c r="R113" s="254"/>
      <c r="S113" s="372"/>
      <c r="T113" s="254"/>
      <c r="U113" s="372"/>
      <c r="V113" s="254"/>
      <c r="W113" s="372"/>
      <c r="X113" s="254"/>
      <c r="Y113" s="254"/>
      <c r="Z113" s="254"/>
      <c r="AA113" s="254"/>
      <c r="AB113" s="254"/>
      <c r="AC113" s="254"/>
      <c r="AD113" s="254"/>
      <c r="AE113" s="254"/>
    </row>
    <row r="114" spans="1:31" ht="14.25" customHeight="1">
      <c r="A114" s="502"/>
      <c r="B114" s="502"/>
      <c r="C114" s="502"/>
      <c r="D114" s="502"/>
      <c r="E114" s="502"/>
      <c r="F114" s="502"/>
      <c r="G114" s="353"/>
      <c r="H114" s="275"/>
      <c r="I114" s="275"/>
      <c r="J114" s="290"/>
      <c r="K114" s="290"/>
      <c r="L114" s="274"/>
      <c r="M114" s="286"/>
      <c r="N114" s="286"/>
      <c r="O114" s="275"/>
      <c r="P114" s="275"/>
      <c r="Q114" s="286"/>
      <c r="R114" s="254"/>
      <c r="S114" s="372"/>
      <c r="T114" s="254"/>
      <c r="U114" s="372"/>
      <c r="V114" s="254"/>
      <c r="W114" s="372"/>
      <c r="X114" s="254"/>
      <c r="Y114" s="254"/>
      <c r="Z114" s="254"/>
      <c r="AA114" s="254"/>
      <c r="AB114" s="254"/>
      <c r="AC114" s="254"/>
      <c r="AD114" s="254"/>
      <c r="AE114" s="254"/>
    </row>
    <row r="115" spans="1:31" ht="14.25" customHeight="1">
      <c r="A115" s="502"/>
      <c r="B115" s="502"/>
      <c r="C115" s="502"/>
      <c r="D115" s="502"/>
      <c r="E115" s="502"/>
      <c r="F115" s="502"/>
      <c r="G115" s="273"/>
      <c r="H115" s="286"/>
      <c r="I115" s="286"/>
      <c r="J115" s="286"/>
      <c r="K115" s="286"/>
      <c r="L115" s="286"/>
      <c r="M115" s="286"/>
      <c r="N115" s="286"/>
      <c r="O115" s="275"/>
      <c r="P115" s="275"/>
      <c r="Q115" s="286"/>
      <c r="R115" s="254"/>
      <c r="S115" s="372"/>
      <c r="T115" s="254"/>
      <c r="U115" s="372"/>
      <c r="V115" s="254"/>
      <c r="W115" s="372"/>
      <c r="X115" s="254"/>
      <c r="Y115" s="254"/>
      <c r="Z115" s="254"/>
      <c r="AA115" s="254"/>
      <c r="AB115" s="254"/>
      <c r="AC115" s="254"/>
      <c r="AD115" s="254"/>
      <c r="AE115" s="254"/>
    </row>
    <row r="116" spans="1:31" ht="14.25" customHeight="1">
      <c r="A116" s="502"/>
      <c r="B116" s="502"/>
      <c r="C116" s="502"/>
      <c r="D116" s="502"/>
      <c r="E116" s="502"/>
      <c r="F116" s="502"/>
      <c r="G116" s="349"/>
      <c r="H116" s="286"/>
      <c r="I116" s="286"/>
      <c r="J116" s="286"/>
      <c r="K116" s="286"/>
      <c r="L116" s="286"/>
      <c r="M116" s="286"/>
      <c r="N116" s="286"/>
      <c r="O116" s="275"/>
      <c r="P116" s="275"/>
      <c r="Q116" s="286"/>
      <c r="R116" s="254"/>
      <c r="S116" s="372"/>
      <c r="T116" s="254"/>
      <c r="U116" s="372"/>
      <c r="V116" s="254"/>
      <c r="W116" s="372"/>
      <c r="X116" s="254"/>
      <c r="Y116" s="254"/>
      <c r="Z116" s="254"/>
      <c r="AA116" s="254"/>
      <c r="AB116" s="254"/>
      <c r="AC116" s="254"/>
      <c r="AD116" s="254"/>
      <c r="AE116" s="254"/>
    </row>
    <row r="117" spans="1:31" ht="14.25" customHeight="1">
      <c r="A117" s="502"/>
      <c r="B117" s="502"/>
      <c r="C117" s="502"/>
      <c r="D117" s="502"/>
      <c r="E117" s="502"/>
      <c r="F117" s="502"/>
      <c r="G117" s="273"/>
      <c r="H117" s="286"/>
      <c r="I117" s="286"/>
      <c r="J117" s="286"/>
      <c r="K117" s="286"/>
      <c r="L117" s="286"/>
      <c r="M117" s="286"/>
      <c r="N117" s="286"/>
      <c r="O117" s="275"/>
      <c r="P117" s="286"/>
      <c r="Q117" s="286"/>
      <c r="R117" s="254"/>
      <c r="S117" s="372"/>
      <c r="T117" s="254"/>
      <c r="U117" s="372"/>
      <c r="V117" s="254"/>
      <c r="W117" s="372"/>
      <c r="X117" s="254"/>
      <c r="Y117" s="254"/>
      <c r="Z117" s="254"/>
      <c r="AA117" s="254"/>
      <c r="AB117" s="254"/>
      <c r="AC117" s="254"/>
      <c r="AD117" s="254"/>
      <c r="AE117" s="254"/>
    </row>
    <row r="118" spans="1:31" ht="14.25" customHeight="1">
      <c r="A118" s="502"/>
      <c r="B118" s="502"/>
      <c r="C118" s="502"/>
      <c r="D118" s="502"/>
      <c r="E118" s="502"/>
      <c r="F118" s="502"/>
      <c r="G118" s="273"/>
      <c r="H118" s="286"/>
      <c r="I118" s="286"/>
      <c r="J118" s="286"/>
      <c r="K118" s="286"/>
      <c r="L118" s="286"/>
      <c r="M118" s="286"/>
      <c r="N118" s="286"/>
      <c r="O118" s="275"/>
      <c r="P118" s="286"/>
      <c r="Q118" s="286"/>
      <c r="R118" s="254"/>
      <c r="S118" s="372"/>
      <c r="T118" s="254"/>
      <c r="U118" s="372"/>
      <c r="V118" s="254"/>
      <c r="W118" s="372"/>
      <c r="X118" s="254"/>
      <c r="Y118" s="254"/>
      <c r="Z118" s="254"/>
      <c r="AA118" s="254"/>
      <c r="AB118" s="254"/>
      <c r="AC118" s="254"/>
      <c r="AD118" s="254"/>
      <c r="AE118" s="254"/>
    </row>
    <row r="119" spans="1:31" ht="14.25" customHeight="1">
      <c r="A119" s="502"/>
      <c r="B119" s="502"/>
      <c r="C119" s="502"/>
      <c r="D119" s="502"/>
      <c r="E119" s="502"/>
      <c r="F119" s="502"/>
      <c r="G119" s="273"/>
      <c r="H119" s="286"/>
      <c r="I119" s="286"/>
      <c r="J119" s="286"/>
      <c r="K119" s="286"/>
      <c r="L119" s="286"/>
      <c r="M119" s="286"/>
      <c r="N119" s="286"/>
      <c r="O119" s="275"/>
      <c r="P119" s="286"/>
      <c r="Q119" s="286"/>
      <c r="R119" s="254"/>
      <c r="S119" s="372"/>
      <c r="T119" s="254"/>
      <c r="U119" s="372"/>
      <c r="V119" s="254"/>
      <c r="W119" s="372"/>
      <c r="X119" s="254"/>
      <c r="Y119" s="254"/>
      <c r="Z119" s="254"/>
      <c r="AA119" s="254"/>
      <c r="AB119" s="254"/>
      <c r="AC119" s="254"/>
      <c r="AD119" s="254"/>
      <c r="AE119" s="254"/>
    </row>
    <row r="120" spans="1:31" ht="14.25" customHeight="1">
      <c r="A120" s="502"/>
      <c r="B120" s="502"/>
      <c r="C120" s="502"/>
      <c r="D120" s="502"/>
      <c r="E120" s="502"/>
      <c r="F120" s="502"/>
      <c r="G120" s="273"/>
      <c r="H120" s="286"/>
      <c r="I120" s="286"/>
      <c r="J120" s="286"/>
      <c r="K120" s="286"/>
      <c r="L120" s="286"/>
      <c r="M120" s="286"/>
      <c r="N120" s="286"/>
      <c r="O120" s="275"/>
      <c r="P120" s="286"/>
      <c r="Q120" s="286"/>
      <c r="R120" s="254"/>
      <c r="S120" s="372"/>
      <c r="T120" s="254"/>
      <c r="U120" s="372"/>
      <c r="V120" s="254"/>
      <c r="W120" s="372"/>
      <c r="X120" s="254"/>
      <c r="Y120" s="254"/>
      <c r="Z120" s="254"/>
      <c r="AA120" s="254"/>
      <c r="AB120" s="254"/>
      <c r="AC120" s="254"/>
      <c r="AD120" s="254"/>
      <c r="AE120" s="254"/>
    </row>
    <row r="121" spans="1:31" ht="14.25" customHeight="1">
      <c r="A121" s="502"/>
      <c r="B121" s="502"/>
      <c r="C121" s="502"/>
      <c r="D121" s="502"/>
      <c r="E121" s="502"/>
      <c r="F121" s="502"/>
      <c r="G121" s="273"/>
      <c r="H121" s="286"/>
      <c r="I121" s="286"/>
      <c r="J121" s="286"/>
      <c r="K121" s="286"/>
      <c r="L121" s="286"/>
      <c r="M121" s="286"/>
      <c r="N121" s="286"/>
      <c r="O121" s="275"/>
      <c r="P121" s="286"/>
      <c r="Q121" s="286"/>
      <c r="R121" s="254"/>
      <c r="S121" s="372"/>
      <c r="T121" s="254"/>
      <c r="U121" s="372"/>
      <c r="V121" s="254"/>
      <c r="W121" s="372"/>
      <c r="X121" s="254"/>
      <c r="Y121" s="254"/>
      <c r="Z121" s="254"/>
      <c r="AA121" s="254"/>
      <c r="AB121" s="254"/>
      <c r="AC121" s="254"/>
      <c r="AD121" s="254"/>
      <c r="AE121" s="254"/>
    </row>
    <row r="122" spans="1:31" ht="14.25" customHeight="1">
      <c r="A122" s="502"/>
      <c r="B122" s="502"/>
      <c r="C122" s="502"/>
      <c r="D122" s="502"/>
      <c r="E122" s="502"/>
      <c r="F122" s="502"/>
      <c r="G122" s="273"/>
      <c r="H122" s="286"/>
      <c r="I122" s="286"/>
      <c r="J122" s="286"/>
      <c r="K122" s="286"/>
      <c r="L122" s="286"/>
      <c r="M122" s="286"/>
      <c r="N122" s="286"/>
      <c r="O122" s="275"/>
      <c r="P122" s="286"/>
      <c r="Q122" s="286"/>
      <c r="R122" s="254"/>
      <c r="S122" s="372"/>
      <c r="T122" s="254"/>
      <c r="U122" s="372"/>
      <c r="V122" s="254"/>
      <c r="W122" s="372"/>
      <c r="X122" s="254"/>
      <c r="Y122" s="254"/>
      <c r="Z122" s="254"/>
      <c r="AA122" s="254"/>
      <c r="AB122" s="254"/>
      <c r="AC122" s="254"/>
      <c r="AD122" s="254"/>
      <c r="AE122" s="254"/>
    </row>
    <row r="123" spans="1:31" ht="14.25" customHeight="1">
      <c r="A123" s="502"/>
      <c r="B123" s="502"/>
      <c r="C123" s="502"/>
      <c r="D123" s="502"/>
      <c r="E123" s="502"/>
      <c r="F123" s="502"/>
      <c r="G123" s="273"/>
      <c r="H123" s="286"/>
      <c r="I123" s="286"/>
      <c r="J123" s="286"/>
      <c r="K123" s="286"/>
      <c r="L123" s="286"/>
      <c r="M123" s="286"/>
      <c r="N123" s="286"/>
      <c r="O123" s="275"/>
      <c r="P123" s="286"/>
      <c r="Q123" s="286"/>
      <c r="R123" s="254"/>
      <c r="S123" s="406"/>
      <c r="T123" s="391"/>
      <c r="U123" s="372"/>
      <c r="V123" s="254"/>
      <c r="W123" s="372"/>
      <c r="X123" s="254"/>
      <c r="Y123" s="254"/>
      <c r="Z123" s="254"/>
      <c r="AA123" s="254"/>
      <c r="AB123" s="254"/>
      <c r="AC123" s="254"/>
      <c r="AD123" s="254"/>
      <c r="AE123" s="254"/>
    </row>
    <row r="124" spans="1:31" ht="14.25" customHeight="1">
      <c r="A124" s="502"/>
      <c r="B124" s="502"/>
      <c r="C124" s="502"/>
      <c r="D124" s="502"/>
      <c r="E124" s="502"/>
      <c r="F124" s="502"/>
      <c r="G124" s="273"/>
      <c r="H124" s="286"/>
      <c r="I124" s="286"/>
      <c r="J124" s="286"/>
      <c r="K124" s="286"/>
      <c r="L124" s="286"/>
      <c r="M124" s="286"/>
      <c r="N124" s="286"/>
      <c r="O124" s="275"/>
      <c r="P124" s="286"/>
      <c r="Q124" s="286"/>
      <c r="R124" s="254"/>
      <c r="S124" s="406"/>
      <c r="T124" s="391"/>
      <c r="U124" s="372"/>
      <c r="V124" s="254"/>
      <c r="W124" s="372"/>
      <c r="X124" s="254"/>
      <c r="Y124" s="254"/>
      <c r="Z124" s="254"/>
      <c r="AA124" s="254"/>
      <c r="AB124" s="254"/>
      <c r="AC124" s="254"/>
      <c r="AD124" s="254"/>
      <c r="AE124" s="254"/>
    </row>
    <row r="125" spans="1:31" ht="14.25" customHeight="1">
      <c r="A125" s="502"/>
      <c r="B125" s="502"/>
      <c r="C125" s="502"/>
      <c r="D125" s="502"/>
      <c r="E125" s="502"/>
      <c r="F125" s="502"/>
      <c r="G125" s="273"/>
      <c r="H125" s="286"/>
      <c r="I125" s="286"/>
      <c r="J125" s="286"/>
      <c r="K125" s="286"/>
      <c r="L125" s="286"/>
      <c r="M125" s="286"/>
      <c r="N125" s="286"/>
      <c r="O125" s="275"/>
      <c r="P125" s="286"/>
      <c r="Q125" s="286"/>
      <c r="R125" s="254"/>
      <c r="S125" s="406"/>
      <c r="T125" s="391"/>
      <c r="U125" s="372"/>
      <c r="V125" s="254"/>
      <c r="W125" s="372"/>
      <c r="X125" s="254"/>
      <c r="Y125" s="254"/>
      <c r="Z125" s="254"/>
      <c r="AA125" s="254"/>
      <c r="AB125" s="254"/>
      <c r="AC125" s="254"/>
      <c r="AD125" s="254"/>
      <c r="AE125" s="254"/>
    </row>
    <row r="126" spans="1:31" ht="14.25" customHeight="1">
      <c r="A126" s="502"/>
      <c r="B126" s="502"/>
      <c r="C126" s="502"/>
      <c r="D126" s="502"/>
      <c r="E126" s="502"/>
      <c r="F126" s="502"/>
      <c r="G126" s="273"/>
      <c r="H126" s="286"/>
      <c r="I126" s="286"/>
      <c r="J126" s="286"/>
      <c r="K126" s="286"/>
      <c r="L126" s="286"/>
      <c r="M126" s="286"/>
      <c r="N126" s="286"/>
      <c r="O126" s="275"/>
      <c r="P126" s="286"/>
      <c r="Q126" s="286"/>
      <c r="R126" s="254"/>
      <c r="S126" s="406"/>
      <c r="T126" s="391"/>
      <c r="U126" s="372"/>
      <c r="V126" s="254"/>
      <c r="W126" s="372"/>
      <c r="X126" s="254"/>
      <c r="Y126" s="254"/>
      <c r="Z126" s="254"/>
      <c r="AA126" s="254"/>
      <c r="AB126" s="254"/>
      <c r="AC126" s="254"/>
      <c r="AD126" s="254"/>
      <c r="AE126" s="254"/>
    </row>
    <row r="127" spans="1:31" ht="14.25" customHeight="1">
      <c r="A127" s="502"/>
      <c r="B127" s="502"/>
      <c r="C127" s="502"/>
      <c r="D127" s="502"/>
      <c r="E127" s="502"/>
      <c r="F127" s="502"/>
      <c r="G127" s="273"/>
      <c r="H127" s="286"/>
      <c r="I127" s="286"/>
      <c r="J127" s="286"/>
      <c r="K127" s="286"/>
      <c r="L127" s="286"/>
      <c r="M127" s="286"/>
      <c r="N127" s="286"/>
      <c r="O127" s="275"/>
      <c r="P127" s="286"/>
      <c r="Q127" s="286"/>
      <c r="R127" s="254"/>
      <c r="S127" s="248"/>
      <c r="T127" s="391"/>
      <c r="U127" s="372"/>
      <c r="V127" s="254"/>
      <c r="W127" s="372"/>
      <c r="X127" s="254"/>
      <c r="Y127" s="254"/>
      <c r="Z127" s="254"/>
      <c r="AA127" s="254"/>
      <c r="AB127" s="254"/>
      <c r="AC127" s="254"/>
      <c r="AD127" s="254"/>
      <c r="AE127" s="254"/>
    </row>
    <row r="128" spans="1:31" ht="14.25" customHeight="1">
      <c r="A128" s="502"/>
      <c r="B128" s="502"/>
      <c r="C128" s="502"/>
      <c r="D128" s="716"/>
      <c r="E128" s="717"/>
      <c r="F128" s="718">
        <v>125</v>
      </c>
      <c r="G128" s="273"/>
      <c r="H128" s="286"/>
      <c r="I128" s="286"/>
      <c r="J128" s="286"/>
      <c r="K128" s="286"/>
      <c r="L128" s="286"/>
      <c r="M128" s="286"/>
      <c r="N128" s="286"/>
      <c r="O128" s="275"/>
      <c r="P128" s="286"/>
      <c r="Q128" s="286"/>
      <c r="R128" s="254"/>
      <c r="S128" s="248"/>
      <c r="T128" s="391"/>
      <c r="U128" s="372"/>
      <c r="V128" s="254"/>
      <c r="W128" s="372"/>
      <c r="X128" s="254"/>
      <c r="Y128" s="254"/>
      <c r="Z128" s="254"/>
      <c r="AA128" s="254"/>
      <c r="AB128" s="254"/>
      <c r="AC128" s="254"/>
      <c r="AD128" s="254"/>
      <c r="AE128" s="254"/>
    </row>
    <row r="129" spans="1:31" ht="14.25" customHeight="1">
      <c r="A129" s="502"/>
      <c r="B129" s="502"/>
      <c r="C129" s="502"/>
      <c r="D129" s="719"/>
      <c r="E129" s="719"/>
      <c r="F129" s="719"/>
      <c r="G129" s="273"/>
      <c r="H129" s="286"/>
      <c r="I129" s="286"/>
      <c r="J129" s="286"/>
      <c r="K129" s="286"/>
      <c r="L129" s="286"/>
      <c r="M129" s="286"/>
      <c r="N129" s="286"/>
      <c r="O129" s="286"/>
      <c r="P129" s="286"/>
      <c r="Q129" s="286"/>
      <c r="R129" s="362"/>
      <c r="S129" s="248"/>
      <c r="T129" s="367"/>
      <c r="U129" s="428"/>
      <c r="V129" s="362"/>
      <c r="W129" s="428"/>
      <c r="X129" s="362"/>
      <c r="Y129" s="362"/>
      <c r="Z129" s="362"/>
      <c r="AA129" s="362"/>
      <c r="AB129" s="362"/>
      <c r="AC129" s="362"/>
      <c r="AD129" s="362"/>
      <c r="AE129" s="362"/>
    </row>
    <row r="130" spans="1:31" ht="14.25" customHeight="1">
      <c r="A130" s="502"/>
      <c r="B130" s="502"/>
      <c r="C130" s="502"/>
      <c r="D130" s="502"/>
      <c r="E130" s="502"/>
      <c r="F130" s="502"/>
      <c r="G130" s="273"/>
      <c r="H130" s="286"/>
      <c r="I130" s="286"/>
      <c r="J130" s="286"/>
      <c r="K130" s="286"/>
      <c r="L130" s="286"/>
      <c r="M130" s="286"/>
      <c r="N130" s="286"/>
      <c r="O130" s="286"/>
      <c r="P130" s="286"/>
      <c r="Q130" s="286"/>
      <c r="R130" s="362"/>
      <c r="S130" s="248"/>
      <c r="T130" s="367"/>
      <c r="U130" s="428"/>
      <c r="V130" s="362"/>
      <c r="W130" s="428"/>
      <c r="X130" s="362"/>
      <c r="Y130" s="362"/>
      <c r="Z130" s="362"/>
      <c r="AA130" s="362"/>
      <c r="AB130" s="362"/>
      <c r="AC130" s="362"/>
      <c r="AD130" s="362"/>
      <c r="AE130" s="362"/>
    </row>
    <row r="131" spans="1:31" ht="14.25" customHeight="1">
      <c r="A131" s="502"/>
      <c r="B131" s="502"/>
      <c r="C131" s="502"/>
      <c r="D131" s="502"/>
      <c r="E131" s="502"/>
      <c r="F131" s="502"/>
      <c r="G131" s="273"/>
      <c r="H131" s="286"/>
      <c r="I131" s="286"/>
      <c r="J131" s="286"/>
      <c r="K131" s="286"/>
      <c r="L131" s="286"/>
      <c r="M131" s="286"/>
      <c r="N131" s="286"/>
      <c r="O131" s="286"/>
      <c r="P131" s="286"/>
      <c r="Q131" s="286"/>
      <c r="R131" s="362"/>
      <c r="S131" s="248"/>
      <c r="T131" s="367"/>
      <c r="U131" s="428"/>
      <c r="V131" s="362"/>
      <c r="W131" s="428"/>
      <c r="X131" s="362"/>
      <c r="Y131" s="362"/>
      <c r="Z131" s="362"/>
      <c r="AA131" s="362"/>
      <c r="AB131" s="362"/>
      <c r="AC131" s="362"/>
      <c r="AD131" s="362"/>
      <c r="AE131" s="362"/>
    </row>
    <row r="132" spans="1:31" ht="14.25" customHeight="1">
      <c r="A132" s="502"/>
      <c r="B132" s="502"/>
      <c r="C132" s="502"/>
      <c r="D132" s="502"/>
      <c r="E132" s="502"/>
      <c r="F132" s="502"/>
      <c r="G132" s="273"/>
      <c r="H132" s="286"/>
      <c r="I132" s="286"/>
      <c r="J132" s="286"/>
      <c r="K132" s="286"/>
      <c r="L132" s="286"/>
      <c r="M132" s="286"/>
      <c r="N132" s="286"/>
      <c r="O132" s="286"/>
      <c r="P132" s="286"/>
      <c r="Q132" s="286"/>
      <c r="R132" s="362"/>
      <c r="S132" s="248"/>
      <c r="T132" s="367"/>
      <c r="U132" s="428"/>
      <c r="V132" s="362"/>
      <c r="W132" s="428"/>
      <c r="X132" s="362"/>
      <c r="Y132" s="362"/>
      <c r="Z132" s="362"/>
      <c r="AA132" s="362"/>
      <c r="AB132" s="362"/>
      <c r="AC132" s="362"/>
      <c r="AD132" s="362"/>
      <c r="AE132" s="362"/>
    </row>
    <row r="133" spans="1:31" ht="14.25" customHeight="1">
      <c r="A133" s="502"/>
      <c r="B133" s="502"/>
      <c r="C133" s="502"/>
      <c r="D133" s="502"/>
      <c r="E133" s="502"/>
      <c r="F133" s="502"/>
      <c r="G133" s="273"/>
      <c r="H133" s="286"/>
      <c r="I133" s="286"/>
      <c r="J133" s="286"/>
      <c r="K133" s="286"/>
      <c r="L133" s="286"/>
      <c r="M133" s="286"/>
      <c r="N133" s="286"/>
      <c r="O133" s="286"/>
      <c r="P133" s="286"/>
      <c r="Q133" s="286"/>
      <c r="R133" s="362"/>
      <c r="S133" s="248"/>
      <c r="T133" s="367"/>
      <c r="U133" s="428"/>
      <c r="V133" s="362"/>
      <c r="W133" s="428"/>
      <c r="X133" s="362"/>
      <c r="Y133" s="362"/>
      <c r="Z133" s="362"/>
      <c r="AA133" s="362"/>
      <c r="AB133" s="362"/>
      <c r="AC133" s="362"/>
      <c r="AD133" s="362"/>
      <c r="AE133" s="362"/>
    </row>
    <row r="134" spans="1:31" ht="14.25" customHeight="1">
      <c r="A134" s="502"/>
      <c r="B134" s="502"/>
      <c r="C134" s="502"/>
      <c r="D134" s="502"/>
      <c r="E134" s="502"/>
      <c r="F134" s="502"/>
      <c r="G134" s="273"/>
      <c r="H134" s="286"/>
      <c r="I134" s="286"/>
      <c r="J134" s="286"/>
      <c r="K134" s="286"/>
      <c r="L134" s="286"/>
      <c r="M134" s="286"/>
      <c r="N134" s="286"/>
      <c r="O134" s="286"/>
      <c r="P134" s="286"/>
      <c r="Q134" s="286"/>
      <c r="R134" s="362"/>
      <c r="S134" s="248"/>
      <c r="T134" s="367"/>
      <c r="U134" s="428"/>
      <c r="V134" s="362"/>
      <c r="W134" s="428"/>
      <c r="X134" s="362"/>
      <c r="Y134" s="362"/>
      <c r="Z134" s="362"/>
      <c r="AA134" s="362"/>
      <c r="AB134" s="362"/>
      <c r="AC134" s="362"/>
      <c r="AD134" s="362"/>
      <c r="AE134" s="362"/>
    </row>
    <row r="135" spans="1:31" ht="14.25" customHeight="1">
      <c r="A135" s="502"/>
      <c r="B135" s="502"/>
      <c r="C135" s="502"/>
      <c r="D135" s="502"/>
      <c r="E135" s="502"/>
      <c r="F135" s="502"/>
      <c r="G135" s="273"/>
      <c r="H135" s="286"/>
      <c r="I135" s="286"/>
      <c r="J135" s="286"/>
      <c r="K135" s="286"/>
      <c r="L135" s="286"/>
      <c r="M135" s="286"/>
      <c r="N135" s="286"/>
      <c r="O135" s="286"/>
      <c r="P135" s="286"/>
      <c r="Q135" s="286"/>
      <c r="R135" s="362"/>
      <c r="S135" s="248"/>
      <c r="T135" s="367"/>
      <c r="U135" s="428"/>
      <c r="V135" s="362"/>
      <c r="W135" s="428"/>
      <c r="X135" s="362"/>
      <c r="Y135" s="362"/>
      <c r="Z135" s="362"/>
      <c r="AA135" s="362"/>
      <c r="AB135" s="362"/>
      <c r="AC135" s="362"/>
      <c r="AD135" s="362"/>
      <c r="AE135" s="362"/>
    </row>
    <row r="136" spans="1:31" ht="14.25" customHeight="1">
      <c r="A136" s="502"/>
      <c r="B136" s="502"/>
      <c r="C136" s="502"/>
      <c r="D136" s="502"/>
      <c r="E136" s="502"/>
      <c r="F136" s="502"/>
      <c r="G136" s="273"/>
      <c r="H136" s="286"/>
      <c r="I136" s="286"/>
      <c r="J136" s="286"/>
      <c r="K136" s="286"/>
      <c r="L136" s="286"/>
      <c r="M136" s="286"/>
      <c r="N136" s="286"/>
      <c r="O136" s="286"/>
      <c r="P136" s="286"/>
      <c r="Q136" s="286"/>
      <c r="R136" s="362"/>
      <c r="S136" s="248"/>
      <c r="T136" s="367"/>
      <c r="U136" s="428"/>
      <c r="V136" s="362"/>
      <c r="W136" s="428"/>
      <c r="X136" s="362"/>
      <c r="Y136" s="362"/>
      <c r="Z136" s="362"/>
      <c r="AA136" s="362"/>
      <c r="AB136" s="362"/>
      <c r="AC136" s="362"/>
      <c r="AD136" s="362"/>
      <c r="AE136" s="362"/>
    </row>
    <row r="137" spans="1:31" ht="14.25" customHeight="1">
      <c r="A137" s="502"/>
      <c r="B137" s="502"/>
      <c r="C137" s="502"/>
      <c r="D137" s="502"/>
      <c r="E137" s="502"/>
      <c r="F137" s="502"/>
      <c r="G137" s="273"/>
      <c r="H137" s="286"/>
      <c r="I137" s="286"/>
      <c r="J137" s="286"/>
      <c r="K137" s="286"/>
      <c r="L137" s="286"/>
      <c r="M137" s="286"/>
      <c r="N137" s="286"/>
      <c r="O137" s="286"/>
      <c r="P137" s="286"/>
      <c r="Q137" s="286"/>
      <c r="R137" s="362"/>
      <c r="S137" s="248"/>
      <c r="T137" s="367"/>
      <c r="U137" s="428"/>
      <c r="V137" s="362"/>
      <c r="W137" s="428"/>
      <c r="X137" s="362"/>
      <c r="Y137" s="362"/>
      <c r="Z137" s="362"/>
      <c r="AA137" s="362"/>
      <c r="AB137" s="362"/>
      <c r="AC137" s="362"/>
      <c r="AD137" s="362"/>
      <c r="AE137" s="362"/>
    </row>
    <row r="138" spans="1:31" ht="14.25" customHeight="1">
      <c r="A138" s="502"/>
      <c r="B138" s="502"/>
      <c r="C138" s="502"/>
      <c r="D138" s="502"/>
      <c r="E138" s="502"/>
      <c r="F138" s="502"/>
      <c r="G138" s="273"/>
      <c r="H138" s="286"/>
      <c r="I138" s="286"/>
      <c r="J138" s="286"/>
      <c r="K138" s="286"/>
      <c r="L138" s="286"/>
      <c r="M138" s="286"/>
      <c r="N138" s="286"/>
      <c r="O138" s="286"/>
      <c r="P138" s="286"/>
      <c r="Q138" s="286"/>
      <c r="R138" s="362"/>
      <c r="S138" s="248"/>
      <c r="T138" s="367"/>
      <c r="U138" s="428"/>
      <c r="V138" s="362"/>
      <c r="W138" s="428"/>
      <c r="X138" s="362"/>
      <c r="Y138" s="362"/>
      <c r="Z138" s="362"/>
      <c r="AA138" s="362"/>
      <c r="AB138" s="362"/>
      <c r="AC138" s="362"/>
      <c r="AD138" s="362"/>
      <c r="AE138" s="362"/>
    </row>
    <row r="139" spans="1:31" ht="14.25" customHeight="1">
      <c r="A139" s="502"/>
      <c r="B139" s="502"/>
      <c r="C139" s="502"/>
      <c r="D139" s="502"/>
      <c r="E139" s="502"/>
      <c r="F139" s="502"/>
      <c r="G139" s="273"/>
      <c r="H139" s="286"/>
      <c r="I139" s="286"/>
      <c r="J139" s="286"/>
      <c r="K139" s="286"/>
      <c r="L139" s="286"/>
      <c r="M139" s="286"/>
      <c r="N139" s="286"/>
      <c r="O139" s="286"/>
      <c r="P139" s="286"/>
      <c r="Q139" s="286"/>
      <c r="R139" s="362"/>
      <c r="S139" s="248"/>
      <c r="T139" s="367"/>
      <c r="U139" s="428"/>
      <c r="V139" s="362"/>
      <c r="W139" s="428"/>
      <c r="X139" s="362"/>
      <c r="Y139" s="362"/>
      <c r="Z139" s="362"/>
      <c r="AA139" s="362"/>
      <c r="AB139" s="362"/>
      <c r="AC139" s="362"/>
      <c r="AD139" s="362"/>
      <c r="AE139" s="362"/>
    </row>
    <row r="140" spans="1:31" ht="14.25" customHeight="1">
      <c r="A140" s="502"/>
      <c r="B140" s="502"/>
      <c r="C140" s="502"/>
      <c r="D140" s="502"/>
      <c r="E140" s="502"/>
      <c r="F140" s="502"/>
      <c r="G140" s="273"/>
      <c r="H140" s="286"/>
      <c r="I140" s="286"/>
      <c r="J140" s="286"/>
      <c r="K140" s="286"/>
      <c r="L140" s="286"/>
      <c r="M140" s="286"/>
      <c r="N140" s="286"/>
      <c r="O140" s="286"/>
      <c r="P140" s="286"/>
      <c r="Q140" s="286"/>
      <c r="R140" s="362"/>
      <c r="S140" s="248"/>
      <c r="T140" s="367"/>
      <c r="U140" s="428"/>
      <c r="V140" s="362"/>
      <c r="W140" s="428"/>
      <c r="X140" s="362"/>
      <c r="Y140" s="362"/>
      <c r="Z140" s="362"/>
      <c r="AA140" s="362"/>
      <c r="AB140" s="362"/>
      <c r="AC140" s="362"/>
      <c r="AD140" s="362"/>
      <c r="AE140" s="362"/>
    </row>
    <row r="141" spans="1:31" ht="14.25" customHeight="1">
      <c r="A141" s="502"/>
      <c r="B141" s="502"/>
      <c r="C141" s="502"/>
      <c r="D141" s="502"/>
      <c r="E141" s="502"/>
      <c r="F141" s="502"/>
      <c r="G141" s="273"/>
      <c r="H141" s="286"/>
      <c r="I141" s="286"/>
      <c r="J141" s="286"/>
      <c r="K141" s="286"/>
      <c r="L141" s="286"/>
      <c r="M141" s="286"/>
      <c r="N141" s="286"/>
      <c r="O141" s="286"/>
      <c r="P141" s="286"/>
      <c r="Q141" s="286"/>
      <c r="R141" s="362"/>
      <c r="S141" s="248"/>
      <c r="T141" s="367"/>
      <c r="U141" s="428"/>
      <c r="V141" s="362"/>
      <c r="W141" s="428"/>
      <c r="X141" s="362"/>
      <c r="Y141" s="362"/>
      <c r="Z141" s="362"/>
      <c r="AA141" s="362"/>
      <c r="AB141" s="362"/>
      <c r="AC141" s="362"/>
      <c r="AD141" s="362"/>
      <c r="AE141" s="362"/>
    </row>
    <row r="142" spans="1:31" ht="14.25" customHeight="1">
      <c r="A142" s="502"/>
      <c r="B142" s="502"/>
      <c r="C142" s="502"/>
      <c r="D142" s="502"/>
      <c r="E142" s="502"/>
      <c r="F142" s="502"/>
      <c r="G142" s="273"/>
      <c r="H142" s="286"/>
      <c r="I142" s="286"/>
      <c r="J142" s="286"/>
      <c r="K142" s="286"/>
      <c r="L142" s="286"/>
      <c r="M142" s="286"/>
      <c r="N142" s="286"/>
      <c r="O142" s="286"/>
      <c r="P142" s="286"/>
      <c r="Q142" s="286"/>
      <c r="R142" s="362"/>
      <c r="S142" s="248"/>
      <c r="T142" s="367"/>
      <c r="U142" s="428"/>
      <c r="V142" s="362"/>
      <c r="W142" s="428"/>
      <c r="X142" s="362"/>
      <c r="Y142" s="362"/>
      <c r="Z142" s="362"/>
      <c r="AA142" s="362"/>
      <c r="AB142" s="362"/>
      <c r="AC142" s="362"/>
      <c r="AD142" s="362"/>
      <c r="AE142" s="362"/>
    </row>
    <row r="143" spans="1:31" ht="14.25" customHeight="1">
      <c r="A143" s="502"/>
      <c r="B143" s="502"/>
      <c r="C143" s="502"/>
      <c r="D143" s="502"/>
      <c r="E143" s="502"/>
      <c r="F143" s="502"/>
      <c r="G143" s="273"/>
      <c r="H143" s="286"/>
      <c r="I143" s="286"/>
      <c r="J143" s="286"/>
      <c r="K143" s="286"/>
      <c r="L143" s="286"/>
      <c r="M143" s="286"/>
      <c r="N143" s="286"/>
      <c r="O143" s="286"/>
      <c r="P143" s="286"/>
      <c r="Q143" s="286"/>
      <c r="R143" s="362"/>
      <c r="S143" s="248"/>
      <c r="T143" s="367"/>
      <c r="U143" s="428"/>
      <c r="V143" s="362"/>
      <c r="W143" s="428"/>
      <c r="X143" s="362"/>
      <c r="Y143" s="362"/>
      <c r="Z143" s="362"/>
      <c r="AA143" s="362"/>
      <c r="AB143" s="362"/>
      <c r="AC143" s="362"/>
      <c r="AD143" s="362"/>
      <c r="AE143" s="362"/>
    </row>
    <row r="144" spans="1:31" ht="14.25" customHeight="1">
      <c r="A144" s="502"/>
      <c r="B144" s="502"/>
      <c r="C144" s="502"/>
      <c r="D144" s="502"/>
      <c r="E144" s="502"/>
      <c r="F144" s="502"/>
      <c r="G144" s="273"/>
      <c r="H144" s="286"/>
      <c r="I144" s="286"/>
      <c r="J144" s="286"/>
      <c r="K144" s="286"/>
      <c r="L144" s="286"/>
      <c r="M144" s="286"/>
      <c r="N144" s="286"/>
      <c r="O144" s="286"/>
      <c r="P144" s="286"/>
      <c r="Q144" s="286"/>
      <c r="R144" s="362"/>
      <c r="S144" s="248"/>
      <c r="T144" s="367"/>
      <c r="U144" s="428"/>
      <c r="V144" s="362"/>
      <c r="W144" s="428"/>
      <c r="X144" s="362"/>
      <c r="Y144" s="362"/>
      <c r="Z144" s="362"/>
      <c r="AA144" s="362"/>
      <c r="AB144" s="362"/>
      <c r="AC144" s="362"/>
      <c r="AD144" s="362"/>
      <c r="AE144" s="362"/>
    </row>
    <row r="145" spans="1:31" ht="14.25" customHeight="1">
      <c r="A145" s="502"/>
      <c r="B145" s="502"/>
      <c r="C145" s="502"/>
      <c r="D145" s="502"/>
      <c r="E145" s="502"/>
      <c r="F145" s="502"/>
      <c r="G145" s="273"/>
      <c r="H145" s="286"/>
      <c r="I145" s="286"/>
      <c r="J145" s="286"/>
      <c r="K145" s="286"/>
      <c r="L145" s="286"/>
      <c r="M145" s="286"/>
      <c r="N145" s="286"/>
      <c r="O145" s="286"/>
      <c r="P145" s="286"/>
      <c r="Q145" s="286"/>
      <c r="R145" s="362"/>
      <c r="S145" s="248"/>
      <c r="T145" s="367"/>
      <c r="U145" s="428"/>
      <c r="V145" s="362"/>
      <c r="W145" s="428"/>
      <c r="X145" s="362"/>
      <c r="Y145" s="362"/>
      <c r="Z145" s="362"/>
      <c r="AA145" s="362"/>
      <c r="AB145" s="362"/>
      <c r="AC145" s="362"/>
      <c r="AD145" s="362"/>
      <c r="AE145" s="362"/>
    </row>
    <row r="146" spans="1:31" ht="14.25" customHeight="1">
      <c r="A146" s="502"/>
      <c r="B146" s="502"/>
      <c r="C146" s="502"/>
      <c r="D146" s="502"/>
      <c r="E146" s="502"/>
      <c r="F146" s="502"/>
      <c r="G146" s="273"/>
      <c r="H146" s="286"/>
      <c r="I146" s="286"/>
      <c r="J146" s="286"/>
      <c r="K146" s="286"/>
      <c r="L146" s="286"/>
      <c r="M146" s="286"/>
      <c r="N146" s="286"/>
      <c r="O146" s="286"/>
      <c r="P146" s="286"/>
      <c r="Q146" s="286"/>
      <c r="R146" s="362"/>
      <c r="S146" s="248"/>
      <c r="T146" s="367"/>
      <c r="U146" s="428"/>
      <c r="V146" s="362"/>
      <c r="W146" s="428"/>
      <c r="X146" s="362"/>
      <c r="Y146" s="362"/>
      <c r="Z146" s="362"/>
      <c r="AA146" s="362"/>
      <c r="AB146" s="362"/>
      <c r="AC146" s="362"/>
      <c r="AD146" s="362"/>
      <c r="AE146" s="362"/>
    </row>
    <row r="147" spans="1:31" ht="14.25" customHeight="1">
      <c r="A147" s="502"/>
      <c r="B147" s="502"/>
      <c r="C147" s="502"/>
      <c r="D147" s="502"/>
      <c r="E147" s="502"/>
      <c r="F147" s="502"/>
      <c r="G147" s="273"/>
      <c r="H147" s="286"/>
      <c r="I147" s="286"/>
      <c r="J147" s="286"/>
      <c r="K147" s="286"/>
      <c r="L147" s="286"/>
      <c r="M147" s="286"/>
      <c r="N147" s="286"/>
      <c r="O147" s="286"/>
      <c r="P147" s="286"/>
      <c r="Q147" s="286"/>
      <c r="R147" s="362"/>
      <c r="S147" s="248"/>
      <c r="T147" s="367"/>
      <c r="U147" s="428"/>
      <c r="V147" s="362"/>
      <c r="W147" s="428"/>
      <c r="X147" s="362"/>
      <c r="Y147" s="362"/>
      <c r="Z147" s="362"/>
      <c r="AA147" s="362"/>
      <c r="AB147" s="362"/>
      <c r="AC147" s="362"/>
      <c r="AD147" s="362"/>
      <c r="AE147" s="362"/>
    </row>
    <row r="148" spans="1:31" ht="14.25" customHeight="1">
      <c r="A148" s="502"/>
      <c r="B148" s="502"/>
      <c r="C148" s="502"/>
      <c r="D148" s="502"/>
      <c r="E148" s="502"/>
      <c r="F148" s="502"/>
      <c r="G148" s="273"/>
      <c r="H148" s="286"/>
      <c r="I148" s="286"/>
      <c r="J148" s="286"/>
      <c r="K148" s="286"/>
      <c r="L148" s="286"/>
      <c r="M148" s="286"/>
      <c r="N148" s="286"/>
      <c r="O148" s="286"/>
      <c r="P148" s="286"/>
      <c r="Q148" s="286"/>
      <c r="R148" s="362"/>
      <c r="S148" s="248"/>
      <c r="T148" s="367"/>
      <c r="U148" s="428"/>
      <c r="V148" s="362"/>
      <c r="W148" s="428"/>
      <c r="X148" s="362"/>
      <c r="Y148" s="362"/>
      <c r="Z148" s="362"/>
      <c r="AA148" s="362"/>
      <c r="AB148" s="362"/>
      <c r="AC148" s="362"/>
      <c r="AD148" s="362"/>
      <c r="AE148" s="362"/>
    </row>
    <row r="149" spans="1:31" ht="14.25" customHeight="1">
      <c r="A149" s="502"/>
      <c r="B149" s="502"/>
      <c r="C149" s="502"/>
      <c r="D149" s="502"/>
      <c r="E149" s="502"/>
      <c r="F149" s="502"/>
      <c r="G149" s="273"/>
      <c r="H149" s="286"/>
      <c r="I149" s="286"/>
      <c r="J149" s="286"/>
      <c r="K149" s="286"/>
      <c r="L149" s="286"/>
      <c r="M149" s="286"/>
      <c r="N149" s="286"/>
      <c r="O149" s="286"/>
      <c r="P149" s="286"/>
      <c r="Q149" s="286"/>
      <c r="R149" s="362"/>
      <c r="S149" s="248"/>
      <c r="T149" s="367"/>
      <c r="U149" s="428"/>
      <c r="V149" s="362"/>
      <c r="W149" s="428"/>
      <c r="X149" s="362"/>
      <c r="Y149" s="362"/>
      <c r="Z149" s="362"/>
      <c r="AA149" s="362"/>
      <c r="AB149" s="362"/>
      <c r="AC149" s="362"/>
      <c r="AD149" s="362"/>
      <c r="AE149" s="362"/>
    </row>
    <row r="150" spans="1:31" ht="14.25" customHeight="1">
      <c r="A150" s="502"/>
      <c r="B150" s="502"/>
      <c r="C150" s="502"/>
      <c r="D150" s="502"/>
      <c r="E150" s="502"/>
      <c r="F150" s="502"/>
      <c r="G150" s="273"/>
      <c r="H150" s="286"/>
      <c r="I150" s="286"/>
      <c r="J150" s="286"/>
      <c r="K150" s="286"/>
      <c r="L150" s="286"/>
      <c r="M150" s="286"/>
      <c r="N150" s="286"/>
      <c r="O150" s="286"/>
      <c r="P150" s="286"/>
      <c r="Q150" s="286"/>
      <c r="R150" s="362"/>
      <c r="S150" s="248"/>
      <c r="T150" s="367"/>
      <c r="U150" s="428"/>
      <c r="V150" s="362"/>
      <c r="W150" s="428"/>
      <c r="X150" s="362"/>
      <c r="Y150" s="362"/>
      <c r="Z150" s="362"/>
      <c r="AA150" s="362"/>
      <c r="AB150" s="362"/>
      <c r="AC150" s="362"/>
      <c r="AD150" s="362"/>
      <c r="AE150" s="362"/>
    </row>
    <row r="151" spans="1:31" ht="14.25" customHeight="1">
      <c r="A151" s="502"/>
      <c r="B151" s="502"/>
      <c r="C151" s="502"/>
      <c r="D151" s="502"/>
      <c r="E151" s="502"/>
      <c r="F151" s="502"/>
      <c r="G151" s="273"/>
      <c r="H151" s="286"/>
      <c r="I151" s="286"/>
      <c r="J151" s="286"/>
      <c r="K151" s="286"/>
      <c r="L151" s="286"/>
      <c r="M151" s="286"/>
      <c r="N151" s="286"/>
      <c r="O151" s="286"/>
      <c r="P151" s="286"/>
      <c r="Q151" s="286"/>
      <c r="R151" s="362"/>
      <c r="S151" s="248"/>
      <c r="T151" s="367"/>
      <c r="U151" s="428"/>
      <c r="V151" s="362"/>
      <c r="W151" s="428"/>
      <c r="X151" s="362"/>
      <c r="Y151" s="362"/>
      <c r="Z151" s="362"/>
      <c r="AA151" s="362"/>
      <c r="AB151" s="362"/>
      <c r="AC151" s="362"/>
      <c r="AD151" s="362"/>
      <c r="AE151" s="362"/>
    </row>
    <row r="152" spans="1:31" ht="14.25" customHeight="1">
      <c r="A152" s="720"/>
      <c r="B152" s="720"/>
      <c r="C152" s="720"/>
      <c r="D152" s="720"/>
      <c r="E152" s="720"/>
      <c r="F152" s="720"/>
      <c r="G152" s="273"/>
      <c r="H152" s="286"/>
      <c r="I152" s="286"/>
      <c r="J152" s="286"/>
      <c r="K152" s="286"/>
      <c r="L152" s="286"/>
      <c r="M152" s="286"/>
      <c r="N152" s="286"/>
      <c r="O152" s="286"/>
      <c r="P152" s="286"/>
      <c r="Q152" s="286"/>
      <c r="R152" s="362"/>
      <c r="S152" s="248"/>
      <c r="T152" s="367"/>
      <c r="U152" s="428"/>
      <c r="V152" s="362"/>
      <c r="W152" s="428"/>
      <c r="X152" s="362"/>
      <c r="Y152" s="362"/>
      <c r="Z152" s="362"/>
      <c r="AA152" s="362"/>
      <c r="AB152" s="362"/>
      <c r="AC152" s="362"/>
      <c r="AD152" s="362"/>
      <c r="AE152" s="362"/>
    </row>
    <row r="153" spans="1:31" ht="14.25" customHeight="1">
      <c r="A153" s="721"/>
      <c r="B153" s="721"/>
      <c r="C153" s="721"/>
      <c r="D153" s="722"/>
      <c r="E153" s="723"/>
      <c r="F153" s="724">
        <v>150</v>
      </c>
      <c r="G153" s="273"/>
      <c r="H153" s="286"/>
      <c r="I153" s="286"/>
      <c r="J153" s="286"/>
      <c r="K153" s="286"/>
      <c r="L153" s="286"/>
      <c r="M153" s="286"/>
      <c r="N153" s="286"/>
      <c r="O153" s="286"/>
      <c r="P153" s="286"/>
      <c r="Q153" s="286"/>
      <c r="R153" s="362"/>
      <c r="S153" s="248"/>
      <c r="T153" s="367"/>
      <c r="U153" s="428"/>
      <c r="V153" s="362"/>
      <c r="W153" s="428"/>
      <c r="X153" s="362"/>
      <c r="Y153" s="362"/>
      <c r="Z153" s="362"/>
      <c r="AA153" s="362"/>
      <c r="AB153" s="362"/>
      <c r="AC153" s="362"/>
      <c r="AD153" s="362"/>
      <c r="AE153" s="362"/>
    </row>
    <row r="154" spans="1:31" ht="14.25" customHeight="1">
      <c r="A154" s="721"/>
      <c r="B154" s="721"/>
      <c r="C154" s="721"/>
      <c r="D154" s="725"/>
      <c r="E154" s="725"/>
      <c r="F154" s="725"/>
      <c r="G154" s="273"/>
      <c r="H154" s="286"/>
      <c r="I154" s="286"/>
      <c r="J154" s="286"/>
      <c r="K154" s="286"/>
      <c r="L154" s="286"/>
      <c r="M154" s="286"/>
      <c r="N154" s="286"/>
      <c r="O154" s="286"/>
      <c r="P154" s="286"/>
      <c r="Q154" s="286"/>
      <c r="R154" s="362"/>
      <c r="S154" s="248"/>
      <c r="T154" s="367"/>
      <c r="U154" s="428"/>
      <c r="V154" s="362"/>
      <c r="W154" s="428"/>
      <c r="X154" s="362"/>
      <c r="Y154" s="362"/>
      <c r="Z154" s="362"/>
      <c r="AA154" s="362"/>
      <c r="AB154" s="362"/>
      <c r="AC154" s="362"/>
      <c r="AD154" s="362"/>
      <c r="AE154" s="362"/>
    </row>
    <row r="155" spans="1:31" ht="14.25" customHeight="1">
      <c r="A155" s="721"/>
      <c r="B155" s="721"/>
      <c r="C155" s="721"/>
      <c r="D155" s="721"/>
      <c r="E155" s="721"/>
      <c r="F155" s="721"/>
      <c r="G155" s="273"/>
      <c r="H155" s="286"/>
      <c r="I155" s="286"/>
      <c r="J155" s="286"/>
      <c r="K155" s="286"/>
      <c r="L155" s="286"/>
      <c r="M155" s="286"/>
      <c r="N155" s="286"/>
      <c r="O155" s="286"/>
      <c r="P155" s="286"/>
      <c r="Q155" s="286"/>
      <c r="R155" s="362"/>
      <c r="S155" s="248"/>
      <c r="T155" s="367"/>
      <c r="U155" s="428"/>
      <c r="V155" s="362"/>
      <c r="W155" s="428"/>
      <c r="X155" s="362"/>
      <c r="Y155" s="362"/>
      <c r="Z155" s="362"/>
      <c r="AA155" s="362"/>
      <c r="AB155" s="362"/>
      <c r="AC155" s="362"/>
      <c r="AD155" s="362"/>
      <c r="AE155" s="362"/>
    </row>
    <row r="156" spans="1:31" ht="14.25" customHeight="1">
      <c r="A156" s="721"/>
      <c r="B156" s="721"/>
      <c r="C156" s="721"/>
      <c r="D156" s="352"/>
      <c r="E156" s="352"/>
      <c r="F156" s="721"/>
      <c r="G156" s="273"/>
      <c r="H156" s="286"/>
      <c r="I156" s="286"/>
      <c r="J156" s="286"/>
      <c r="K156" s="286"/>
      <c r="L156" s="286"/>
      <c r="M156" s="286"/>
      <c r="N156" s="286"/>
      <c r="O156" s="286"/>
      <c r="P156" s="286"/>
      <c r="Q156" s="286"/>
      <c r="R156" s="362"/>
      <c r="S156" s="248"/>
      <c r="T156" s="367"/>
      <c r="U156" s="428"/>
      <c r="V156" s="362"/>
      <c r="W156" s="428"/>
      <c r="X156" s="362"/>
      <c r="Y156" s="362"/>
      <c r="Z156" s="362"/>
      <c r="AA156" s="362"/>
      <c r="AB156" s="362"/>
      <c r="AC156" s="362"/>
      <c r="AD156" s="362"/>
      <c r="AE156" s="362"/>
    </row>
    <row r="157" spans="1:31" ht="14.25" customHeight="1">
      <c r="A157" s="721"/>
      <c r="B157" s="721"/>
      <c r="C157" s="721"/>
      <c r="D157" s="352"/>
      <c r="E157" s="352"/>
      <c r="F157" s="721"/>
      <c r="G157" s="273"/>
      <c r="H157" s="286"/>
      <c r="I157" s="286"/>
      <c r="J157" s="286"/>
      <c r="K157" s="286"/>
      <c r="L157" s="286"/>
      <c r="M157" s="286"/>
      <c r="N157" s="286"/>
      <c r="O157" s="286"/>
      <c r="P157" s="286"/>
      <c r="Q157" s="286"/>
      <c r="R157" s="362"/>
      <c r="S157" s="248"/>
      <c r="T157" s="367"/>
      <c r="U157" s="428"/>
      <c r="V157" s="362"/>
      <c r="W157" s="428"/>
      <c r="X157" s="362"/>
      <c r="Y157" s="362"/>
      <c r="Z157" s="362"/>
      <c r="AA157" s="362"/>
      <c r="AB157" s="362"/>
      <c r="AC157" s="362"/>
      <c r="AD157" s="362"/>
      <c r="AE157" s="362"/>
    </row>
    <row r="158" spans="1:31" ht="14.25" customHeight="1">
      <c r="A158" s="721"/>
      <c r="B158" s="352"/>
      <c r="C158" s="352"/>
      <c r="D158" s="352"/>
      <c r="E158" s="352"/>
      <c r="F158" s="352"/>
      <c r="G158" s="273"/>
      <c r="H158" s="286"/>
      <c r="I158" s="286"/>
      <c r="J158" s="286"/>
      <c r="K158" s="286"/>
      <c r="L158" s="286"/>
      <c r="M158" s="286"/>
      <c r="N158" s="286"/>
      <c r="O158" s="286"/>
      <c r="P158" s="286"/>
      <c r="Q158" s="286"/>
      <c r="R158" s="362"/>
      <c r="S158" s="248"/>
      <c r="T158" s="367"/>
      <c r="U158" s="428"/>
      <c r="V158" s="362"/>
      <c r="W158" s="428"/>
      <c r="X158" s="362"/>
      <c r="Y158" s="362"/>
      <c r="Z158" s="362"/>
      <c r="AA158" s="362"/>
      <c r="AB158" s="362"/>
      <c r="AC158" s="362"/>
      <c r="AD158" s="362"/>
      <c r="AE158" s="362"/>
    </row>
    <row r="159" spans="1:31" ht="14.25" customHeight="1">
      <c r="A159" s="721"/>
      <c r="B159" s="352"/>
      <c r="C159" s="352"/>
      <c r="D159" s="352"/>
      <c r="E159" s="352"/>
      <c r="F159" s="352"/>
      <c r="G159" s="273"/>
      <c r="H159" s="286"/>
      <c r="I159" s="286"/>
      <c r="J159" s="286"/>
      <c r="K159" s="286"/>
      <c r="L159" s="286"/>
      <c r="M159" s="286"/>
      <c r="N159" s="286"/>
      <c r="O159" s="286"/>
      <c r="P159" s="286"/>
      <c r="Q159" s="286"/>
      <c r="R159" s="362"/>
      <c r="S159" s="248"/>
      <c r="T159" s="367"/>
      <c r="U159" s="428"/>
      <c r="V159" s="362"/>
      <c r="W159" s="428"/>
      <c r="X159" s="362"/>
      <c r="Y159" s="362"/>
      <c r="Z159" s="362"/>
      <c r="AA159" s="362"/>
      <c r="AB159" s="362"/>
      <c r="AC159" s="362"/>
      <c r="AD159" s="362"/>
      <c r="AE159" s="362"/>
    </row>
    <row r="160" spans="1:31" ht="14.25" customHeight="1">
      <c r="A160" s="721"/>
      <c r="B160" s="352"/>
      <c r="C160" s="352"/>
      <c r="D160" s="352"/>
      <c r="E160" s="352"/>
      <c r="F160" s="352"/>
      <c r="G160" s="273"/>
      <c r="H160" s="286"/>
      <c r="I160" s="286"/>
      <c r="J160" s="286"/>
      <c r="K160" s="286"/>
      <c r="L160" s="286"/>
      <c r="M160" s="286"/>
      <c r="N160" s="286"/>
      <c r="O160" s="286"/>
      <c r="P160" s="286"/>
      <c r="Q160" s="286"/>
      <c r="R160" s="362"/>
      <c r="S160" s="248"/>
      <c r="T160" s="367"/>
      <c r="U160" s="428"/>
      <c r="V160" s="362"/>
      <c r="W160" s="428"/>
      <c r="X160" s="362"/>
      <c r="Y160" s="362"/>
      <c r="Z160" s="362"/>
      <c r="AA160" s="362"/>
      <c r="AB160" s="362"/>
      <c r="AC160" s="362"/>
      <c r="AD160" s="362"/>
      <c r="AE160" s="362"/>
    </row>
  </sheetData>
  <mergeCells count="56">
    <mergeCell ref="W2:W3"/>
    <mergeCell ref="Y2:AD2"/>
    <mergeCell ref="B4:D4"/>
    <mergeCell ref="B5:D5"/>
    <mergeCell ref="B6:D6"/>
    <mergeCell ref="B2:E3"/>
    <mergeCell ref="G2:L2"/>
    <mergeCell ref="R2:R3"/>
    <mergeCell ref="S2:S3"/>
    <mergeCell ref="U2:U3"/>
    <mergeCell ref="B7:D7"/>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45:D45"/>
    <mergeCell ref="C46:D46"/>
    <mergeCell ref="Y51:AD51"/>
    <mergeCell ref="C38:D38"/>
    <mergeCell ref="C39:D39"/>
    <mergeCell ref="C40:D40"/>
    <mergeCell ref="C41:D41"/>
    <mergeCell ref="C42:D42"/>
    <mergeCell ref="C43:D43"/>
    <mergeCell ref="C44:D44"/>
    <mergeCell ref="C47:D47"/>
    <mergeCell ref="C48:D48"/>
    <mergeCell ref="C49:D49"/>
    <mergeCell ref="C50:D50"/>
    <mergeCell ref="C51:D51"/>
    <mergeCell ref="Y80:Z80"/>
    <mergeCell ref="C52:D52"/>
    <mergeCell ref="C53:D53"/>
    <mergeCell ref="C54:D54"/>
    <mergeCell ref="C55:D55"/>
    <mergeCell ref="C56:D56"/>
    <mergeCell ref="C57:D57"/>
    <mergeCell ref="C58:D58"/>
    <mergeCell ref="Y75:AD75"/>
    <mergeCell ref="Y76:Z76"/>
    <mergeCell ref="Y77:Z77"/>
    <mergeCell ref="Y78:Z78"/>
    <mergeCell ref="Y79:Z79"/>
  </mergeCells>
  <conditionalFormatting sqref="E4:E11">
    <cfRule type="cellIs" dxfId="23" priority="1" operator="lessThan">
      <formula>0</formula>
    </cfRule>
  </conditionalFormatting>
  <conditionalFormatting sqref="E11">
    <cfRule type="cellIs" dxfId="22" priority="2" operator="lessThan">
      <formula>0</formula>
    </cfRule>
  </conditionalFormatting>
  <pageMargins left="0.7" right="0.7" top="0.75" bottom="0.75" header="0" footer="0"/>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heetViews>
  <sheetFormatPr defaultColWidth="14.42578125" defaultRowHeight="15" customHeight="1"/>
  <cols>
    <col min="1" max="1" width="2.7109375" customWidth="1"/>
    <col min="2" max="4" width="9.140625" customWidth="1"/>
    <col min="5" max="5" width="10.7109375" customWidth="1"/>
    <col min="6" max="6" width="4.7109375" customWidth="1"/>
    <col min="7" max="7" width="31.710937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9.140625" customWidth="1"/>
    <col min="31" max="31" width="2.7109375" customWidth="1"/>
  </cols>
  <sheetData>
    <row r="1" spans="1:31" ht="14.25" customHeight="1">
      <c r="A1" s="254"/>
      <c r="B1" s="254"/>
      <c r="C1" s="254"/>
      <c r="D1" s="254"/>
      <c r="E1" s="369"/>
      <c r="F1" s="254"/>
      <c r="G1" s="254"/>
      <c r="H1" s="254"/>
      <c r="I1" s="370"/>
      <c r="J1" s="370"/>
      <c r="K1" s="370"/>
      <c r="L1" s="254"/>
      <c r="M1" s="254"/>
      <c r="N1" s="254"/>
      <c r="O1" s="254"/>
      <c r="P1" s="254"/>
      <c r="Q1" s="254"/>
      <c r="R1" s="254"/>
      <c r="S1" s="371"/>
      <c r="T1" s="254"/>
      <c r="U1" s="372"/>
      <c r="V1" s="254"/>
      <c r="W1" s="372"/>
      <c r="X1" s="254"/>
      <c r="Y1" s="254"/>
      <c r="Z1" s="254"/>
      <c r="AA1" s="254"/>
      <c r="AB1" s="254"/>
      <c r="AC1" s="254"/>
      <c r="AD1" s="254"/>
      <c r="AE1" s="254"/>
    </row>
    <row r="2" spans="1:31" ht="14.25" customHeight="1">
      <c r="A2" s="254"/>
      <c r="B2" s="1056" t="s">
        <v>2945</v>
      </c>
      <c r="C2" s="983"/>
      <c r="D2" s="983"/>
      <c r="E2" s="984"/>
      <c r="F2" s="254"/>
      <c r="G2" s="985" t="s">
        <v>335</v>
      </c>
      <c r="H2" s="968"/>
      <c r="I2" s="968"/>
      <c r="J2" s="968"/>
      <c r="K2" s="968"/>
      <c r="L2" s="981"/>
      <c r="M2" s="373"/>
      <c r="N2" s="373"/>
      <c r="O2" s="373"/>
      <c r="P2" s="373"/>
      <c r="Q2" s="374"/>
      <c r="R2" s="1025"/>
      <c r="S2" s="1020" t="s">
        <v>336</v>
      </c>
      <c r="T2" s="376"/>
      <c r="U2" s="1020" t="s">
        <v>337</v>
      </c>
      <c r="V2" s="254"/>
      <c r="W2" s="1020" t="s">
        <v>338</v>
      </c>
      <c r="X2" s="254"/>
      <c r="Y2" s="985" t="s">
        <v>339</v>
      </c>
      <c r="Z2" s="968"/>
      <c r="AA2" s="968"/>
      <c r="AB2" s="968"/>
      <c r="AC2" s="968"/>
      <c r="AD2" s="969"/>
      <c r="AE2" s="254"/>
    </row>
    <row r="3" spans="1:31" ht="14.25" customHeight="1">
      <c r="A3" s="254"/>
      <c r="B3" s="973"/>
      <c r="C3" s="974"/>
      <c r="D3" s="974"/>
      <c r="E3" s="975"/>
      <c r="F3" s="254"/>
      <c r="G3" s="263" t="s">
        <v>340</v>
      </c>
      <c r="H3" s="377">
        <v>2024</v>
      </c>
      <c r="I3" s="377">
        <v>2025</v>
      </c>
      <c r="J3" s="377">
        <v>2026</v>
      </c>
      <c r="K3" s="377">
        <v>2027</v>
      </c>
      <c r="L3" s="377">
        <v>2028</v>
      </c>
      <c r="M3" s="377">
        <v>2029</v>
      </c>
      <c r="N3" s="377">
        <v>2030</v>
      </c>
      <c r="O3" s="378">
        <v>2031</v>
      </c>
      <c r="P3" s="378">
        <v>2032</v>
      </c>
      <c r="Q3" s="379">
        <v>2033</v>
      </c>
      <c r="R3" s="1026"/>
      <c r="S3" s="988"/>
      <c r="T3" s="376"/>
      <c r="U3" s="988"/>
      <c r="V3" s="254"/>
      <c r="W3" s="988"/>
      <c r="X3" s="254"/>
      <c r="Y3" s="641" t="s">
        <v>340</v>
      </c>
      <c r="Z3" s="271">
        <v>2024</v>
      </c>
      <c r="AA3" s="271">
        <v>2025</v>
      </c>
      <c r="AB3" s="271">
        <v>2026</v>
      </c>
      <c r="AC3" s="271">
        <v>2027</v>
      </c>
      <c r="AD3" s="306">
        <v>2028</v>
      </c>
      <c r="AE3" s="376"/>
    </row>
    <row r="4" spans="1:31" ht="14.25" customHeight="1">
      <c r="A4" s="254"/>
      <c r="B4" s="976" t="s">
        <v>1</v>
      </c>
      <c r="C4" s="968"/>
      <c r="D4" s="981"/>
      <c r="E4" s="272">
        <v>136.91999999999999</v>
      </c>
      <c r="F4" s="254"/>
      <c r="G4" s="635" t="s">
        <v>2946</v>
      </c>
      <c r="H4" s="572"/>
      <c r="I4" s="286"/>
      <c r="J4" s="286"/>
      <c r="K4" s="286"/>
      <c r="L4" s="286"/>
      <c r="M4" s="286"/>
      <c r="N4" s="275"/>
      <c r="O4" s="286"/>
      <c r="P4" s="275"/>
      <c r="Q4" s="286"/>
      <c r="R4" s="254"/>
      <c r="S4" s="547" t="s">
        <v>2947</v>
      </c>
      <c r="T4" s="254"/>
      <c r="U4" s="550" t="s">
        <v>2948</v>
      </c>
      <c r="V4" s="254"/>
      <c r="X4" s="254"/>
      <c r="Y4" s="518"/>
      <c r="Z4" s="283">
        <v>1</v>
      </c>
      <c r="AA4" s="283">
        <v>0.75</v>
      </c>
      <c r="AB4" s="283">
        <v>0.5</v>
      </c>
      <c r="AC4" s="283">
        <v>0.25</v>
      </c>
      <c r="AD4" s="644">
        <v>0.25</v>
      </c>
      <c r="AE4" s="254"/>
    </row>
    <row r="5" spans="1:31" ht="14.25" customHeight="1">
      <c r="A5" s="254"/>
      <c r="B5" s="977" t="s">
        <v>2</v>
      </c>
      <c r="C5" s="888"/>
      <c r="D5" s="892"/>
      <c r="E5" s="284">
        <f>SUM(H4:H160)</f>
        <v>90.74</v>
      </c>
      <c r="F5" s="254"/>
      <c r="G5" s="299" t="s">
        <v>2949</v>
      </c>
      <c r="H5" s="286"/>
      <c r="I5" s="286"/>
      <c r="J5" s="286"/>
      <c r="K5" s="286"/>
      <c r="L5" s="286"/>
      <c r="M5" s="286"/>
      <c r="N5" s="275"/>
      <c r="O5" s="286"/>
      <c r="P5" s="275"/>
      <c r="Q5" s="286"/>
      <c r="R5" s="254"/>
      <c r="S5" s="536" t="s">
        <v>2950</v>
      </c>
      <c r="T5" s="254"/>
      <c r="U5" s="466" t="s">
        <v>2951</v>
      </c>
      <c r="V5" s="254"/>
      <c r="X5" s="383"/>
      <c r="Y5" s="772" t="s">
        <v>2952</v>
      </c>
      <c r="Z5" s="295">
        <v>3.75</v>
      </c>
      <c r="AA5" s="295">
        <v>1.88</v>
      </c>
      <c r="AD5" s="660"/>
      <c r="AE5" s="254"/>
    </row>
    <row r="6" spans="1:31" ht="14.25" customHeight="1">
      <c r="A6" s="254"/>
      <c r="B6" s="977" t="s">
        <v>348</v>
      </c>
      <c r="C6" s="888"/>
      <c r="D6" s="892"/>
      <c r="E6" s="291">
        <f>(COUNTA(G104:G160)*1)</f>
        <v>0</v>
      </c>
      <c r="F6" s="254"/>
      <c r="G6" s="292" t="s">
        <v>2953</v>
      </c>
      <c r="H6" s="286">
        <v>9.5</v>
      </c>
      <c r="I6" s="286">
        <v>9.5</v>
      </c>
      <c r="J6" s="286"/>
      <c r="K6" s="286"/>
      <c r="L6" s="286"/>
      <c r="M6" s="286"/>
      <c r="N6" s="275"/>
      <c r="O6" s="286"/>
      <c r="P6" s="275"/>
      <c r="Q6" s="286"/>
      <c r="R6" s="254"/>
      <c r="S6" s="455" t="s">
        <v>2954</v>
      </c>
      <c r="T6" s="254"/>
      <c r="U6" s="773" t="s">
        <v>2955</v>
      </c>
      <c r="V6" s="254"/>
      <c r="X6" s="383"/>
      <c r="Y6" s="648" t="s">
        <v>2956</v>
      </c>
      <c r="Z6" s="289">
        <v>4.3899999999999997</v>
      </c>
      <c r="AA6" s="289">
        <v>2.93</v>
      </c>
      <c r="AB6" s="295"/>
      <c r="AD6" s="660"/>
      <c r="AE6" s="254"/>
    </row>
    <row r="7" spans="1:31" ht="14.25" customHeight="1">
      <c r="A7" s="254"/>
      <c r="B7" s="977" t="s">
        <v>353</v>
      </c>
      <c r="C7" s="888"/>
      <c r="D7" s="892"/>
      <c r="E7" s="284">
        <f>AA80</f>
        <v>-14.520000000000003</v>
      </c>
      <c r="F7" s="254"/>
      <c r="G7" s="299" t="s">
        <v>2957</v>
      </c>
      <c r="H7" s="290"/>
      <c r="I7" s="286"/>
      <c r="J7" s="286"/>
      <c r="K7" s="286"/>
      <c r="L7" s="286"/>
      <c r="M7" s="286"/>
      <c r="N7" s="275"/>
      <c r="O7" s="286"/>
      <c r="P7" s="275"/>
      <c r="Q7" s="286"/>
      <c r="R7" s="254"/>
      <c r="S7" s="442"/>
      <c r="T7" s="254"/>
      <c r="U7" s="550" t="s">
        <v>2958</v>
      </c>
      <c r="V7" s="254"/>
      <c r="X7" s="383"/>
      <c r="Y7" s="774" t="s">
        <v>2959</v>
      </c>
      <c r="Z7" s="154">
        <v>0.75</v>
      </c>
      <c r="AB7" s="295"/>
      <c r="AD7" s="660"/>
      <c r="AE7" s="254"/>
    </row>
    <row r="8" spans="1:31" ht="14.25" customHeight="1">
      <c r="A8" s="254"/>
      <c r="B8" s="977" t="s">
        <v>339</v>
      </c>
      <c r="C8" s="888"/>
      <c r="D8" s="892"/>
      <c r="E8" s="284">
        <f>Z25</f>
        <v>29.79</v>
      </c>
      <c r="F8" s="254"/>
      <c r="G8" s="292" t="s">
        <v>2960</v>
      </c>
      <c r="H8" s="275"/>
      <c r="I8" s="286"/>
      <c r="J8" s="286"/>
      <c r="K8" s="286"/>
      <c r="L8" s="286"/>
      <c r="M8" s="286"/>
      <c r="N8" s="275"/>
      <c r="O8" s="286"/>
      <c r="P8" s="275"/>
      <c r="Q8" s="286"/>
      <c r="R8" s="254"/>
      <c r="S8" s="442"/>
      <c r="T8" s="254"/>
      <c r="U8" s="466" t="s">
        <v>2961</v>
      </c>
      <c r="V8" s="254"/>
      <c r="X8" s="383"/>
      <c r="Y8" s="648" t="s">
        <v>2962</v>
      </c>
      <c r="Z8" s="290">
        <v>0.5</v>
      </c>
      <c r="AA8" s="290"/>
      <c r="AB8" s="290"/>
      <c r="AC8" s="274"/>
      <c r="AD8" s="308"/>
      <c r="AE8" s="254"/>
    </row>
    <row r="9" spans="1:31" ht="14.25" customHeight="1">
      <c r="A9" s="254"/>
      <c r="B9" s="977" t="s">
        <v>362</v>
      </c>
      <c r="C9" s="888"/>
      <c r="D9" s="892"/>
      <c r="E9" s="284">
        <f>B17</f>
        <v>0</v>
      </c>
      <c r="F9" s="254"/>
      <c r="G9" s="296" t="s">
        <v>2963</v>
      </c>
      <c r="H9" s="286"/>
      <c r="I9" s="286"/>
      <c r="J9" s="286"/>
      <c r="K9" s="286"/>
      <c r="L9" s="286"/>
      <c r="M9" s="286"/>
      <c r="N9" s="275"/>
      <c r="O9" s="286"/>
      <c r="P9" s="275"/>
      <c r="Q9" s="286"/>
      <c r="R9" s="254"/>
      <c r="S9" s="442"/>
      <c r="T9" s="254"/>
      <c r="U9" s="442"/>
      <c r="V9" s="254"/>
      <c r="X9" s="383"/>
      <c r="Y9" s="648" t="s">
        <v>2964</v>
      </c>
      <c r="Z9" s="290">
        <v>2.4</v>
      </c>
      <c r="AA9" s="324"/>
      <c r="AB9" s="298"/>
      <c r="AC9" s="298"/>
      <c r="AD9" s="308"/>
      <c r="AE9" s="254"/>
    </row>
    <row r="10" spans="1:31" ht="14.25" customHeight="1">
      <c r="A10" s="254"/>
      <c r="B10" s="977" t="s">
        <v>366</v>
      </c>
      <c r="C10" s="888"/>
      <c r="D10" s="892"/>
      <c r="E10" s="301">
        <f>B23</f>
        <v>0</v>
      </c>
      <c r="F10" s="254"/>
      <c r="G10" s="285" t="s">
        <v>2965</v>
      </c>
      <c r="H10" s="290">
        <v>0.5</v>
      </c>
      <c r="I10" s="290" t="s">
        <v>376</v>
      </c>
      <c r="J10" s="274" t="s">
        <v>377</v>
      </c>
      <c r="K10" s="286"/>
      <c r="L10" s="286"/>
      <c r="M10" s="286"/>
      <c r="N10" s="275"/>
      <c r="O10" s="286"/>
      <c r="P10" s="275"/>
      <c r="Q10" s="286"/>
      <c r="R10" s="254"/>
      <c r="T10" s="254"/>
      <c r="U10" s="442"/>
      <c r="V10" s="254"/>
      <c r="W10" s="298"/>
      <c r="X10" s="383"/>
      <c r="Y10" s="676" t="s">
        <v>2966</v>
      </c>
      <c r="Z10" s="290">
        <v>0.5</v>
      </c>
      <c r="AA10" s="290"/>
      <c r="AB10" s="290"/>
      <c r="AC10" s="274"/>
      <c r="AD10" s="308"/>
      <c r="AE10" s="254"/>
    </row>
    <row r="11" spans="1:31" ht="14.25" customHeight="1">
      <c r="A11" s="254"/>
      <c r="B11" s="978" t="s">
        <v>369</v>
      </c>
      <c r="C11" s="979"/>
      <c r="D11" s="980"/>
      <c r="E11" s="304">
        <f>(E4+E7+E10)-(E5+E6+E8+E9)</f>
        <v>1.8699999999999761</v>
      </c>
      <c r="F11" s="254"/>
      <c r="G11" s="299" t="s">
        <v>2967</v>
      </c>
      <c r="H11" s="290">
        <v>12</v>
      </c>
      <c r="I11" s="290">
        <v>12</v>
      </c>
      <c r="J11" s="290">
        <v>12</v>
      </c>
      <c r="K11" s="290">
        <v>12</v>
      </c>
      <c r="L11" s="286"/>
      <c r="M11" s="286"/>
      <c r="N11" s="275"/>
      <c r="O11" s="286"/>
      <c r="P11" s="275"/>
      <c r="Q11" s="286"/>
      <c r="R11" s="254"/>
      <c r="T11" s="254"/>
      <c r="V11" s="254"/>
      <c r="W11" s="298"/>
      <c r="X11" s="383"/>
      <c r="Y11" s="307" t="s">
        <v>2968</v>
      </c>
      <c r="Z11" s="290">
        <v>12</v>
      </c>
      <c r="AA11" s="290">
        <v>9</v>
      </c>
      <c r="AB11" s="290">
        <v>6</v>
      </c>
      <c r="AC11" s="298"/>
      <c r="AD11" s="308"/>
      <c r="AE11" s="254"/>
    </row>
    <row r="12" spans="1:31" ht="14.25" customHeight="1">
      <c r="A12" s="254"/>
      <c r="B12" s="254"/>
      <c r="C12" s="254"/>
      <c r="D12" s="254"/>
      <c r="E12" s="254"/>
      <c r="F12" s="254"/>
      <c r="G12" s="292" t="s">
        <v>2969</v>
      </c>
      <c r="H12" s="290">
        <v>0.5</v>
      </c>
      <c r="I12" s="290" t="s">
        <v>375</v>
      </c>
      <c r="J12" s="290" t="s">
        <v>376</v>
      </c>
      <c r="K12" s="274" t="s">
        <v>377</v>
      </c>
      <c r="L12" s="286"/>
      <c r="M12" s="286"/>
      <c r="N12" s="275"/>
      <c r="O12" s="286"/>
      <c r="P12" s="275"/>
      <c r="Q12" s="286"/>
      <c r="R12" s="254"/>
      <c r="T12" s="254"/>
      <c r="V12" s="254"/>
      <c r="W12" s="298"/>
      <c r="X12" s="383"/>
      <c r="Y12" s="307" t="s">
        <v>2970</v>
      </c>
      <c r="Z12" s="290">
        <v>5</v>
      </c>
      <c r="AA12" s="290">
        <v>3.75</v>
      </c>
      <c r="AB12" s="290">
        <v>2.5</v>
      </c>
      <c r="AC12" s="290">
        <v>1.25</v>
      </c>
      <c r="AD12" s="290">
        <v>1.25</v>
      </c>
      <c r="AE12" s="254"/>
    </row>
    <row r="13" spans="1:31" ht="14.25" customHeight="1">
      <c r="A13" s="254"/>
      <c r="B13" s="985" t="s">
        <v>362</v>
      </c>
      <c r="C13" s="968"/>
      <c r="D13" s="968"/>
      <c r="E13" s="969"/>
      <c r="F13" s="254"/>
      <c r="G13" s="285" t="s">
        <v>2971</v>
      </c>
      <c r="H13" s="290">
        <v>1.49</v>
      </c>
      <c r="I13" s="290" t="s">
        <v>375</v>
      </c>
      <c r="J13" s="290" t="s">
        <v>376</v>
      </c>
      <c r="K13" s="274" t="s">
        <v>377</v>
      </c>
      <c r="L13" s="286"/>
      <c r="M13" s="286"/>
      <c r="N13" s="275"/>
      <c r="O13" s="286"/>
      <c r="P13" s="275"/>
      <c r="Q13" s="286"/>
      <c r="R13" s="254"/>
      <c r="T13" s="254"/>
      <c r="V13" s="254"/>
      <c r="W13" s="298"/>
      <c r="X13" s="383"/>
      <c r="Y13" s="295" t="s">
        <v>2972</v>
      </c>
      <c r="Z13" s="290">
        <v>0.5</v>
      </c>
      <c r="AA13" s="298"/>
      <c r="AB13" s="298"/>
      <c r="AC13" s="298"/>
      <c r="AD13" s="308"/>
      <c r="AE13" s="254"/>
    </row>
    <row r="14" spans="1:31" ht="14.25" customHeight="1">
      <c r="A14" s="254"/>
      <c r="B14" s="305">
        <v>2024</v>
      </c>
      <c r="C14" s="271">
        <v>2025</v>
      </c>
      <c r="D14" s="271">
        <v>2026</v>
      </c>
      <c r="E14" s="306">
        <v>2027</v>
      </c>
      <c r="F14" s="254"/>
      <c r="G14" s="292" t="s">
        <v>2973</v>
      </c>
      <c r="H14" s="286"/>
      <c r="I14" s="286"/>
      <c r="J14" s="286"/>
      <c r="K14" s="286"/>
      <c r="L14" s="286"/>
      <c r="M14" s="286"/>
      <c r="N14" s="275"/>
      <c r="O14" s="286"/>
      <c r="P14" s="275"/>
      <c r="Q14" s="286"/>
      <c r="R14" s="254"/>
      <c r="T14" s="254"/>
      <c r="V14" s="254"/>
      <c r="W14" s="298"/>
      <c r="X14" s="383"/>
      <c r="Y14" s="772"/>
      <c r="Z14" s="298"/>
      <c r="AA14" s="298"/>
      <c r="AB14" s="298"/>
      <c r="AC14" s="298"/>
      <c r="AD14" s="308"/>
      <c r="AE14" s="254"/>
    </row>
    <row r="15" spans="1:31" ht="14.25" customHeight="1">
      <c r="A15" s="254"/>
      <c r="B15" s="317"/>
      <c r="C15" s="298"/>
      <c r="D15" s="298"/>
      <c r="E15" s="308"/>
      <c r="F15" s="254"/>
      <c r="G15" s="292" t="s">
        <v>2974</v>
      </c>
      <c r="H15" s="275"/>
      <c r="I15" s="275"/>
      <c r="J15" s="275"/>
      <c r="K15" s="275"/>
      <c r="L15" s="275"/>
      <c r="M15" s="286"/>
      <c r="N15" s="275"/>
      <c r="O15" s="286"/>
      <c r="P15" s="275"/>
      <c r="Q15" s="286"/>
      <c r="R15" s="254"/>
      <c r="T15" s="254"/>
      <c r="V15" s="254"/>
      <c r="W15" s="298"/>
      <c r="X15" s="254"/>
      <c r="Y15" s="317"/>
      <c r="Z15" s="298"/>
      <c r="AA15" s="298"/>
      <c r="AB15" s="298"/>
      <c r="AC15" s="298"/>
      <c r="AD15" s="308"/>
      <c r="AE15" s="254"/>
    </row>
    <row r="16" spans="1:31" ht="14.25" customHeight="1">
      <c r="A16" s="254"/>
      <c r="B16" s="309"/>
      <c r="C16" s="310"/>
      <c r="D16" s="310"/>
      <c r="E16" s="311"/>
      <c r="F16" s="254"/>
      <c r="G16" s="299" t="s">
        <v>2975</v>
      </c>
      <c r="H16" s="286">
        <v>0.5</v>
      </c>
      <c r="I16" s="275"/>
      <c r="J16" s="275"/>
      <c r="K16" s="275"/>
      <c r="L16" s="286"/>
      <c r="M16" s="286"/>
      <c r="N16" s="275"/>
      <c r="O16" s="275"/>
      <c r="P16" s="275"/>
      <c r="Q16" s="286"/>
      <c r="R16" s="254"/>
      <c r="S16" s="599"/>
      <c r="T16" s="254"/>
      <c r="V16" s="254"/>
      <c r="X16" s="254"/>
      <c r="Y16" s="317"/>
      <c r="Z16" s="298"/>
      <c r="AA16" s="298"/>
      <c r="AB16" s="298"/>
      <c r="AC16" s="298"/>
      <c r="AD16" s="308"/>
      <c r="AE16" s="254"/>
    </row>
    <row r="17" spans="1:31" ht="14.25" customHeight="1">
      <c r="A17" s="254"/>
      <c r="B17" s="312">
        <f>SUM(B15:B16)</f>
        <v>0</v>
      </c>
      <c r="C17" s="313"/>
      <c r="D17" s="313"/>
      <c r="E17" s="314"/>
      <c r="F17" s="254"/>
      <c r="G17" s="292" t="s">
        <v>2976</v>
      </c>
      <c r="H17" s="290">
        <v>1.95</v>
      </c>
      <c r="I17" s="290" t="s">
        <v>375</v>
      </c>
      <c r="J17" s="290" t="s">
        <v>376</v>
      </c>
      <c r="K17" s="274" t="s">
        <v>377</v>
      </c>
      <c r="L17" s="286"/>
      <c r="M17" s="286"/>
      <c r="N17" s="275"/>
      <c r="O17" s="286"/>
      <c r="P17" s="275"/>
      <c r="Q17" s="286"/>
      <c r="R17" s="254"/>
      <c r="S17" s="599"/>
      <c r="T17" s="254"/>
      <c r="V17" s="254"/>
      <c r="X17" s="254"/>
      <c r="Y17" s="317"/>
      <c r="Z17" s="298"/>
      <c r="AA17" s="298"/>
      <c r="AB17" s="298"/>
      <c r="AC17" s="298"/>
      <c r="AD17" s="308"/>
      <c r="AE17" s="254"/>
    </row>
    <row r="18" spans="1:31" ht="14.25" customHeight="1">
      <c r="A18" s="254"/>
      <c r="B18" s="387"/>
      <c r="C18" s="387"/>
      <c r="D18" s="387"/>
      <c r="E18" s="387"/>
      <c r="F18" s="254"/>
      <c r="G18" s="292" t="s">
        <v>2977</v>
      </c>
      <c r="H18" s="286"/>
      <c r="I18" s="286"/>
      <c r="J18" s="286"/>
      <c r="K18" s="286"/>
      <c r="L18" s="286"/>
      <c r="M18" s="286"/>
      <c r="N18" s="275"/>
      <c r="O18" s="286"/>
      <c r="P18" s="275"/>
      <c r="Q18" s="286"/>
      <c r="R18" s="254"/>
      <c r="S18" s="599"/>
      <c r="T18" s="254"/>
      <c r="U18" s="599"/>
      <c r="V18" s="254"/>
      <c r="X18" s="254"/>
      <c r="Y18" s="317"/>
      <c r="Z18" s="298"/>
      <c r="AA18" s="298"/>
      <c r="AB18" s="298"/>
      <c r="AC18" s="298"/>
      <c r="AD18" s="308"/>
      <c r="AE18" s="254"/>
    </row>
    <row r="19" spans="1:31" ht="14.25" customHeight="1">
      <c r="A19" s="254"/>
      <c r="B19" s="985" t="s">
        <v>383</v>
      </c>
      <c r="C19" s="968"/>
      <c r="D19" s="968"/>
      <c r="E19" s="969"/>
      <c r="F19" s="254"/>
      <c r="G19" s="299" t="s">
        <v>2978</v>
      </c>
      <c r="H19" s="278"/>
      <c r="I19" s="278"/>
      <c r="J19" s="275"/>
      <c r="K19" s="286"/>
      <c r="L19" s="286"/>
      <c r="M19" s="286"/>
      <c r="N19" s="275"/>
      <c r="O19" s="286"/>
      <c r="P19" s="275"/>
      <c r="Q19" s="286"/>
      <c r="R19" s="254"/>
      <c r="S19" s="292"/>
      <c r="T19" s="254"/>
      <c r="U19" s="599"/>
      <c r="V19" s="254"/>
      <c r="X19" s="254"/>
      <c r="Y19" s="317"/>
      <c r="Z19" s="298"/>
      <c r="AA19" s="298"/>
      <c r="AB19" s="298"/>
      <c r="AC19" s="298"/>
      <c r="AD19" s="308"/>
      <c r="AE19" s="254"/>
    </row>
    <row r="20" spans="1:31" ht="14.25" customHeight="1">
      <c r="A20" s="383"/>
      <c r="B20" s="305">
        <v>2024</v>
      </c>
      <c r="C20" s="271">
        <v>2025</v>
      </c>
      <c r="D20" s="271">
        <v>2026</v>
      </c>
      <c r="E20" s="306">
        <v>2027</v>
      </c>
      <c r="F20" s="376"/>
      <c r="G20" s="299" t="s">
        <v>2979</v>
      </c>
      <c r="H20" s="329"/>
      <c r="I20" s="286"/>
      <c r="J20" s="286"/>
      <c r="K20" s="286"/>
      <c r="L20" s="286"/>
      <c r="M20" s="275"/>
      <c r="N20" s="275"/>
      <c r="O20" s="286"/>
      <c r="P20" s="275"/>
      <c r="Q20" s="286"/>
      <c r="R20" s="254"/>
      <c r="S20" s="292"/>
      <c r="T20" s="254"/>
      <c r="U20" s="599"/>
      <c r="V20" s="254"/>
      <c r="W20" s="599"/>
      <c r="X20" s="254"/>
      <c r="Y20" s="317"/>
      <c r="Z20" s="298"/>
      <c r="AA20" s="298"/>
      <c r="AB20" s="298"/>
      <c r="AC20" s="298"/>
      <c r="AD20" s="308"/>
      <c r="AE20" s="254"/>
    </row>
    <row r="21" spans="1:31" ht="14.25" customHeight="1">
      <c r="A21" s="254"/>
      <c r="B21" s="317"/>
      <c r="C21" s="298"/>
      <c r="D21" s="298"/>
      <c r="E21" s="308"/>
      <c r="F21" s="254"/>
      <c r="G21" s="292" t="s">
        <v>2980</v>
      </c>
      <c r="H21" s="286"/>
      <c r="I21" s="286"/>
      <c r="J21" s="286"/>
      <c r="K21" s="286"/>
      <c r="L21" s="286"/>
      <c r="M21" s="286"/>
      <c r="N21" s="275"/>
      <c r="O21" s="286"/>
      <c r="P21" s="275"/>
      <c r="Q21" s="286"/>
      <c r="R21" s="254"/>
      <c r="S21" s="292"/>
      <c r="T21" s="254"/>
      <c r="U21" s="292"/>
      <c r="V21" s="254"/>
      <c r="W21" s="292"/>
      <c r="X21" s="254"/>
      <c r="Y21" s="317"/>
      <c r="Z21" s="298"/>
      <c r="AA21" s="298"/>
      <c r="AB21" s="298"/>
      <c r="AC21" s="298"/>
      <c r="AD21" s="308"/>
      <c r="AE21" s="254"/>
    </row>
    <row r="22" spans="1:31" ht="14.25" customHeight="1">
      <c r="A22" s="254"/>
      <c r="B22" s="309"/>
      <c r="C22" s="310"/>
      <c r="D22" s="310"/>
      <c r="E22" s="311"/>
      <c r="F22" s="254"/>
      <c r="G22" s="285" t="s">
        <v>2981</v>
      </c>
      <c r="H22" s="523">
        <v>0.3</v>
      </c>
      <c r="I22" s="523" t="s">
        <v>373</v>
      </c>
      <c r="J22" s="523" t="s">
        <v>374</v>
      </c>
      <c r="K22" s="523" t="s">
        <v>375</v>
      </c>
      <c r="L22" s="523" t="s">
        <v>376</v>
      </c>
      <c r="M22" s="524" t="s">
        <v>377</v>
      </c>
      <c r="N22" s="275"/>
      <c r="O22" s="286"/>
      <c r="P22" s="286"/>
      <c r="Q22" s="286"/>
      <c r="R22" s="254"/>
      <c r="S22" s="298"/>
      <c r="T22" s="254"/>
      <c r="U22" s="292"/>
      <c r="V22" s="254"/>
      <c r="W22" s="292"/>
      <c r="X22" s="254"/>
      <c r="Y22" s="317"/>
      <c r="Z22" s="292"/>
      <c r="AA22" s="292"/>
      <c r="AB22" s="292"/>
      <c r="AC22" s="292"/>
      <c r="AD22" s="660"/>
      <c r="AE22" s="254"/>
    </row>
    <row r="23" spans="1:31" ht="14.25" customHeight="1">
      <c r="A23" s="254"/>
      <c r="B23" s="312">
        <f>SUM(B21:B22)</f>
        <v>0</v>
      </c>
      <c r="C23" s="313"/>
      <c r="D23" s="313"/>
      <c r="E23" s="314"/>
      <c r="F23" s="254"/>
      <c r="G23" s="292" t="s">
        <v>2982</v>
      </c>
      <c r="H23" s="290">
        <v>0.5</v>
      </c>
      <c r="I23" s="290" t="s">
        <v>376</v>
      </c>
      <c r="J23" s="274" t="s">
        <v>377</v>
      </c>
      <c r="K23" s="286"/>
      <c r="L23" s="286"/>
      <c r="M23" s="286"/>
      <c r="N23" s="275"/>
      <c r="O23" s="286"/>
      <c r="P23" s="275"/>
      <c r="Q23" s="286"/>
      <c r="R23" s="254"/>
      <c r="S23" s="298"/>
      <c r="T23" s="254"/>
      <c r="U23" s="292"/>
      <c r="V23" s="254"/>
      <c r="W23" s="292"/>
      <c r="X23" s="254"/>
      <c r="Y23" s="317"/>
      <c r="Z23" s="292"/>
      <c r="AA23" s="292"/>
      <c r="AB23" s="292"/>
      <c r="AC23" s="292"/>
      <c r="AD23" s="660"/>
      <c r="AE23" s="254"/>
    </row>
    <row r="24" spans="1:31" ht="14.25" customHeight="1">
      <c r="A24" s="254"/>
      <c r="B24" s="387"/>
      <c r="C24" s="387"/>
      <c r="D24" s="387"/>
      <c r="E24" s="387"/>
      <c r="F24" s="254"/>
      <c r="G24" s="299" t="s">
        <v>2983</v>
      </c>
      <c r="H24" s="286"/>
      <c r="I24" s="286"/>
      <c r="J24" s="286"/>
      <c r="K24" s="286"/>
      <c r="L24" s="286"/>
      <c r="M24" s="286"/>
      <c r="N24" s="275"/>
      <c r="O24" s="286"/>
      <c r="P24" s="286"/>
      <c r="Q24" s="286"/>
      <c r="R24" s="254"/>
      <c r="S24" s="298"/>
      <c r="T24" s="254"/>
      <c r="U24" s="298"/>
      <c r="V24" s="254"/>
      <c r="W24" s="298"/>
      <c r="X24" s="254"/>
      <c r="Y24" s="317"/>
      <c r="Z24" s="415"/>
      <c r="AA24" s="415"/>
      <c r="AB24" s="415"/>
      <c r="AC24" s="415"/>
      <c r="AD24" s="661"/>
      <c r="AE24" s="254"/>
    </row>
    <row r="25" spans="1:31" ht="14.25" customHeight="1">
      <c r="A25" s="254"/>
      <c r="B25" s="985" t="s">
        <v>189</v>
      </c>
      <c r="C25" s="968"/>
      <c r="D25" s="968"/>
      <c r="E25" s="969"/>
      <c r="F25" s="254"/>
      <c r="G25" s="285" t="s">
        <v>2984</v>
      </c>
      <c r="H25" s="286"/>
      <c r="I25" s="286"/>
      <c r="J25" s="286"/>
      <c r="K25" s="286"/>
      <c r="L25" s="286"/>
      <c r="M25" s="286"/>
      <c r="N25" s="275"/>
      <c r="O25" s="286"/>
      <c r="P25" s="286"/>
      <c r="Q25" s="286"/>
      <c r="R25" s="254"/>
      <c r="S25" s="298"/>
      <c r="T25" s="254"/>
      <c r="U25" s="298"/>
      <c r="V25" s="254"/>
      <c r="W25" s="298"/>
      <c r="X25" s="254"/>
      <c r="Y25" s="655"/>
      <c r="Z25" s="662">
        <f t="shared" ref="Z25:AB25" si="0">SUM(Z5:Z24)</f>
        <v>29.79</v>
      </c>
      <c r="AA25" s="662">
        <f t="shared" si="0"/>
        <v>17.560000000000002</v>
      </c>
      <c r="AB25" s="662">
        <f t="shared" si="0"/>
        <v>8.5</v>
      </c>
      <c r="AC25" s="663"/>
      <c r="AD25" s="664"/>
      <c r="AE25" s="254"/>
    </row>
    <row r="26" spans="1:31" ht="14.25" customHeight="1">
      <c r="A26" s="383"/>
      <c r="B26" s="1005"/>
      <c r="C26" s="878"/>
      <c r="D26" s="878"/>
      <c r="E26" s="971"/>
      <c r="F26" s="376"/>
      <c r="G26" s="751" t="s">
        <v>2985</v>
      </c>
      <c r="H26" s="278"/>
      <c r="I26" s="278"/>
      <c r="J26" s="275"/>
      <c r="K26" s="286"/>
      <c r="L26" s="286"/>
      <c r="M26" s="286"/>
      <c r="N26" s="275"/>
      <c r="O26" s="286"/>
      <c r="P26" s="275"/>
      <c r="Q26" s="286"/>
      <c r="R26" s="254"/>
      <c r="S26" s="390"/>
      <c r="T26" s="391"/>
      <c r="U26" s="390"/>
      <c r="V26" s="391"/>
      <c r="W26" s="390"/>
      <c r="X26" s="254"/>
      <c r="Y26" s="254"/>
      <c r="Z26" s="254"/>
      <c r="AA26" s="254"/>
      <c r="AB26" s="254"/>
      <c r="AC26" s="254"/>
      <c r="AD26" s="254"/>
      <c r="AE26" s="254"/>
    </row>
    <row r="27" spans="1:31" ht="14.25" customHeight="1">
      <c r="A27" s="383"/>
      <c r="B27" s="972"/>
      <c r="C27" s="878"/>
      <c r="D27" s="878"/>
      <c r="E27" s="971"/>
      <c r="F27" s="376"/>
      <c r="G27" s="292" t="s">
        <v>2986</v>
      </c>
      <c r="H27" s="290">
        <v>0.9</v>
      </c>
      <c r="I27" s="290" t="s">
        <v>375</v>
      </c>
      <c r="J27" s="290" t="s">
        <v>376</v>
      </c>
      <c r="K27" s="274" t="s">
        <v>377</v>
      </c>
      <c r="L27" s="286"/>
      <c r="M27" s="286"/>
      <c r="N27" s="275"/>
      <c r="O27" s="286"/>
      <c r="P27" s="286"/>
      <c r="Q27" s="286"/>
      <c r="R27" s="254"/>
      <c r="S27" s="390"/>
      <c r="T27" s="391"/>
      <c r="U27" s="390"/>
      <c r="V27" s="391"/>
      <c r="W27" s="390"/>
      <c r="X27" s="254"/>
      <c r="Y27" s="985" t="s">
        <v>394</v>
      </c>
      <c r="Z27" s="968"/>
      <c r="AA27" s="968"/>
      <c r="AB27" s="968"/>
      <c r="AC27" s="968"/>
      <c r="AD27" s="969"/>
      <c r="AE27" s="254"/>
    </row>
    <row r="28" spans="1:31" ht="14.25" customHeight="1">
      <c r="A28" s="383"/>
      <c r="B28" s="973"/>
      <c r="C28" s="974"/>
      <c r="D28" s="974"/>
      <c r="E28" s="975"/>
      <c r="F28" s="376"/>
      <c r="G28" s="292" t="s">
        <v>2987</v>
      </c>
      <c r="H28" s="275"/>
      <c r="I28" s="275"/>
      <c r="J28" s="278"/>
      <c r="K28" s="278"/>
      <c r="L28" s="278"/>
      <c r="M28" s="286"/>
      <c r="N28" s="275"/>
      <c r="O28" s="286"/>
      <c r="P28" s="286"/>
      <c r="Q28" s="286"/>
      <c r="R28" s="254"/>
      <c r="S28" s="390"/>
      <c r="T28" s="391"/>
      <c r="U28" s="390"/>
      <c r="V28" s="391"/>
      <c r="W28" s="390"/>
      <c r="X28" s="254"/>
      <c r="Y28" s="641" t="s">
        <v>340</v>
      </c>
      <c r="Z28" s="270" t="s">
        <v>396</v>
      </c>
      <c r="AA28" s="271">
        <v>2024</v>
      </c>
      <c r="AB28" s="271">
        <v>2025</v>
      </c>
      <c r="AC28" s="271">
        <v>2026</v>
      </c>
      <c r="AD28" s="306">
        <v>2027</v>
      </c>
      <c r="AE28" s="254"/>
    </row>
    <row r="29" spans="1:31" ht="14.25" customHeight="1">
      <c r="A29" s="383"/>
      <c r="B29" s="392"/>
      <c r="C29" s="392"/>
      <c r="D29" s="392"/>
      <c r="E29" s="392"/>
      <c r="F29" s="376"/>
      <c r="G29" s="285" t="s">
        <v>2988</v>
      </c>
      <c r="H29" s="290">
        <v>0.5</v>
      </c>
      <c r="I29" s="290" t="s">
        <v>374</v>
      </c>
      <c r="J29" s="290" t="s">
        <v>375</v>
      </c>
      <c r="K29" s="290" t="s">
        <v>376</v>
      </c>
      <c r="L29" s="274" t="s">
        <v>377</v>
      </c>
      <c r="M29" s="286"/>
      <c r="N29" s="275"/>
      <c r="O29" s="286"/>
      <c r="P29" s="275"/>
      <c r="Q29" s="286"/>
      <c r="R29" s="254"/>
      <c r="S29" s="390"/>
      <c r="T29" s="391"/>
      <c r="U29" s="390"/>
      <c r="V29" s="391"/>
      <c r="W29" s="390"/>
      <c r="X29" s="254"/>
      <c r="Y29" s="307" t="s">
        <v>2761</v>
      </c>
      <c r="Z29" s="324" t="s">
        <v>19</v>
      </c>
      <c r="AA29" s="324">
        <v>1.5</v>
      </c>
      <c r="AB29" s="298"/>
      <c r="AC29" s="298"/>
      <c r="AD29" s="308"/>
      <c r="AE29" s="254"/>
    </row>
    <row r="30" spans="1:31" ht="14.25" customHeight="1">
      <c r="A30" s="254"/>
      <c r="B30" s="976" t="s">
        <v>397</v>
      </c>
      <c r="C30" s="968"/>
      <c r="D30" s="968"/>
      <c r="E30" s="969"/>
      <c r="F30" s="254"/>
      <c r="G30" s="299" t="s">
        <v>2989</v>
      </c>
      <c r="H30" s="278"/>
      <c r="I30" s="286"/>
      <c r="J30" s="286"/>
      <c r="K30" s="286"/>
      <c r="L30" s="286"/>
      <c r="M30" s="286"/>
      <c r="N30" s="275"/>
      <c r="O30" s="286"/>
      <c r="P30" s="275"/>
      <c r="Q30" s="286"/>
      <c r="R30" s="254"/>
      <c r="S30" s="390"/>
      <c r="T30" s="391"/>
      <c r="U30" s="390"/>
      <c r="V30" s="391"/>
      <c r="W30" s="390"/>
      <c r="X30" s="254"/>
      <c r="Y30" s="307" t="s">
        <v>2500</v>
      </c>
      <c r="Z30" s="324" t="s">
        <v>16</v>
      </c>
      <c r="AA30" s="324">
        <v>6</v>
      </c>
      <c r="AB30" s="298"/>
      <c r="AC30" s="298"/>
      <c r="AD30" s="308"/>
      <c r="AE30" s="254"/>
    </row>
    <row r="31" spans="1:31" ht="14.25" customHeight="1">
      <c r="A31" s="383"/>
      <c r="B31" s="325" t="s">
        <v>400</v>
      </c>
      <c r="C31" s="965" t="s">
        <v>935</v>
      </c>
      <c r="D31" s="966"/>
      <c r="E31" s="325" t="s">
        <v>402</v>
      </c>
      <c r="F31" s="376"/>
      <c r="G31" s="292" t="s">
        <v>2990</v>
      </c>
      <c r="K31" s="286"/>
      <c r="L31" s="286"/>
      <c r="M31" s="286"/>
      <c r="N31" s="275"/>
      <c r="O31" s="286"/>
      <c r="P31" s="275"/>
      <c r="Q31" s="286"/>
      <c r="R31" s="254"/>
      <c r="S31" s="390"/>
      <c r="T31" s="391"/>
      <c r="U31" s="390"/>
      <c r="V31" s="391"/>
      <c r="W31" s="390"/>
      <c r="X31" s="254"/>
      <c r="Y31" s="307" t="s">
        <v>2991</v>
      </c>
      <c r="Z31" s="324" t="s">
        <v>51</v>
      </c>
      <c r="AA31" s="324">
        <v>0.5</v>
      </c>
      <c r="AB31" s="298"/>
      <c r="AC31" s="298"/>
      <c r="AD31" s="308"/>
      <c r="AE31" s="254"/>
    </row>
    <row r="32" spans="1:31" ht="14.25" customHeight="1">
      <c r="A32" s="254"/>
      <c r="B32" s="327">
        <v>2010</v>
      </c>
      <c r="C32" s="961" t="s">
        <v>2992</v>
      </c>
      <c r="D32" s="959"/>
      <c r="E32" s="327">
        <v>1.08</v>
      </c>
      <c r="F32" s="254"/>
      <c r="G32" s="292" t="s">
        <v>2993</v>
      </c>
      <c r="H32" s="286"/>
      <c r="I32" s="286"/>
      <c r="J32" s="286"/>
      <c r="K32" s="286"/>
      <c r="L32" s="286"/>
      <c r="M32" s="286"/>
      <c r="N32" s="275"/>
      <c r="O32" s="286"/>
      <c r="P32" s="275"/>
      <c r="Q32" s="286"/>
      <c r="R32" s="254"/>
      <c r="S32" s="390"/>
      <c r="T32" s="391"/>
      <c r="U32" s="390"/>
      <c r="V32" s="391"/>
      <c r="W32" s="390"/>
      <c r="X32" s="383"/>
      <c r="Y32" s="307" t="s">
        <v>2771</v>
      </c>
      <c r="Z32" s="324" t="s">
        <v>19</v>
      </c>
      <c r="AA32" s="324">
        <v>0.9</v>
      </c>
      <c r="AB32" s="298"/>
      <c r="AC32" s="298"/>
      <c r="AD32" s="308"/>
      <c r="AE32" s="254"/>
    </row>
    <row r="33" spans="1:31" ht="14.25" customHeight="1">
      <c r="A33" s="254"/>
      <c r="B33" s="393">
        <v>2011</v>
      </c>
      <c r="C33" s="998" t="s">
        <v>2994</v>
      </c>
      <c r="D33" s="959"/>
      <c r="E33" s="394">
        <v>1.7</v>
      </c>
      <c r="F33" s="254"/>
      <c r="G33" s="299" t="s">
        <v>2995</v>
      </c>
      <c r="H33" s="286"/>
      <c r="I33" s="286"/>
      <c r="J33" s="286"/>
      <c r="K33" s="286"/>
      <c r="L33" s="286"/>
      <c r="M33" s="286"/>
      <c r="N33" s="275"/>
      <c r="O33" s="286"/>
      <c r="P33" s="275"/>
      <c r="Q33" s="286"/>
      <c r="R33" s="254"/>
      <c r="S33" s="390"/>
      <c r="T33" s="391"/>
      <c r="U33" s="390"/>
      <c r="V33" s="391"/>
      <c r="W33" s="390"/>
      <c r="X33" s="254"/>
      <c r="Y33" s="307" t="s">
        <v>2996</v>
      </c>
      <c r="Z33" s="324" t="s">
        <v>57</v>
      </c>
      <c r="AA33" s="324">
        <v>0.5</v>
      </c>
      <c r="AB33" s="298"/>
      <c r="AC33" s="298"/>
      <c r="AD33" s="308"/>
      <c r="AE33" s="254"/>
    </row>
    <row r="34" spans="1:31" ht="14.25" customHeight="1">
      <c r="A34" s="254"/>
      <c r="B34" s="393">
        <v>2012</v>
      </c>
      <c r="C34" s="998" t="s">
        <v>2997</v>
      </c>
      <c r="D34" s="959"/>
      <c r="E34" s="394">
        <v>1.75</v>
      </c>
      <c r="F34" s="254"/>
      <c r="G34" s="413" t="s">
        <v>2998</v>
      </c>
      <c r="H34" s="290">
        <v>25</v>
      </c>
      <c r="I34" s="290">
        <v>25</v>
      </c>
      <c r="J34" s="290">
        <v>25</v>
      </c>
      <c r="K34" s="290">
        <v>25</v>
      </c>
      <c r="L34" s="290">
        <v>25</v>
      </c>
      <c r="M34" s="286"/>
      <c r="N34" s="275"/>
      <c r="O34" s="286"/>
      <c r="P34" s="275"/>
      <c r="Q34" s="286"/>
      <c r="R34" s="254"/>
      <c r="S34" s="390"/>
      <c r="T34" s="391"/>
      <c r="U34" s="390"/>
      <c r="V34" s="391"/>
      <c r="W34" s="390"/>
      <c r="X34" s="254"/>
      <c r="Y34" s="307" t="s">
        <v>2502</v>
      </c>
      <c r="Z34" s="324" t="s">
        <v>16</v>
      </c>
      <c r="AA34" s="324">
        <v>25</v>
      </c>
      <c r="AB34" s="298"/>
      <c r="AC34" s="298"/>
      <c r="AD34" s="308"/>
      <c r="AE34" s="254"/>
    </row>
    <row r="35" spans="1:31" ht="14.25" customHeight="1">
      <c r="A35" s="254"/>
      <c r="B35" s="444">
        <v>2013</v>
      </c>
      <c r="C35" s="1033" t="s">
        <v>2999</v>
      </c>
      <c r="D35" s="959"/>
      <c r="E35" s="591">
        <v>2.73</v>
      </c>
      <c r="F35" s="254"/>
      <c r="G35" s="296" t="s">
        <v>3000</v>
      </c>
      <c r="H35" s="286"/>
      <c r="I35" s="286"/>
      <c r="J35" s="286"/>
      <c r="K35" s="286"/>
      <c r="L35" s="286"/>
      <c r="M35" s="286"/>
      <c r="N35" s="275"/>
      <c r="O35" s="286"/>
      <c r="P35" s="275"/>
      <c r="Q35" s="286"/>
      <c r="R35" s="254"/>
      <c r="S35" s="390"/>
      <c r="T35" s="391"/>
      <c r="U35" s="390"/>
      <c r="V35" s="391"/>
      <c r="W35" s="390"/>
      <c r="X35" s="254"/>
      <c r="Y35" s="317"/>
      <c r="Z35" s="298"/>
      <c r="AA35" s="298"/>
      <c r="AB35" s="298"/>
      <c r="AC35" s="298"/>
      <c r="AD35" s="308"/>
      <c r="AE35" s="254"/>
    </row>
    <row r="36" spans="1:31" ht="14.25" customHeight="1">
      <c r="A36" s="254"/>
      <c r="B36" s="447">
        <v>2014</v>
      </c>
      <c r="C36" s="1004" t="s">
        <v>3001</v>
      </c>
      <c r="D36" s="959"/>
      <c r="E36" s="447">
        <v>1.94</v>
      </c>
      <c r="F36" s="254"/>
      <c r="G36" s="285" t="s">
        <v>3002</v>
      </c>
      <c r="H36" s="286"/>
      <c r="I36" s="286"/>
      <c r="J36" s="286"/>
      <c r="K36" s="286"/>
      <c r="L36" s="286"/>
      <c r="M36" s="286"/>
      <c r="N36" s="275"/>
      <c r="O36" s="286"/>
      <c r="P36" s="275"/>
      <c r="Q36" s="286"/>
      <c r="R36" s="254"/>
      <c r="S36" s="390"/>
      <c r="T36" s="391"/>
      <c r="U36" s="390"/>
      <c r="V36" s="391"/>
      <c r="W36" s="390"/>
      <c r="X36" s="254"/>
      <c r="Y36" s="317"/>
      <c r="Z36" s="298"/>
      <c r="AA36" s="298"/>
      <c r="AB36" s="298"/>
      <c r="AC36" s="298"/>
      <c r="AD36" s="308"/>
      <c r="AE36" s="254"/>
    </row>
    <row r="37" spans="1:31" ht="14.25" customHeight="1">
      <c r="A37" s="254"/>
      <c r="B37" s="393">
        <v>2015</v>
      </c>
      <c r="C37" s="1018" t="s">
        <v>3003</v>
      </c>
      <c r="D37" s="959"/>
      <c r="E37" s="393">
        <v>1.34</v>
      </c>
      <c r="F37" s="254"/>
      <c r="G37" s="299" t="s">
        <v>3004</v>
      </c>
      <c r="H37" s="275"/>
      <c r="I37" s="286"/>
      <c r="J37" s="286"/>
      <c r="K37" s="286"/>
      <c r="L37" s="286"/>
      <c r="M37" s="286"/>
      <c r="N37" s="275"/>
      <c r="O37" s="286"/>
      <c r="P37" s="275"/>
      <c r="Q37" s="286"/>
      <c r="R37" s="254"/>
      <c r="S37" s="390"/>
      <c r="T37" s="391"/>
      <c r="U37" s="390"/>
      <c r="V37" s="391"/>
      <c r="W37" s="390"/>
      <c r="X37" s="254"/>
      <c r="Y37" s="317"/>
      <c r="Z37" s="298"/>
      <c r="AA37" s="298"/>
      <c r="AB37" s="298"/>
      <c r="AC37" s="298"/>
      <c r="AD37" s="308"/>
      <c r="AE37" s="254"/>
    </row>
    <row r="38" spans="1:31" ht="14.25" customHeight="1">
      <c r="A38" s="254"/>
      <c r="B38" s="327">
        <v>2016</v>
      </c>
      <c r="C38" s="961" t="s">
        <v>3005</v>
      </c>
      <c r="D38" s="959"/>
      <c r="E38" s="328">
        <v>1.08</v>
      </c>
      <c r="F38" s="254"/>
      <c r="G38" s="292" t="s">
        <v>3006</v>
      </c>
      <c r="H38" s="275"/>
      <c r="I38" s="286"/>
      <c r="J38" s="286"/>
      <c r="K38" s="286"/>
      <c r="L38" s="286"/>
      <c r="M38" s="286"/>
      <c r="N38" s="275"/>
      <c r="O38" s="286"/>
      <c r="P38" s="275"/>
      <c r="Q38" s="286"/>
      <c r="R38" s="254"/>
      <c r="S38" s="390"/>
      <c r="T38" s="391"/>
      <c r="U38" s="390"/>
      <c r="V38" s="391"/>
      <c r="W38" s="390"/>
      <c r="X38" s="254"/>
      <c r="Y38" s="317"/>
      <c r="Z38" s="298"/>
      <c r="AA38" s="298"/>
      <c r="AB38" s="298"/>
      <c r="AC38" s="298"/>
      <c r="AD38" s="308"/>
      <c r="AE38" s="254"/>
    </row>
    <row r="39" spans="1:31" ht="14.25" customHeight="1">
      <c r="A39" s="254"/>
      <c r="B39" s="327">
        <v>2017</v>
      </c>
      <c r="C39" s="961" t="s">
        <v>3007</v>
      </c>
      <c r="D39" s="959"/>
      <c r="E39" s="328">
        <v>1.1399999999999999</v>
      </c>
      <c r="F39" s="254"/>
      <c r="G39" s="292" t="s">
        <v>3008</v>
      </c>
      <c r="H39" s="278"/>
      <c r="I39" s="278"/>
      <c r="J39" s="278"/>
      <c r="K39" s="275"/>
      <c r="L39" s="275"/>
      <c r="M39" s="275"/>
      <c r="N39" s="275"/>
      <c r="O39" s="275"/>
      <c r="P39" s="275"/>
      <c r="Q39" s="275"/>
      <c r="R39" s="254"/>
      <c r="S39" s="390"/>
      <c r="T39" s="391"/>
      <c r="U39" s="390"/>
      <c r="V39" s="391"/>
      <c r="W39" s="390"/>
      <c r="X39" s="254"/>
      <c r="Y39" s="317"/>
      <c r="Z39" s="298"/>
      <c r="AA39" s="298"/>
      <c r="AB39" s="298"/>
      <c r="AC39" s="298"/>
      <c r="AD39" s="308"/>
      <c r="AE39" s="254"/>
    </row>
    <row r="40" spans="1:31" ht="14.25" customHeight="1">
      <c r="A40" s="254"/>
      <c r="B40" s="327">
        <v>2018</v>
      </c>
      <c r="C40" s="961" t="s">
        <v>3009</v>
      </c>
      <c r="D40" s="959"/>
      <c r="E40" s="328">
        <v>0.9</v>
      </c>
      <c r="F40" s="254"/>
      <c r="G40" s="296" t="s">
        <v>3010</v>
      </c>
      <c r="H40" s="523">
        <v>0.3</v>
      </c>
      <c r="I40" s="523" t="s">
        <v>373</v>
      </c>
      <c r="J40" s="523" t="s">
        <v>374</v>
      </c>
      <c r="K40" s="523" t="s">
        <v>375</v>
      </c>
      <c r="L40" s="523" t="s">
        <v>376</v>
      </c>
      <c r="M40" s="524" t="s">
        <v>377</v>
      </c>
      <c r="N40" s="275"/>
      <c r="O40" s="286"/>
      <c r="P40" s="275"/>
      <c r="Q40" s="286"/>
      <c r="R40" s="254"/>
      <c r="S40" s="390"/>
      <c r="T40" s="391"/>
      <c r="U40" s="390"/>
      <c r="V40" s="391"/>
      <c r="W40" s="390"/>
      <c r="X40" s="254"/>
      <c r="Y40" s="317"/>
      <c r="Z40" s="298"/>
      <c r="AA40" s="298"/>
      <c r="AB40" s="298"/>
      <c r="AC40" s="298"/>
      <c r="AD40" s="308"/>
      <c r="AE40" s="254"/>
    </row>
    <row r="41" spans="1:31" ht="14.25" customHeight="1">
      <c r="A41" s="254"/>
      <c r="B41" s="327">
        <v>2019</v>
      </c>
      <c r="C41" s="961" t="s">
        <v>3011</v>
      </c>
      <c r="D41" s="959"/>
      <c r="E41" s="327">
        <v>0.84</v>
      </c>
      <c r="F41" s="254"/>
      <c r="G41" s="299" t="s">
        <v>3012</v>
      </c>
      <c r="H41" s="286"/>
      <c r="I41" s="286"/>
      <c r="J41" s="286"/>
      <c r="K41" s="286"/>
      <c r="L41" s="286"/>
      <c r="M41" s="286"/>
      <c r="N41" s="275"/>
      <c r="O41" s="286"/>
      <c r="P41" s="275"/>
      <c r="Q41" s="286"/>
      <c r="R41" s="254"/>
      <c r="S41" s="390"/>
      <c r="T41" s="391"/>
      <c r="U41" s="390"/>
      <c r="V41" s="391"/>
      <c r="W41" s="390"/>
      <c r="X41" s="254"/>
      <c r="Y41" s="317"/>
      <c r="Z41" s="298"/>
      <c r="AA41" s="298"/>
      <c r="AB41" s="298"/>
      <c r="AC41" s="298"/>
      <c r="AD41" s="308"/>
      <c r="AE41" s="254"/>
    </row>
    <row r="42" spans="1:31" ht="14.25" customHeight="1">
      <c r="A42" s="254"/>
      <c r="B42" s="333">
        <v>2020</v>
      </c>
      <c r="C42" s="962" t="s">
        <v>3013</v>
      </c>
      <c r="D42" s="959"/>
      <c r="E42" s="333">
        <v>0.55000000000000004</v>
      </c>
      <c r="F42" s="254"/>
      <c r="G42" s="299" t="s">
        <v>3014</v>
      </c>
      <c r="H42" s="294">
        <v>0.5</v>
      </c>
      <c r="I42" s="278" t="s">
        <v>374</v>
      </c>
      <c r="J42" s="278" t="s">
        <v>375</v>
      </c>
      <c r="K42" s="278" t="s">
        <v>376</v>
      </c>
      <c r="L42" s="419" t="s">
        <v>377</v>
      </c>
      <c r="M42" s="419"/>
      <c r="N42" s="275"/>
      <c r="O42" s="286"/>
      <c r="P42" s="286"/>
      <c r="Q42" s="286"/>
      <c r="R42" s="254"/>
      <c r="S42" s="390"/>
      <c r="T42" s="391"/>
      <c r="U42" s="390"/>
      <c r="V42" s="391"/>
      <c r="W42" s="390"/>
      <c r="X42" s="254"/>
      <c r="Y42" s="317"/>
      <c r="Z42" s="298"/>
      <c r="AA42" s="298"/>
      <c r="AB42" s="298"/>
      <c r="AC42" s="298"/>
      <c r="AD42" s="308"/>
      <c r="AE42" s="254"/>
    </row>
    <row r="43" spans="1:31" ht="14.25" customHeight="1">
      <c r="A43" s="254"/>
      <c r="B43" s="333">
        <v>2021</v>
      </c>
      <c r="C43" s="962" t="s">
        <v>2334</v>
      </c>
      <c r="D43" s="959"/>
      <c r="E43" s="333">
        <v>1.04</v>
      </c>
      <c r="F43" s="254"/>
      <c r="G43" s="292" t="s">
        <v>3015</v>
      </c>
      <c r="H43" s="275"/>
      <c r="I43" s="275"/>
      <c r="J43" s="275"/>
      <c r="K43" s="286"/>
      <c r="L43" s="286"/>
      <c r="M43" s="286"/>
      <c r="N43" s="275"/>
      <c r="O43" s="286"/>
      <c r="P43" s="275"/>
      <c r="Q43" s="286"/>
      <c r="R43" s="254"/>
      <c r="S43" s="390"/>
      <c r="T43" s="391"/>
      <c r="U43" s="390"/>
      <c r="V43" s="391"/>
      <c r="W43" s="390"/>
      <c r="X43" s="254"/>
      <c r="Y43" s="317"/>
      <c r="Z43" s="298"/>
      <c r="AA43" s="298"/>
      <c r="AB43" s="298"/>
      <c r="AC43" s="298"/>
      <c r="AD43" s="308"/>
      <c r="AE43" s="254"/>
    </row>
    <row r="44" spans="1:31" ht="14.25" customHeight="1">
      <c r="A44" s="254"/>
      <c r="B44" s="333">
        <v>2022</v>
      </c>
      <c r="C44" s="962" t="s">
        <v>3016</v>
      </c>
      <c r="D44" s="959"/>
      <c r="E44" s="333">
        <v>0.74</v>
      </c>
      <c r="F44" s="254"/>
      <c r="G44" s="285" t="s">
        <v>3017</v>
      </c>
      <c r="H44" s="290">
        <v>1.5</v>
      </c>
      <c r="I44" s="290" t="s">
        <v>375</v>
      </c>
      <c r="J44" s="290" t="s">
        <v>376</v>
      </c>
      <c r="K44" s="274" t="s">
        <v>377</v>
      </c>
      <c r="L44" s="286"/>
      <c r="M44" s="286"/>
      <c r="N44" s="275"/>
      <c r="O44" s="286"/>
      <c r="P44" s="275"/>
      <c r="Q44" s="286"/>
      <c r="R44" s="254"/>
      <c r="S44" s="390"/>
      <c r="T44" s="391"/>
      <c r="U44" s="390"/>
      <c r="V44" s="391"/>
      <c r="W44" s="390"/>
      <c r="X44" s="254"/>
      <c r="Y44" s="317"/>
      <c r="Z44" s="298"/>
      <c r="AA44" s="298"/>
      <c r="AB44" s="298"/>
      <c r="AC44" s="298"/>
      <c r="AD44" s="308"/>
      <c r="AE44" s="254"/>
    </row>
    <row r="45" spans="1:31" ht="14.25" customHeight="1">
      <c r="A45" s="254"/>
      <c r="B45" s="335">
        <v>2023</v>
      </c>
      <c r="C45" s="962" t="s">
        <v>3018</v>
      </c>
      <c r="D45" s="959"/>
      <c r="E45" s="335">
        <v>2.64</v>
      </c>
      <c r="F45" s="254"/>
      <c r="G45" s="292" t="s">
        <v>3019</v>
      </c>
      <c r="H45" s="290">
        <v>0.5</v>
      </c>
      <c r="I45" s="290" t="s">
        <v>374</v>
      </c>
      <c r="J45" s="290" t="s">
        <v>375</v>
      </c>
      <c r="K45" s="290" t="s">
        <v>376</v>
      </c>
      <c r="L45" s="274" t="s">
        <v>377</v>
      </c>
      <c r="M45" s="286"/>
      <c r="N45" s="275"/>
      <c r="O45" s="286"/>
      <c r="P45" s="275"/>
      <c r="Q45" s="286"/>
      <c r="R45" s="254"/>
      <c r="S45" s="390"/>
      <c r="T45" s="391"/>
      <c r="U45" s="390"/>
      <c r="V45" s="391"/>
      <c r="W45" s="390"/>
      <c r="X45" s="254"/>
      <c r="Y45" s="317"/>
      <c r="Z45" s="298"/>
      <c r="AA45" s="298"/>
      <c r="AB45" s="298"/>
      <c r="AC45" s="298"/>
      <c r="AD45" s="308"/>
      <c r="AE45" s="254"/>
    </row>
    <row r="46" spans="1:31" ht="14.25" customHeight="1">
      <c r="A46" s="254"/>
      <c r="B46" s="622"/>
      <c r="C46" s="1031"/>
      <c r="D46" s="959"/>
      <c r="E46" s="622"/>
      <c r="F46" s="254"/>
      <c r="G46" s="285" t="s">
        <v>3020</v>
      </c>
      <c r="H46" s="290">
        <v>0.5</v>
      </c>
      <c r="I46" s="290" t="s">
        <v>375</v>
      </c>
      <c r="J46" s="290" t="s">
        <v>376</v>
      </c>
      <c r="K46" s="274" t="s">
        <v>377</v>
      </c>
      <c r="L46" s="286"/>
      <c r="M46" s="286"/>
      <c r="N46" s="275"/>
      <c r="O46" s="286"/>
      <c r="P46" s="275"/>
      <c r="Q46" s="286"/>
      <c r="R46" s="254"/>
      <c r="S46" s="390"/>
      <c r="T46" s="391"/>
      <c r="U46" s="390"/>
      <c r="V46" s="391"/>
      <c r="W46" s="390"/>
      <c r="X46" s="254"/>
      <c r="Y46" s="317"/>
      <c r="Z46" s="298"/>
      <c r="AA46" s="298"/>
      <c r="AB46" s="298"/>
      <c r="AC46" s="298"/>
      <c r="AD46" s="308"/>
      <c r="AE46" s="254"/>
    </row>
    <row r="47" spans="1:31" ht="14.25" customHeight="1">
      <c r="A47" s="254"/>
      <c r="B47" s="622"/>
      <c r="C47" s="1031"/>
      <c r="D47" s="959"/>
      <c r="E47" s="622"/>
      <c r="F47" s="254"/>
      <c r="G47" s="292" t="s">
        <v>3021</v>
      </c>
      <c r="H47" s="278"/>
      <c r="I47" s="286"/>
      <c r="J47" s="286"/>
      <c r="K47" s="286"/>
      <c r="L47" s="286"/>
      <c r="M47" s="286"/>
      <c r="N47" s="275"/>
      <c r="O47" s="286"/>
      <c r="P47" s="275"/>
      <c r="Q47" s="286"/>
      <c r="R47" s="254"/>
      <c r="S47" s="390"/>
      <c r="T47" s="391"/>
      <c r="U47" s="390"/>
      <c r="V47" s="391"/>
      <c r="W47" s="390"/>
      <c r="X47" s="254"/>
      <c r="Y47" s="317"/>
      <c r="Z47" s="298"/>
      <c r="AA47" s="298"/>
      <c r="AB47" s="298"/>
      <c r="AC47" s="298"/>
      <c r="AD47" s="308"/>
      <c r="AE47" s="254"/>
    </row>
    <row r="48" spans="1:31" ht="14.25" customHeight="1">
      <c r="A48" s="254"/>
      <c r="B48" s="622"/>
      <c r="C48" s="1031"/>
      <c r="D48" s="959"/>
      <c r="E48" s="622"/>
      <c r="F48" s="254"/>
      <c r="G48" s="299" t="s">
        <v>3022</v>
      </c>
      <c r="H48" s="275"/>
      <c r="I48" s="278"/>
      <c r="J48" s="278"/>
      <c r="K48" s="278"/>
      <c r="L48" s="286"/>
      <c r="M48" s="286"/>
      <c r="N48" s="275"/>
      <c r="O48" s="286"/>
      <c r="P48" s="286"/>
      <c r="Q48" s="286"/>
      <c r="R48" s="254"/>
      <c r="S48" s="390"/>
      <c r="T48" s="391"/>
      <c r="U48" s="390"/>
      <c r="V48" s="391"/>
      <c r="W48" s="390"/>
      <c r="X48" s="254"/>
      <c r="Y48" s="317"/>
      <c r="Z48" s="310"/>
      <c r="AA48" s="310"/>
      <c r="AB48" s="310"/>
      <c r="AC48" s="310"/>
      <c r="AD48" s="311"/>
      <c r="AE48" s="254"/>
    </row>
    <row r="49" spans="1:31" ht="14.25" customHeight="1">
      <c r="A49" s="254"/>
      <c r="B49" s="622"/>
      <c r="C49" s="1031"/>
      <c r="D49" s="959"/>
      <c r="E49" s="622"/>
      <c r="F49" s="254"/>
      <c r="G49" s="635" t="s">
        <v>3023</v>
      </c>
      <c r="H49" s="340"/>
      <c r="I49" s="286"/>
      <c r="J49" s="286"/>
      <c r="K49" s="286"/>
      <c r="L49" s="286"/>
      <c r="M49" s="286"/>
      <c r="N49" s="275"/>
      <c r="O49" s="286"/>
      <c r="P49" s="275"/>
      <c r="Q49" s="286"/>
      <c r="R49" s="254"/>
      <c r="S49" s="390"/>
      <c r="T49" s="391"/>
      <c r="U49" s="390"/>
      <c r="V49" s="391"/>
      <c r="W49" s="390"/>
      <c r="X49" s="254"/>
      <c r="Y49" s="655"/>
      <c r="Z49" s="313"/>
      <c r="AA49" s="468">
        <f>SUM(AA29:AA48)</f>
        <v>34.4</v>
      </c>
      <c r="AB49" s="468"/>
      <c r="AC49" s="313"/>
      <c r="AD49" s="314"/>
      <c r="AE49" s="254"/>
    </row>
    <row r="50" spans="1:31" ht="14.25" customHeight="1">
      <c r="A50" s="254"/>
      <c r="B50" s="622"/>
      <c r="C50" s="1031"/>
      <c r="D50" s="959"/>
      <c r="E50" s="622"/>
      <c r="F50" s="254"/>
      <c r="G50" s="285" t="s">
        <v>3024</v>
      </c>
      <c r="H50" s="290">
        <v>0.5</v>
      </c>
      <c r="I50" s="290" t="s">
        <v>376</v>
      </c>
      <c r="J50" s="274" t="s">
        <v>377</v>
      </c>
      <c r="K50" s="275"/>
      <c r="L50" s="286"/>
      <c r="M50" s="286"/>
      <c r="N50" s="275"/>
      <c r="O50" s="286"/>
      <c r="P50" s="286"/>
      <c r="Q50" s="286"/>
      <c r="R50" s="254"/>
      <c r="S50" s="390"/>
      <c r="T50" s="391"/>
      <c r="U50" s="390"/>
      <c r="V50" s="391"/>
      <c r="W50" s="390"/>
      <c r="X50" s="254"/>
      <c r="Y50" s="254"/>
      <c r="Z50" s="254"/>
      <c r="AA50" s="254"/>
      <c r="AB50" s="254"/>
      <c r="AC50" s="254"/>
      <c r="AD50" s="254"/>
      <c r="AE50" s="254"/>
    </row>
    <row r="51" spans="1:31" ht="14.25" customHeight="1">
      <c r="A51" s="254"/>
      <c r="B51" s="622"/>
      <c r="C51" s="1031"/>
      <c r="D51" s="959"/>
      <c r="E51" s="622"/>
      <c r="F51" s="254"/>
      <c r="G51" s="299" t="s">
        <v>3025</v>
      </c>
      <c r="H51" s="278"/>
      <c r="I51" s="278"/>
      <c r="J51" s="286"/>
      <c r="K51" s="286"/>
      <c r="L51" s="286"/>
      <c r="M51" s="286"/>
      <c r="N51" s="275"/>
      <c r="O51" s="286"/>
      <c r="P51" s="275"/>
      <c r="Q51" s="286"/>
      <c r="R51" s="254"/>
      <c r="S51" s="390"/>
      <c r="T51" s="391"/>
      <c r="U51" s="390"/>
      <c r="V51" s="391"/>
      <c r="W51" s="390"/>
      <c r="X51" s="254"/>
      <c r="Y51" s="985" t="s">
        <v>440</v>
      </c>
      <c r="Z51" s="968"/>
      <c r="AA51" s="968"/>
      <c r="AB51" s="968"/>
      <c r="AC51" s="968"/>
      <c r="AD51" s="969"/>
      <c r="AE51" s="254"/>
    </row>
    <row r="52" spans="1:31" ht="14.25" customHeight="1">
      <c r="A52" s="254"/>
      <c r="B52" s="622"/>
      <c r="C52" s="1031"/>
      <c r="D52" s="959"/>
      <c r="E52" s="622"/>
      <c r="F52" s="254"/>
      <c r="G52" s="292" t="s">
        <v>3026</v>
      </c>
      <c r="H52" s="278"/>
      <c r="I52" s="286"/>
      <c r="J52" s="286"/>
      <c r="K52" s="286"/>
      <c r="L52" s="286"/>
      <c r="M52" s="286"/>
      <c r="N52" s="275"/>
      <c r="O52" s="286"/>
      <c r="P52" s="275"/>
      <c r="Q52" s="286"/>
      <c r="R52" s="254"/>
      <c r="S52" s="390"/>
      <c r="T52" s="391"/>
      <c r="U52" s="390"/>
      <c r="V52" s="391"/>
      <c r="W52" s="390"/>
      <c r="X52" s="254"/>
      <c r="Y52" s="641" t="s">
        <v>340</v>
      </c>
      <c r="Z52" s="270" t="s">
        <v>442</v>
      </c>
      <c r="AA52" s="271">
        <v>2024</v>
      </c>
      <c r="AB52" s="271">
        <v>2025</v>
      </c>
      <c r="AC52" s="271">
        <v>2026</v>
      </c>
      <c r="AD52" s="306">
        <v>2027</v>
      </c>
      <c r="AE52" s="254"/>
    </row>
    <row r="53" spans="1:31" ht="14.25" customHeight="1">
      <c r="A53" s="254"/>
      <c r="B53" s="622"/>
      <c r="C53" s="1031"/>
      <c r="D53" s="959"/>
      <c r="E53" s="622"/>
      <c r="F53" s="254"/>
      <c r="G53" s="553" t="s">
        <v>3027</v>
      </c>
      <c r="H53" s="286"/>
      <c r="I53" s="286"/>
      <c r="J53" s="286"/>
      <c r="K53" s="286"/>
      <c r="L53" s="286"/>
      <c r="M53" s="286"/>
      <c r="N53" s="275"/>
      <c r="O53" s="286"/>
      <c r="P53" s="275"/>
      <c r="Q53" s="286"/>
      <c r="R53" s="254"/>
      <c r="S53" s="406"/>
      <c r="T53" s="391"/>
      <c r="U53" s="390"/>
      <c r="V53" s="391"/>
      <c r="W53" s="390"/>
      <c r="X53" s="254"/>
      <c r="Y53" s="307" t="s">
        <v>1567</v>
      </c>
      <c r="Z53" s="324" t="s">
        <v>36</v>
      </c>
      <c r="AA53" s="324">
        <v>-15</v>
      </c>
      <c r="AB53" s="298"/>
      <c r="AC53" s="298"/>
      <c r="AD53" s="308"/>
      <c r="AE53" s="254"/>
    </row>
    <row r="54" spans="1:31" ht="14.25" customHeight="1">
      <c r="A54" s="254"/>
      <c r="B54" s="622"/>
      <c r="C54" s="1031"/>
      <c r="D54" s="959"/>
      <c r="E54" s="622"/>
      <c r="F54" s="254"/>
      <c r="G54" s="285" t="s">
        <v>3028</v>
      </c>
      <c r="H54" s="286"/>
      <c r="I54" s="286"/>
      <c r="J54" s="286"/>
      <c r="K54" s="286"/>
      <c r="L54" s="286"/>
      <c r="M54" s="286"/>
      <c r="N54" s="275"/>
      <c r="O54" s="286"/>
      <c r="P54" s="275"/>
      <c r="Q54" s="286"/>
      <c r="R54" s="254"/>
      <c r="S54" s="406"/>
      <c r="T54" s="391"/>
      <c r="U54" s="390"/>
      <c r="V54" s="391"/>
      <c r="W54" s="390"/>
      <c r="X54" s="254"/>
      <c r="Y54" s="307" t="s">
        <v>3029</v>
      </c>
      <c r="Z54" s="324" t="s">
        <v>25</v>
      </c>
      <c r="AA54" s="324">
        <v>-0.85</v>
      </c>
      <c r="AB54" s="298"/>
      <c r="AC54" s="298"/>
      <c r="AD54" s="308"/>
      <c r="AE54" s="254"/>
    </row>
    <row r="55" spans="1:31" ht="14.25" customHeight="1">
      <c r="A55" s="254"/>
      <c r="B55" s="622"/>
      <c r="C55" s="1031"/>
      <c r="D55" s="959"/>
      <c r="E55" s="622"/>
      <c r="F55" s="254"/>
      <c r="G55" s="292" t="s">
        <v>3030</v>
      </c>
      <c r="H55" s="290">
        <v>0.5</v>
      </c>
      <c r="I55" s="290" t="s">
        <v>375</v>
      </c>
      <c r="J55" s="290" t="s">
        <v>376</v>
      </c>
      <c r="K55" s="274" t="s">
        <v>377</v>
      </c>
      <c r="L55" s="286"/>
      <c r="M55" s="286"/>
      <c r="N55" s="275"/>
      <c r="O55" s="286"/>
      <c r="P55" s="275"/>
      <c r="Q55" s="286"/>
      <c r="R55" s="254"/>
      <c r="S55" s="406"/>
      <c r="T55" s="391"/>
      <c r="U55" s="406"/>
      <c r="V55" s="391"/>
      <c r="W55" s="406"/>
      <c r="X55" s="254"/>
      <c r="Y55" s="307" t="s">
        <v>1398</v>
      </c>
      <c r="Z55" s="324" t="s">
        <v>32</v>
      </c>
      <c r="AA55" s="324">
        <v>-5</v>
      </c>
      <c r="AB55" s="298"/>
      <c r="AC55" s="298"/>
      <c r="AD55" s="308"/>
      <c r="AE55" s="254"/>
    </row>
    <row r="56" spans="1:31" ht="14.25" customHeight="1">
      <c r="A56" s="254"/>
      <c r="B56" s="408"/>
      <c r="C56" s="990"/>
      <c r="D56" s="959"/>
      <c r="E56" s="408"/>
      <c r="F56" s="254"/>
      <c r="G56" s="285" t="s">
        <v>3031</v>
      </c>
      <c r="H56" s="275"/>
      <c r="I56" s="286"/>
      <c r="J56" s="286"/>
      <c r="K56" s="286"/>
      <c r="L56" s="286"/>
      <c r="M56" s="286"/>
      <c r="N56" s="275"/>
      <c r="O56" s="286"/>
      <c r="P56" s="275"/>
      <c r="Q56" s="286"/>
      <c r="R56" s="254"/>
      <c r="S56" s="372"/>
      <c r="T56" s="254"/>
      <c r="U56" s="372"/>
      <c r="V56" s="254"/>
      <c r="W56" s="372"/>
      <c r="X56" s="254"/>
      <c r="Y56" s="307" t="s">
        <v>1521</v>
      </c>
      <c r="Z56" s="324" t="s">
        <v>35</v>
      </c>
      <c r="AA56" s="324">
        <v>-4.5</v>
      </c>
      <c r="AB56" s="298"/>
      <c r="AC56" s="298"/>
      <c r="AD56" s="308"/>
      <c r="AE56" s="254"/>
    </row>
    <row r="57" spans="1:31" ht="14.25" customHeight="1">
      <c r="A57" s="254"/>
      <c r="B57" s="409"/>
      <c r="C57" s="991"/>
      <c r="D57" s="959"/>
      <c r="E57" s="409"/>
      <c r="F57" s="254"/>
      <c r="G57" s="296" t="s">
        <v>3032</v>
      </c>
      <c r="H57" s="290">
        <v>4.75</v>
      </c>
      <c r="I57" s="451">
        <v>5.5</v>
      </c>
      <c r="J57" s="275"/>
      <c r="K57" s="275"/>
      <c r="L57" s="286"/>
      <c r="M57" s="286"/>
      <c r="N57" s="275"/>
      <c r="O57" s="286"/>
      <c r="P57" s="275"/>
      <c r="Q57" s="286"/>
      <c r="R57" s="254"/>
      <c r="S57" s="372"/>
      <c r="T57" s="254"/>
      <c r="U57" s="372"/>
      <c r="V57" s="254"/>
      <c r="W57" s="372"/>
      <c r="X57" s="254"/>
      <c r="Y57" s="307" t="s">
        <v>2728</v>
      </c>
      <c r="Z57" s="324" t="s">
        <v>19</v>
      </c>
      <c r="AA57" s="324">
        <v>-4</v>
      </c>
      <c r="AB57" s="298"/>
      <c r="AC57" s="298"/>
      <c r="AD57" s="308"/>
      <c r="AE57" s="254"/>
    </row>
    <row r="58" spans="1:31" ht="14.25" customHeight="1">
      <c r="A58" s="254"/>
      <c r="B58" s="409"/>
      <c r="C58" s="991"/>
      <c r="D58" s="959"/>
      <c r="E58" s="409"/>
      <c r="F58" s="254"/>
      <c r="G58" s="285" t="s">
        <v>3033</v>
      </c>
      <c r="H58" s="294">
        <v>7.25</v>
      </c>
      <c r="I58" s="412">
        <v>8.8000000000000007</v>
      </c>
      <c r="J58" s="275"/>
      <c r="K58" s="286"/>
      <c r="L58" s="286"/>
      <c r="M58" s="286"/>
      <c r="N58" s="275"/>
      <c r="O58" s="286"/>
      <c r="P58" s="275"/>
      <c r="Q58" s="286"/>
      <c r="R58" s="254"/>
      <c r="S58" s="372"/>
      <c r="T58" s="254"/>
      <c r="U58" s="372"/>
      <c r="V58" s="254"/>
      <c r="W58" s="372"/>
      <c r="X58" s="254"/>
      <c r="Y58" s="307" t="s">
        <v>2725</v>
      </c>
      <c r="Z58" s="324" t="s">
        <v>19</v>
      </c>
      <c r="AA58" s="324">
        <v>-0.5</v>
      </c>
      <c r="AB58" s="298"/>
      <c r="AC58" s="298"/>
      <c r="AD58" s="308"/>
      <c r="AE58" s="254"/>
    </row>
    <row r="59" spans="1:31" ht="14.25" customHeight="1">
      <c r="A59" s="254"/>
      <c r="B59" s="254"/>
      <c r="C59" s="410"/>
      <c r="D59" s="410"/>
      <c r="E59" s="254"/>
      <c r="F59" s="254"/>
      <c r="G59" s="413" t="s">
        <v>3034</v>
      </c>
      <c r="H59" s="275"/>
      <c r="I59" s="286"/>
      <c r="J59" s="286"/>
      <c r="K59" s="286"/>
      <c r="L59" s="286"/>
      <c r="M59" s="286"/>
      <c r="N59" s="275"/>
      <c r="O59" s="286"/>
      <c r="P59" s="275"/>
      <c r="Q59" s="286"/>
      <c r="R59" s="254"/>
      <c r="S59" s="372"/>
      <c r="T59" s="254"/>
      <c r="U59" s="372"/>
      <c r="V59" s="254"/>
      <c r="W59" s="372"/>
      <c r="X59" s="254"/>
      <c r="Y59" s="307" t="s">
        <v>3035</v>
      </c>
      <c r="Z59" s="324" t="s">
        <v>57</v>
      </c>
      <c r="AA59" s="324">
        <v>-13.87</v>
      </c>
      <c r="AB59" s="298"/>
      <c r="AC59" s="298"/>
      <c r="AD59" s="308"/>
      <c r="AE59" s="254"/>
    </row>
    <row r="60" spans="1:31" ht="14.25" customHeight="1">
      <c r="A60" s="254"/>
      <c r="B60" s="254"/>
      <c r="C60" s="254"/>
      <c r="D60" s="254"/>
      <c r="E60" s="254"/>
      <c r="F60" s="254"/>
      <c r="G60" s="292" t="s">
        <v>3036</v>
      </c>
      <c r="H60" s="290">
        <v>0.5</v>
      </c>
      <c r="I60" s="290" t="s">
        <v>374</v>
      </c>
      <c r="J60" s="290" t="s">
        <v>375</v>
      </c>
      <c r="K60" s="290" t="s">
        <v>376</v>
      </c>
      <c r="L60" s="274" t="s">
        <v>377</v>
      </c>
      <c r="M60" s="286"/>
      <c r="N60" s="275"/>
      <c r="O60" s="286"/>
      <c r="P60" s="275"/>
      <c r="Q60" s="286"/>
      <c r="R60" s="254"/>
      <c r="S60" s="372"/>
      <c r="T60" s="254"/>
      <c r="U60" s="372"/>
      <c r="V60" s="254"/>
      <c r="W60" s="372"/>
      <c r="X60" s="254"/>
      <c r="Y60" s="307" t="s">
        <v>1539</v>
      </c>
      <c r="Z60" s="324" t="s">
        <v>35</v>
      </c>
      <c r="AA60" s="324">
        <v>-5.2</v>
      </c>
      <c r="AB60" s="298"/>
      <c r="AC60" s="298"/>
      <c r="AD60" s="308"/>
      <c r="AE60" s="254"/>
    </row>
    <row r="61" spans="1:31" ht="14.25" customHeight="1">
      <c r="A61" s="254"/>
      <c r="B61" s="254"/>
      <c r="C61" s="254"/>
      <c r="D61" s="254"/>
      <c r="E61" s="254"/>
      <c r="F61" s="254"/>
      <c r="G61" s="292" t="s">
        <v>3037</v>
      </c>
      <c r="H61" s="286"/>
      <c r="I61" s="286"/>
      <c r="J61" s="286"/>
      <c r="K61" s="286"/>
      <c r="L61" s="286"/>
      <c r="M61" s="286"/>
      <c r="N61" s="275"/>
      <c r="O61" s="286"/>
      <c r="P61" s="275"/>
      <c r="Q61" s="286"/>
      <c r="R61" s="254"/>
      <c r="S61" s="372"/>
      <c r="T61" s="254"/>
      <c r="U61" s="372"/>
      <c r="V61" s="254"/>
      <c r="W61" s="372"/>
      <c r="X61" s="254"/>
      <c r="Y61" s="307"/>
      <c r="Z61" s="324"/>
      <c r="AA61" s="324"/>
      <c r="AB61" s="298"/>
      <c r="AC61" s="298"/>
      <c r="AD61" s="308"/>
      <c r="AE61" s="254"/>
    </row>
    <row r="62" spans="1:31" ht="14.25" customHeight="1">
      <c r="A62" s="254"/>
      <c r="B62" s="254"/>
      <c r="C62" s="254"/>
      <c r="D62" s="254"/>
      <c r="E62" s="254"/>
      <c r="F62" s="254"/>
      <c r="G62" s="285" t="s">
        <v>3038</v>
      </c>
      <c r="H62" s="278"/>
      <c r="I62" s="278"/>
      <c r="J62" s="275"/>
      <c r="K62" s="286"/>
      <c r="L62" s="286"/>
      <c r="M62" s="286"/>
      <c r="N62" s="275"/>
      <c r="O62" s="286"/>
      <c r="P62" s="275"/>
      <c r="Q62" s="286"/>
      <c r="R62" s="254"/>
      <c r="S62" s="372"/>
      <c r="T62" s="254"/>
      <c r="U62" s="372"/>
      <c r="V62" s="254"/>
      <c r="W62" s="372"/>
      <c r="X62" s="254"/>
      <c r="Y62" s="648"/>
      <c r="Z62" s="289"/>
      <c r="AA62" s="289"/>
      <c r="AB62" s="292"/>
      <c r="AC62" s="298"/>
      <c r="AD62" s="308"/>
      <c r="AE62" s="254"/>
    </row>
    <row r="63" spans="1:31" ht="14.25" customHeight="1">
      <c r="A63" s="254"/>
      <c r="B63" s="254"/>
      <c r="C63" s="254"/>
      <c r="D63" s="254"/>
      <c r="E63" s="254"/>
      <c r="F63" s="254"/>
      <c r="G63" s="292" t="s">
        <v>3039</v>
      </c>
      <c r="H63" s="294">
        <v>0.5</v>
      </c>
      <c r="I63" s="278" t="s">
        <v>374</v>
      </c>
      <c r="J63" s="278" t="s">
        <v>375</v>
      </c>
      <c r="K63" s="278" t="s">
        <v>376</v>
      </c>
      <c r="L63" s="419" t="s">
        <v>377</v>
      </c>
      <c r="M63" s="286"/>
      <c r="N63" s="275"/>
      <c r="O63" s="286"/>
      <c r="P63" s="275"/>
      <c r="Q63" s="286"/>
      <c r="R63" s="254"/>
      <c r="S63" s="372"/>
      <c r="T63" s="254"/>
      <c r="U63" s="372"/>
      <c r="V63" s="254"/>
      <c r="W63" s="372"/>
      <c r="X63" s="254"/>
      <c r="Y63" s="307"/>
      <c r="Z63" s="324"/>
      <c r="AA63" s="324"/>
      <c r="AB63" s="298"/>
      <c r="AC63" s="298"/>
      <c r="AD63" s="308"/>
      <c r="AE63" s="254"/>
    </row>
    <row r="64" spans="1:31" ht="14.25" customHeight="1">
      <c r="A64" s="254"/>
      <c r="B64" s="254"/>
      <c r="C64" s="254"/>
      <c r="D64" s="254"/>
      <c r="E64" s="254"/>
      <c r="F64" s="254"/>
      <c r="G64" s="528" t="s">
        <v>3040</v>
      </c>
      <c r="H64" s="290">
        <v>0.5</v>
      </c>
      <c r="I64" s="290" t="s">
        <v>374</v>
      </c>
      <c r="J64" s="290" t="s">
        <v>375</v>
      </c>
      <c r="K64" s="290" t="s">
        <v>376</v>
      </c>
      <c r="L64" s="274" t="s">
        <v>377</v>
      </c>
      <c r="M64" s="286"/>
      <c r="N64" s="275"/>
      <c r="O64" s="286"/>
      <c r="P64" s="275"/>
      <c r="Q64" s="286"/>
      <c r="R64" s="254"/>
      <c r="S64" s="372"/>
      <c r="T64" s="254"/>
      <c r="U64" s="372"/>
      <c r="V64" s="254"/>
      <c r="W64" s="372"/>
      <c r="X64" s="254"/>
      <c r="Y64" s="317"/>
      <c r="Z64" s="298"/>
      <c r="AA64" s="298"/>
      <c r="AB64" s="298"/>
      <c r="AC64" s="298"/>
      <c r="AD64" s="308"/>
      <c r="AE64" s="254"/>
    </row>
    <row r="65" spans="1:31" ht="14.25" customHeight="1">
      <c r="A65" s="254"/>
      <c r="B65" s="254"/>
      <c r="C65" s="254"/>
      <c r="D65" s="254"/>
      <c r="E65" s="254"/>
      <c r="F65" s="254"/>
      <c r="G65" s="299" t="s">
        <v>3041</v>
      </c>
      <c r="H65" s="275"/>
      <c r="I65" s="275"/>
      <c r="J65" s="275"/>
      <c r="K65" s="275"/>
      <c r="L65" s="286"/>
      <c r="M65" s="286"/>
      <c r="N65" s="275"/>
      <c r="O65" s="286"/>
      <c r="P65" s="275"/>
      <c r="Q65" s="286"/>
      <c r="R65" s="254"/>
      <c r="S65" s="372"/>
      <c r="T65" s="254"/>
      <c r="U65" s="372"/>
      <c r="V65" s="254"/>
      <c r="W65" s="372"/>
      <c r="X65" s="254"/>
      <c r="Y65" s="317"/>
      <c r="Z65" s="298"/>
      <c r="AA65" s="298"/>
      <c r="AB65" s="298"/>
      <c r="AC65" s="298"/>
      <c r="AD65" s="308"/>
      <c r="AE65" s="254"/>
    </row>
    <row r="66" spans="1:31" ht="14.25" customHeight="1">
      <c r="A66" s="254"/>
      <c r="B66" s="254"/>
      <c r="C66" s="254"/>
      <c r="D66" s="254"/>
      <c r="E66" s="254"/>
      <c r="F66" s="254"/>
      <c r="G66" s="292" t="s">
        <v>3042</v>
      </c>
      <c r="H66" s="286"/>
      <c r="I66" s="275"/>
      <c r="J66" s="275"/>
      <c r="K66" s="275"/>
      <c r="L66" s="278"/>
      <c r="M66" s="286"/>
      <c r="N66" s="275"/>
      <c r="O66" s="286"/>
      <c r="P66" s="275"/>
      <c r="Q66" s="286"/>
      <c r="R66" s="254"/>
      <c r="S66" s="372"/>
      <c r="T66" s="254"/>
      <c r="U66" s="372"/>
      <c r="V66" s="254"/>
      <c r="W66" s="372"/>
      <c r="X66" s="254"/>
      <c r="Y66" s="317"/>
      <c r="Z66" s="298"/>
      <c r="AA66" s="298"/>
      <c r="AB66" s="298"/>
      <c r="AC66" s="298"/>
      <c r="AD66" s="308"/>
      <c r="AE66" s="254"/>
    </row>
    <row r="67" spans="1:31" ht="14.25" customHeight="1">
      <c r="A67" s="254"/>
      <c r="B67" s="254"/>
      <c r="C67" s="254"/>
      <c r="D67" s="254"/>
      <c r="E67" s="254"/>
      <c r="F67" s="254"/>
      <c r="G67" s="751" t="s">
        <v>3043</v>
      </c>
      <c r="H67" s="286"/>
      <c r="I67" s="286"/>
      <c r="J67" s="286"/>
      <c r="K67" s="286"/>
      <c r="L67" s="286"/>
      <c r="M67" s="286"/>
      <c r="N67" s="275"/>
      <c r="O67" s="286"/>
      <c r="P67" s="275"/>
      <c r="Q67" s="286"/>
      <c r="R67" s="254"/>
      <c r="S67" s="372"/>
      <c r="T67" s="254"/>
      <c r="U67" s="372"/>
      <c r="V67" s="254"/>
      <c r="W67" s="372"/>
      <c r="X67" s="254"/>
      <c r="Y67" s="317"/>
      <c r="Z67" s="298"/>
      <c r="AA67" s="298"/>
      <c r="AB67" s="298"/>
      <c r="AC67" s="298"/>
      <c r="AD67" s="308"/>
      <c r="AE67" s="254"/>
    </row>
    <row r="68" spans="1:31" ht="14.25" customHeight="1">
      <c r="A68" s="254"/>
      <c r="B68" s="254"/>
      <c r="C68" s="254"/>
      <c r="D68" s="254"/>
      <c r="E68" s="254"/>
      <c r="F68" s="254"/>
      <c r="G68" s="299" t="s">
        <v>3044</v>
      </c>
      <c r="H68" s="290">
        <v>1</v>
      </c>
      <c r="I68" s="286"/>
      <c r="J68" s="286"/>
      <c r="K68" s="286"/>
      <c r="L68" s="286"/>
      <c r="M68" s="286"/>
      <c r="N68" s="275"/>
      <c r="O68" s="286"/>
      <c r="P68" s="275"/>
      <c r="Q68" s="286"/>
      <c r="R68" s="254"/>
      <c r="S68" s="372"/>
      <c r="T68" s="254"/>
      <c r="U68" s="372"/>
      <c r="V68" s="254"/>
      <c r="W68" s="372"/>
      <c r="X68" s="254"/>
      <c r="Y68" s="317"/>
      <c r="Z68" s="298"/>
      <c r="AA68" s="298"/>
      <c r="AB68" s="298"/>
      <c r="AC68" s="298"/>
      <c r="AD68" s="308"/>
      <c r="AE68" s="254"/>
    </row>
    <row r="69" spans="1:31" ht="14.25" customHeight="1">
      <c r="A69" s="254"/>
      <c r="B69" s="254"/>
      <c r="C69" s="254"/>
      <c r="D69" s="254"/>
      <c r="E69" s="254"/>
      <c r="F69" s="254"/>
      <c r="G69" s="292" t="s">
        <v>3045</v>
      </c>
      <c r="H69" s="290">
        <v>0.5</v>
      </c>
      <c r="I69" s="290" t="s">
        <v>376</v>
      </c>
      <c r="J69" s="274" t="s">
        <v>377</v>
      </c>
      <c r="K69" s="286"/>
      <c r="L69" s="286"/>
      <c r="M69" s="286"/>
      <c r="N69" s="275"/>
      <c r="O69" s="286"/>
      <c r="P69" s="286"/>
      <c r="Q69" s="286"/>
      <c r="R69" s="254"/>
      <c r="S69" s="372"/>
      <c r="T69" s="254"/>
      <c r="U69" s="372"/>
      <c r="V69" s="254"/>
      <c r="W69" s="372"/>
      <c r="X69" s="254"/>
      <c r="Y69" s="317"/>
      <c r="Z69" s="298"/>
      <c r="AA69" s="298"/>
      <c r="AB69" s="298"/>
      <c r="AC69" s="298"/>
      <c r="AD69" s="308"/>
      <c r="AE69" s="254"/>
    </row>
    <row r="70" spans="1:31" ht="14.25" customHeight="1">
      <c r="A70" s="254"/>
      <c r="B70" s="254"/>
      <c r="C70" s="254"/>
      <c r="D70" s="254"/>
      <c r="E70" s="254"/>
      <c r="F70" s="254"/>
      <c r="G70" s="299" t="s">
        <v>3046</v>
      </c>
      <c r="H70" s="623">
        <v>0.3</v>
      </c>
      <c r="I70" s="286"/>
      <c r="J70" s="286"/>
      <c r="K70" s="286"/>
      <c r="L70" s="286"/>
      <c r="M70" s="286"/>
      <c r="N70" s="275"/>
      <c r="O70" s="286"/>
      <c r="P70" s="275"/>
      <c r="Q70" s="286"/>
      <c r="R70" s="254"/>
      <c r="S70" s="372"/>
      <c r="T70" s="254"/>
      <c r="U70" s="372"/>
      <c r="V70" s="254"/>
      <c r="W70" s="372"/>
      <c r="X70" s="254"/>
      <c r="Y70" s="317"/>
      <c r="Z70" s="298"/>
      <c r="AA70" s="298"/>
      <c r="AB70" s="298"/>
      <c r="AC70" s="298"/>
      <c r="AD70" s="308"/>
      <c r="AE70" s="254"/>
    </row>
    <row r="71" spans="1:31" ht="14.25" customHeight="1">
      <c r="A71" s="254"/>
      <c r="B71" s="254"/>
      <c r="C71" s="254"/>
      <c r="D71" s="254"/>
      <c r="E71" s="254"/>
      <c r="F71" s="254"/>
      <c r="G71" s="292" t="s">
        <v>3047</v>
      </c>
      <c r="H71" s="275"/>
      <c r="I71" s="286"/>
      <c r="J71" s="286"/>
      <c r="K71" s="286"/>
      <c r="L71" s="286"/>
      <c r="M71" s="286"/>
      <c r="N71" s="275"/>
      <c r="O71" s="286"/>
      <c r="P71" s="275"/>
      <c r="Q71" s="286"/>
      <c r="R71" s="254"/>
      <c r="S71" s="372"/>
      <c r="T71" s="254"/>
      <c r="U71" s="372"/>
      <c r="V71" s="254"/>
      <c r="W71" s="372"/>
      <c r="X71" s="254"/>
      <c r="Y71" s="317"/>
      <c r="Z71" s="298"/>
      <c r="AA71" s="298"/>
      <c r="AB71" s="298"/>
      <c r="AC71" s="298"/>
      <c r="AD71" s="308"/>
      <c r="AE71" s="254"/>
    </row>
    <row r="72" spans="1:31" ht="14.25" customHeight="1">
      <c r="A72" s="254"/>
      <c r="B72" s="254"/>
      <c r="C72" s="254"/>
      <c r="D72" s="254"/>
      <c r="E72" s="254"/>
      <c r="F72" s="254"/>
      <c r="G72" s="299" t="s">
        <v>3048</v>
      </c>
      <c r="H72" s="286"/>
      <c r="I72" s="286"/>
      <c r="J72" s="286"/>
      <c r="K72" s="286"/>
      <c r="L72" s="286"/>
      <c r="M72" s="286"/>
      <c r="N72" s="275"/>
      <c r="O72" s="286"/>
      <c r="P72" s="275"/>
      <c r="Q72" s="286"/>
      <c r="R72" s="254"/>
      <c r="S72" s="372"/>
      <c r="T72" s="254"/>
      <c r="U72" s="372"/>
      <c r="V72" s="254"/>
      <c r="W72" s="372"/>
      <c r="X72" s="254"/>
      <c r="Y72" s="317"/>
      <c r="Z72" s="310"/>
      <c r="AA72" s="310"/>
      <c r="AB72" s="310"/>
      <c r="AC72" s="310"/>
      <c r="AD72" s="311"/>
      <c r="AE72" s="254"/>
    </row>
    <row r="73" spans="1:31" ht="14.25" customHeight="1">
      <c r="A73" s="254"/>
      <c r="B73" s="254"/>
      <c r="C73" s="254"/>
      <c r="D73" s="254"/>
      <c r="E73" s="254"/>
      <c r="F73" s="254"/>
      <c r="G73" s="635" t="s">
        <v>3049</v>
      </c>
      <c r="H73" s="286"/>
      <c r="I73" s="286"/>
      <c r="J73" s="286"/>
      <c r="K73" s="286"/>
      <c r="L73" s="286"/>
      <c r="M73" s="286"/>
      <c r="N73" s="275"/>
      <c r="O73" s="286"/>
      <c r="P73" s="275"/>
      <c r="Q73" s="286"/>
      <c r="R73" s="254"/>
      <c r="S73" s="372"/>
      <c r="T73" s="254"/>
      <c r="U73" s="372"/>
      <c r="V73" s="254"/>
      <c r="W73" s="372"/>
      <c r="X73" s="254"/>
      <c r="Y73" s="655"/>
      <c r="Z73" s="313"/>
      <c r="AA73" s="468">
        <f>SUM(AA53:AA72)</f>
        <v>-48.92</v>
      </c>
      <c r="AB73" s="468"/>
      <c r="AC73" s="468"/>
      <c r="AD73" s="314"/>
      <c r="AE73" s="254"/>
    </row>
    <row r="74" spans="1:31" ht="14.25" customHeight="1">
      <c r="A74" s="254"/>
      <c r="B74" s="254"/>
      <c r="C74" s="254"/>
      <c r="D74" s="254"/>
      <c r="E74" s="254"/>
      <c r="F74" s="254"/>
      <c r="G74" s="775" t="s">
        <v>3050</v>
      </c>
      <c r="H74" s="294"/>
      <c r="I74" s="275"/>
      <c r="J74" s="329"/>
      <c r="K74" s="286"/>
      <c r="L74" s="286"/>
      <c r="M74" s="286"/>
      <c r="N74" s="275"/>
      <c r="O74" s="286"/>
      <c r="P74" s="275"/>
      <c r="Q74" s="286"/>
      <c r="R74" s="254"/>
      <c r="S74" s="372"/>
      <c r="T74" s="254"/>
      <c r="U74" s="372"/>
      <c r="V74" s="254"/>
      <c r="W74" s="372"/>
      <c r="X74" s="254"/>
      <c r="Y74" s="254"/>
      <c r="Z74" s="254"/>
      <c r="AA74" s="254"/>
      <c r="AB74" s="254"/>
      <c r="AC74" s="254"/>
      <c r="AD74" s="254"/>
      <c r="AE74" s="254"/>
    </row>
    <row r="75" spans="1:31" ht="14.25" customHeight="1">
      <c r="A75" s="254"/>
      <c r="B75" s="254"/>
      <c r="C75" s="254"/>
      <c r="D75" s="254"/>
      <c r="E75" s="254"/>
      <c r="F75" s="254"/>
      <c r="G75" s="292" t="s">
        <v>3051</v>
      </c>
      <c r="H75" s="286">
        <v>16</v>
      </c>
      <c r="I75" s="286">
        <v>16</v>
      </c>
      <c r="J75" s="286">
        <v>16</v>
      </c>
      <c r="K75" s="286"/>
      <c r="L75" s="286"/>
      <c r="M75" s="286"/>
      <c r="N75" s="275"/>
      <c r="O75" s="286"/>
      <c r="P75" s="275"/>
      <c r="Q75" s="286"/>
      <c r="R75" s="254"/>
      <c r="S75" s="372"/>
      <c r="T75" s="254"/>
      <c r="U75" s="372"/>
      <c r="V75" s="254"/>
      <c r="W75" s="372"/>
      <c r="X75" s="254"/>
      <c r="Y75" s="985" t="s">
        <v>353</v>
      </c>
      <c r="Z75" s="968"/>
      <c r="AA75" s="968"/>
      <c r="AB75" s="968"/>
      <c r="AC75" s="968"/>
      <c r="AD75" s="969"/>
      <c r="AE75" s="254"/>
    </row>
    <row r="76" spans="1:31" ht="14.25" customHeight="1">
      <c r="A76" s="254"/>
      <c r="B76" s="254"/>
      <c r="C76" s="254"/>
      <c r="D76" s="254"/>
      <c r="E76" s="254"/>
      <c r="F76" s="254"/>
      <c r="G76" s="292" t="s">
        <v>3052</v>
      </c>
      <c r="H76" s="294">
        <v>0.5</v>
      </c>
      <c r="I76" s="278" t="s">
        <v>374</v>
      </c>
      <c r="J76" s="278" t="s">
        <v>375</v>
      </c>
      <c r="K76" s="278" t="s">
        <v>376</v>
      </c>
      <c r="L76" s="419" t="s">
        <v>377</v>
      </c>
      <c r="M76" s="419"/>
      <c r="N76" s="275"/>
      <c r="O76" s="286"/>
      <c r="P76" s="275"/>
      <c r="Q76" s="286"/>
      <c r="R76" s="254"/>
      <c r="S76" s="372"/>
      <c r="T76" s="254"/>
      <c r="U76" s="372"/>
      <c r="V76" s="254"/>
      <c r="W76" s="372"/>
      <c r="X76" s="254"/>
      <c r="Y76" s="1037"/>
      <c r="Z76" s="892"/>
      <c r="AA76" s="271">
        <v>2024</v>
      </c>
      <c r="AB76" s="271">
        <v>2025</v>
      </c>
      <c r="AC76" s="271">
        <v>2026</v>
      </c>
      <c r="AD76" s="306">
        <v>2027</v>
      </c>
      <c r="AE76" s="254"/>
    </row>
    <row r="77" spans="1:31" ht="14.25" customHeight="1">
      <c r="A77" s="254"/>
      <c r="B77" s="254"/>
      <c r="C77" s="254"/>
      <c r="D77" s="254"/>
      <c r="E77" s="254"/>
      <c r="F77" s="254"/>
      <c r="G77" s="292" t="s">
        <v>3053</v>
      </c>
      <c r="H77" s="278"/>
      <c r="I77" s="278"/>
      <c r="J77" s="278"/>
      <c r="K77" s="286"/>
      <c r="L77" s="286"/>
      <c r="M77" s="286"/>
      <c r="N77" s="275"/>
      <c r="O77" s="286"/>
      <c r="P77" s="286"/>
      <c r="Q77" s="286"/>
      <c r="R77" s="254"/>
      <c r="S77" s="372"/>
      <c r="T77" s="254"/>
      <c r="U77" s="372"/>
      <c r="V77" s="254"/>
      <c r="W77" s="372"/>
      <c r="X77" s="254"/>
      <c r="Y77" s="1037" t="s">
        <v>469</v>
      </c>
      <c r="Z77" s="892"/>
      <c r="AA77" s="298" t="s">
        <v>470</v>
      </c>
      <c r="AB77" s="298" t="s">
        <v>471</v>
      </c>
      <c r="AC77" s="298" t="s">
        <v>472</v>
      </c>
      <c r="AD77" s="308" t="s">
        <v>472</v>
      </c>
      <c r="AE77" s="254"/>
    </row>
    <row r="78" spans="1:31" ht="14.25" customHeight="1">
      <c r="A78" s="254"/>
      <c r="B78" s="254"/>
      <c r="C78" s="254"/>
      <c r="D78" s="254"/>
      <c r="E78" s="254"/>
      <c r="F78" s="254"/>
      <c r="G78" s="292" t="s">
        <v>3054</v>
      </c>
      <c r="H78" s="290">
        <v>0.5</v>
      </c>
      <c r="I78" s="290" t="s">
        <v>376</v>
      </c>
      <c r="J78" s="274" t="s">
        <v>377</v>
      </c>
      <c r="K78" s="286"/>
      <c r="L78" s="286"/>
      <c r="M78" s="286"/>
      <c r="N78" s="275"/>
      <c r="O78" s="286"/>
      <c r="P78" s="275"/>
      <c r="Q78" s="286"/>
      <c r="R78" s="254"/>
      <c r="S78" s="372"/>
      <c r="T78" s="254"/>
      <c r="U78" s="372"/>
      <c r="V78" s="254"/>
      <c r="W78" s="372"/>
      <c r="X78" s="254"/>
      <c r="Y78" s="1037" t="s">
        <v>474</v>
      </c>
      <c r="Z78" s="892"/>
      <c r="AA78" s="292">
        <f t="shared" ref="AA78:AC78" si="1">AA49</f>
        <v>34.4</v>
      </c>
      <c r="AB78" s="292">
        <f t="shared" si="1"/>
        <v>0</v>
      </c>
      <c r="AC78" s="292">
        <f t="shared" si="1"/>
        <v>0</v>
      </c>
      <c r="AD78" s="660"/>
      <c r="AE78" s="254"/>
    </row>
    <row r="79" spans="1:31" ht="14.25" customHeight="1">
      <c r="A79" s="254"/>
      <c r="B79" s="254"/>
      <c r="C79" s="254"/>
      <c r="D79" s="254"/>
      <c r="E79" s="254"/>
      <c r="F79" s="254"/>
      <c r="G79" s="285" t="s">
        <v>3055</v>
      </c>
      <c r="H79" s="290">
        <v>0.5</v>
      </c>
      <c r="I79" s="290" t="s">
        <v>376</v>
      </c>
      <c r="J79" s="274" t="s">
        <v>377</v>
      </c>
      <c r="K79" s="286"/>
      <c r="L79" s="286"/>
      <c r="M79" s="286"/>
      <c r="N79" s="275"/>
      <c r="O79" s="286"/>
      <c r="P79" s="286"/>
      <c r="Q79" s="286"/>
      <c r="R79" s="254"/>
      <c r="S79" s="372"/>
      <c r="T79" s="254"/>
      <c r="U79" s="372"/>
      <c r="V79" s="254"/>
      <c r="W79" s="372"/>
      <c r="X79" s="254"/>
      <c r="Y79" s="1037" t="s">
        <v>476</v>
      </c>
      <c r="Z79" s="892"/>
      <c r="AA79" s="415">
        <f>AA73</f>
        <v>-48.92</v>
      </c>
      <c r="AB79" s="415"/>
      <c r="AC79" s="415"/>
      <c r="AD79" s="661"/>
      <c r="AE79" s="254"/>
    </row>
    <row r="80" spans="1:31" ht="14.25" customHeight="1">
      <c r="A80" s="254"/>
      <c r="B80" s="254"/>
      <c r="C80" s="254"/>
      <c r="D80" s="254"/>
      <c r="E80" s="254"/>
      <c r="F80" s="254"/>
      <c r="G80" s="292" t="s">
        <v>3056</v>
      </c>
      <c r="H80" s="286"/>
      <c r="I80" s="286"/>
      <c r="J80" s="286"/>
      <c r="K80" s="286"/>
      <c r="L80" s="286"/>
      <c r="M80" s="286"/>
      <c r="N80" s="275"/>
      <c r="O80" s="286"/>
      <c r="P80" s="275"/>
      <c r="Q80" s="286"/>
      <c r="R80" s="254"/>
      <c r="S80" s="372"/>
      <c r="T80" s="254"/>
      <c r="U80" s="372"/>
      <c r="V80" s="254"/>
      <c r="W80" s="372"/>
      <c r="X80" s="254"/>
      <c r="Y80" s="965" t="s">
        <v>478</v>
      </c>
      <c r="Z80" s="980"/>
      <c r="AA80" s="662">
        <f>SUM(AA78:AA79)</f>
        <v>-14.520000000000003</v>
      </c>
      <c r="AB80" s="662"/>
      <c r="AC80" s="662"/>
      <c r="AD80" s="664"/>
      <c r="AE80" s="254"/>
    </row>
    <row r="81" spans="1:31" ht="14.25" customHeight="1">
      <c r="A81" s="254"/>
      <c r="B81" s="254"/>
      <c r="C81" s="254"/>
      <c r="D81" s="254"/>
      <c r="E81" s="254"/>
      <c r="F81" s="254"/>
      <c r="G81" s="299" t="s">
        <v>3057</v>
      </c>
      <c r="H81" s="286"/>
      <c r="I81" s="286"/>
      <c r="J81" s="286"/>
      <c r="K81" s="286"/>
      <c r="L81" s="286"/>
      <c r="M81" s="286"/>
      <c r="N81" s="275"/>
      <c r="O81" s="286"/>
      <c r="P81" s="275"/>
      <c r="Q81" s="286"/>
      <c r="R81" s="254"/>
      <c r="S81" s="372"/>
      <c r="T81" s="254"/>
      <c r="U81" s="372"/>
      <c r="V81" s="254"/>
      <c r="W81" s="372"/>
      <c r="X81" s="254"/>
      <c r="Y81" s="254"/>
      <c r="Z81" s="254"/>
      <c r="AA81" s="254"/>
      <c r="AB81" s="254"/>
      <c r="AC81" s="254"/>
      <c r="AD81" s="254"/>
      <c r="AE81" s="254"/>
    </row>
    <row r="82" spans="1:31" ht="14.25" customHeight="1">
      <c r="A82" s="254"/>
      <c r="B82" s="254"/>
      <c r="C82" s="254"/>
      <c r="D82" s="254"/>
      <c r="E82" s="254"/>
      <c r="F82" s="254"/>
      <c r="G82" s="292" t="s">
        <v>3058</v>
      </c>
      <c r="H82" s="278"/>
      <c r="I82" s="286"/>
      <c r="J82" s="286"/>
      <c r="K82" s="286"/>
      <c r="L82" s="286"/>
      <c r="M82" s="286"/>
      <c r="N82" s="275"/>
      <c r="O82" s="286"/>
      <c r="P82" s="275"/>
      <c r="Q82" s="286"/>
      <c r="R82" s="254"/>
      <c r="S82" s="372"/>
      <c r="T82" s="254"/>
      <c r="U82" s="372"/>
      <c r="V82" s="254"/>
      <c r="W82" s="372"/>
      <c r="X82" s="254"/>
      <c r="Y82" s="254"/>
      <c r="Z82" s="254"/>
      <c r="AA82" s="254"/>
      <c r="AB82" s="254"/>
      <c r="AC82" s="254"/>
      <c r="AD82" s="254"/>
      <c r="AE82" s="254"/>
    </row>
    <row r="83" spans="1:31" ht="14.25" customHeight="1">
      <c r="A83" s="254"/>
      <c r="B83" s="254"/>
      <c r="C83" s="254"/>
      <c r="D83" s="254"/>
      <c r="E83" s="254"/>
      <c r="F83" s="254"/>
      <c r="G83" s="299" t="s">
        <v>3059</v>
      </c>
      <c r="H83" s="286"/>
      <c r="I83" s="286"/>
      <c r="J83" s="286"/>
      <c r="K83" s="286"/>
      <c r="L83" s="286"/>
      <c r="M83" s="286"/>
      <c r="N83" s="275"/>
      <c r="O83" s="286"/>
      <c r="P83" s="286"/>
      <c r="Q83" s="286"/>
      <c r="R83" s="254"/>
      <c r="S83" s="372"/>
      <c r="T83" s="254"/>
      <c r="U83" s="372"/>
      <c r="V83" s="254"/>
      <c r="W83" s="372"/>
      <c r="X83" s="254"/>
      <c r="Y83" s="254"/>
      <c r="Z83" s="254"/>
      <c r="AA83" s="254"/>
      <c r="AB83" s="254"/>
      <c r="AC83" s="254"/>
      <c r="AD83" s="254"/>
      <c r="AE83" s="254"/>
    </row>
    <row r="84" spans="1:31" ht="14.25" customHeight="1">
      <c r="A84" s="254"/>
      <c r="B84" s="254"/>
      <c r="C84" s="254"/>
      <c r="D84" s="254"/>
      <c r="E84" s="254"/>
      <c r="F84" s="254"/>
      <c r="G84" s="292" t="s">
        <v>3060</v>
      </c>
      <c r="H84" s="286"/>
      <c r="I84" s="286"/>
      <c r="J84" s="286"/>
      <c r="K84" s="286"/>
      <c r="L84" s="286"/>
      <c r="M84" s="286"/>
      <c r="N84" s="275"/>
      <c r="O84" s="286"/>
      <c r="P84" s="275"/>
      <c r="Q84" s="286"/>
      <c r="R84" s="254"/>
      <c r="S84" s="372"/>
      <c r="T84" s="254"/>
      <c r="U84" s="372"/>
      <c r="V84" s="254"/>
      <c r="W84" s="372"/>
      <c r="X84" s="254"/>
      <c r="Y84" s="254"/>
      <c r="Z84" s="254"/>
      <c r="AA84" s="254"/>
      <c r="AB84" s="254"/>
      <c r="AC84" s="254"/>
      <c r="AD84" s="254"/>
      <c r="AE84" s="254"/>
    </row>
    <row r="85" spans="1:31" ht="14.25" customHeight="1">
      <c r="A85" s="254"/>
      <c r="B85" s="254"/>
      <c r="C85" s="254"/>
      <c r="D85" s="254"/>
      <c r="E85" s="254"/>
      <c r="F85" s="254"/>
      <c r="G85" s="292" t="s">
        <v>3061</v>
      </c>
      <c r="H85" s="275"/>
      <c r="I85" s="286"/>
      <c r="J85" s="286"/>
      <c r="K85" s="286"/>
      <c r="L85" s="286"/>
      <c r="M85" s="286"/>
      <c r="N85" s="275"/>
      <c r="O85" s="286"/>
      <c r="P85" s="275"/>
      <c r="Q85" s="286"/>
      <c r="R85" s="254"/>
      <c r="S85" s="372"/>
      <c r="T85" s="254"/>
      <c r="U85" s="372"/>
      <c r="V85" s="254"/>
      <c r="W85" s="372"/>
      <c r="X85" s="254"/>
      <c r="Y85" s="254"/>
      <c r="Z85" s="254"/>
      <c r="AA85" s="254"/>
      <c r="AB85" s="254"/>
      <c r="AC85" s="254"/>
      <c r="AD85" s="254"/>
      <c r="AE85" s="254"/>
    </row>
    <row r="86" spans="1:31" ht="14.25" customHeight="1">
      <c r="A86" s="254"/>
      <c r="B86" s="254"/>
      <c r="C86" s="254"/>
      <c r="D86" s="254"/>
      <c r="E86" s="254"/>
      <c r="F86" s="254"/>
      <c r="G86" s="285" t="s">
        <v>3062</v>
      </c>
      <c r="H86" s="286"/>
      <c r="I86" s="286"/>
      <c r="J86" s="286"/>
      <c r="K86" s="286"/>
      <c r="L86" s="286"/>
      <c r="M86" s="286"/>
      <c r="N86" s="275"/>
      <c r="O86" s="286"/>
      <c r="P86" s="275"/>
      <c r="Q86" s="286"/>
      <c r="R86" s="254"/>
      <c r="S86" s="372"/>
      <c r="T86" s="254"/>
      <c r="U86" s="372"/>
      <c r="V86" s="254"/>
      <c r="W86" s="372"/>
      <c r="X86" s="254"/>
      <c r="Y86" s="254"/>
      <c r="Z86" s="254"/>
      <c r="AA86" s="254"/>
      <c r="AB86" s="254"/>
      <c r="AC86" s="254"/>
      <c r="AD86" s="254"/>
      <c r="AE86" s="254"/>
    </row>
    <row r="87" spans="1:31" ht="14.25" customHeight="1">
      <c r="A87" s="254"/>
      <c r="B87" s="254"/>
      <c r="C87" s="254"/>
      <c r="D87" s="254"/>
      <c r="E87" s="254"/>
      <c r="F87" s="254"/>
      <c r="G87" s="285"/>
      <c r="H87" s="286"/>
      <c r="I87" s="286"/>
      <c r="J87" s="286"/>
      <c r="K87" s="286"/>
      <c r="L87" s="286"/>
      <c r="M87" s="286"/>
      <c r="N87" s="275"/>
      <c r="O87" s="286"/>
      <c r="P87" s="275"/>
      <c r="Q87" s="286"/>
      <c r="R87" s="254"/>
      <c r="S87" s="372"/>
      <c r="T87" s="254"/>
      <c r="U87" s="372"/>
      <c r="V87" s="254"/>
      <c r="W87" s="372"/>
      <c r="X87" s="254"/>
      <c r="Y87" s="254"/>
      <c r="Z87" s="254"/>
      <c r="AA87" s="254"/>
      <c r="AB87" s="254"/>
      <c r="AC87" s="254"/>
      <c r="AD87" s="254"/>
      <c r="AE87" s="254"/>
    </row>
    <row r="88" spans="1:31" ht="14.25" customHeight="1">
      <c r="A88" s="254"/>
      <c r="B88" s="254"/>
      <c r="C88" s="254"/>
      <c r="D88" s="254"/>
      <c r="E88" s="254"/>
      <c r="F88" s="254"/>
      <c r="G88" s="292"/>
      <c r="H88" s="286"/>
      <c r="I88" s="286"/>
      <c r="J88" s="286"/>
      <c r="K88" s="286"/>
      <c r="L88" s="286"/>
      <c r="M88" s="286"/>
      <c r="N88" s="275"/>
      <c r="O88" s="286"/>
      <c r="P88" s="275"/>
      <c r="Q88" s="275"/>
      <c r="R88" s="254"/>
      <c r="S88" s="372"/>
      <c r="T88" s="254"/>
      <c r="U88" s="372"/>
      <c r="V88" s="254"/>
      <c r="W88" s="372"/>
      <c r="X88" s="254"/>
      <c r="Y88" s="254"/>
      <c r="Z88" s="254"/>
      <c r="AA88" s="254"/>
      <c r="AB88" s="254"/>
      <c r="AC88" s="254"/>
      <c r="AD88" s="254"/>
      <c r="AE88" s="254"/>
    </row>
    <row r="89" spans="1:31" ht="14.25" customHeight="1">
      <c r="A89" s="254"/>
      <c r="B89" s="254"/>
      <c r="C89" s="254"/>
      <c r="D89" s="254"/>
      <c r="E89" s="254"/>
      <c r="F89" s="254"/>
      <c r="I89" s="290"/>
      <c r="J89" s="274"/>
      <c r="K89" s="286"/>
      <c r="L89" s="286"/>
      <c r="M89" s="286"/>
      <c r="N89" s="275"/>
      <c r="O89" s="286"/>
      <c r="P89" s="275"/>
      <c r="Q89" s="286"/>
      <c r="R89" s="254"/>
      <c r="S89" s="372"/>
      <c r="T89" s="254"/>
      <c r="U89" s="372"/>
      <c r="V89" s="254"/>
      <c r="W89" s="372"/>
      <c r="X89" s="254"/>
      <c r="Y89" s="254"/>
      <c r="Z89" s="254"/>
      <c r="AA89" s="254"/>
      <c r="AB89" s="254"/>
      <c r="AC89" s="254"/>
      <c r="AD89" s="254"/>
      <c r="AE89" s="254"/>
    </row>
    <row r="90" spans="1:31" ht="14.25" customHeight="1">
      <c r="A90" s="254"/>
      <c r="B90" s="254"/>
      <c r="C90" s="254"/>
      <c r="D90" s="254"/>
      <c r="E90" s="254"/>
      <c r="F90" s="254"/>
      <c r="M90" s="286"/>
      <c r="N90" s="275"/>
      <c r="O90" s="286"/>
      <c r="P90" s="275"/>
      <c r="Q90" s="286"/>
      <c r="R90" s="254"/>
      <c r="S90" s="372"/>
      <c r="T90" s="254"/>
      <c r="U90" s="372"/>
      <c r="V90" s="254"/>
      <c r="W90" s="372"/>
      <c r="X90" s="254"/>
      <c r="Y90" s="254"/>
      <c r="Z90" s="254"/>
      <c r="AA90" s="254"/>
      <c r="AB90" s="254"/>
      <c r="AC90" s="254"/>
      <c r="AD90" s="254"/>
      <c r="AE90" s="254"/>
    </row>
    <row r="91" spans="1:31" ht="14.25" customHeight="1">
      <c r="A91" s="254"/>
      <c r="B91" s="254"/>
      <c r="C91" s="254"/>
      <c r="D91" s="254"/>
      <c r="E91" s="254"/>
      <c r="F91" s="254"/>
      <c r="H91" s="286"/>
      <c r="I91" s="286"/>
      <c r="J91" s="286"/>
      <c r="K91" s="286"/>
      <c r="L91" s="286"/>
      <c r="M91" s="286"/>
      <c r="N91" s="275"/>
      <c r="O91" s="286"/>
      <c r="P91" s="275"/>
      <c r="Q91" s="286"/>
      <c r="R91" s="254"/>
      <c r="S91" s="372"/>
      <c r="T91" s="254"/>
      <c r="U91" s="372"/>
      <c r="V91" s="254"/>
      <c r="W91" s="372"/>
      <c r="X91" s="254"/>
      <c r="Y91" s="254"/>
      <c r="Z91" s="254"/>
      <c r="AA91" s="254"/>
      <c r="AB91" s="254"/>
      <c r="AC91" s="254"/>
      <c r="AD91" s="254"/>
      <c r="AE91" s="254"/>
    </row>
    <row r="92" spans="1:31" ht="14.25" customHeight="1">
      <c r="A92" s="254"/>
      <c r="B92" s="254"/>
      <c r="C92" s="254"/>
      <c r="D92" s="254"/>
      <c r="E92" s="254"/>
      <c r="F92" s="254"/>
      <c r="G92" s="292"/>
      <c r="H92" s="286"/>
      <c r="I92" s="286"/>
      <c r="J92" s="286"/>
      <c r="K92" s="286"/>
      <c r="L92" s="286"/>
      <c r="M92" s="286"/>
      <c r="N92" s="275"/>
      <c r="O92" s="286"/>
      <c r="P92" s="275"/>
      <c r="Q92" s="286"/>
      <c r="R92" s="254"/>
      <c r="S92" s="372"/>
      <c r="T92" s="254"/>
      <c r="U92" s="372"/>
      <c r="V92" s="254"/>
      <c r="W92" s="372"/>
      <c r="X92" s="254"/>
      <c r="Y92" s="254"/>
      <c r="Z92" s="254"/>
      <c r="AA92" s="254"/>
      <c r="AB92" s="254"/>
      <c r="AC92" s="254"/>
      <c r="AD92" s="254"/>
      <c r="AE92" s="254"/>
    </row>
    <row r="93" spans="1:31" ht="14.25" customHeight="1">
      <c r="A93" s="254"/>
      <c r="B93" s="254"/>
      <c r="C93" s="254"/>
      <c r="D93" s="254"/>
      <c r="E93" s="254"/>
      <c r="F93" s="254"/>
      <c r="I93" s="286"/>
      <c r="J93" s="286"/>
      <c r="K93" s="286"/>
      <c r="L93" s="286"/>
      <c r="M93" s="286"/>
      <c r="N93" s="275"/>
      <c r="O93" s="286"/>
      <c r="P93" s="286"/>
      <c r="Q93" s="286"/>
      <c r="R93" s="254"/>
      <c r="S93" s="372"/>
      <c r="T93" s="254"/>
      <c r="U93" s="372"/>
      <c r="V93" s="254"/>
      <c r="W93" s="372"/>
      <c r="X93" s="254"/>
      <c r="Y93" s="254"/>
      <c r="Z93" s="254"/>
      <c r="AA93" s="254"/>
      <c r="AB93" s="254"/>
      <c r="AC93" s="254"/>
      <c r="AD93" s="254"/>
      <c r="AE93" s="254"/>
    </row>
    <row r="94" spans="1:31" ht="14.25" customHeight="1">
      <c r="A94" s="254"/>
      <c r="B94" s="254"/>
      <c r="C94" s="254"/>
      <c r="D94" s="254"/>
      <c r="E94" s="254"/>
      <c r="F94" s="254"/>
      <c r="L94" s="286"/>
      <c r="M94" s="286"/>
      <c r="N94" s="275"/>
      <c r="O94" s="286"/>
      <c r="P94" s="275"/>
      <c r="Q94" s="286"/>
      <c r="R94" s="254"/>
      <c r="S94" s="372"/>
      <c r="T94" s="254"/>
      <c r="U94" s="372"/>
      <c r="V94" s="254"/>
      <c r="W94" s="372"/>
      <c r="X94" s="254"/>
      <c r="Y94" s="254"/>
      <c r="Z94" s="254"/>
      <c r="AA94" s="254"/>
      <c r="AB94" s="254"/>
      <c r="AC94" s="254"/>
      <c r="AD94" s="254"/>
      <c r="AE94" s="254"/>
    </row>
    <row r="95" spans="1:31" ht="14.25" customHeight="1">
      <c r="A95" s="254"/>
      <c r="B95" s="254"/>
      <c r="C95" s="254"/>
      <c r="D95" s="254"/>
      <c r="E95" s="254"/>
      <c r="F95" s="383"/>
      <c r="H95" s="278"/>
      <c r="I95" s="278"/>
      <c r="J95" s="286"/>
      <c r="K95" s="286"/>
      <c r="L95" s="286"/>
      <c r="M95" s="286"/>
      <c r="N95" s="275"/>
      <c r="O95" s="286"/>
      <c r="P95" s="286"/>
      <c r="Q95" s="286"/>
      <c r="R95" s="254"/>
      <c r="S95" s="372"/>
      <c r="T95" s="254"/>
      <c r="U95" s="372"/>
      <c r="V95" s="254"/>
      <c r="W95" s="372"/>
      <c r="X95" s="254"/>
      <c r="Y95" s="254"/>
      <c r="Z95" s="254"/>
      <c r="AA95" s="254"/>
      <c r="AB95" s="254"/>
      <c r="AC95" s="254"/>
      <c r="AD95" s="254"/>
      <c r="AE95" s="254"/>
    </row>
    <row r="96" spans="1:31" ht="14.25" customHeight="1">
      <c r="A96" s="254"/>
      <c r="B96" s="254"/>
      <c r="C96" s="254"/>
      <c r="D96" s="254"/>
      <c r="E96" s="254"/>
      <c r="F96" s="383"/>
      <c r="H96" s="278"/>
      <c r="I96" s="278"/>
      <c r="J96" s="275"/>
      <c r="K96" s="286"/>
      <c r="L96" s="286"/>
      <c r="M96" s="286"/>
      <c r="N96" s="275"/>
      <c r="O96" s="286"/>
      <c r="P96" s="275"/>
      <c r="Q96" s="286"/>
      <c r="R96" s="254"/>
      <c r="S96" s="372"/>
      <c r="T96" s="254"/>
      <c r="U96" s="372"/>
      <c r="V96" s="254"/>
      <c r="W96" s="372"/>
      <c r="X96" s="254"/>
      <c r="Y96" s="254"/>
      <c r="Z96" s="254"/>
      <c r="AA96" s="254"/>
      <c r="AB96" s="254"/>
      <c r="AC96" s="254"/>
      <c r="AD96" s="254"/>
      <c r="AE96" s="254"/>
    </row>
    <row r="97" spans="1:31" ht="14.25" customHeight="1">
      <c r="A97" s="254"/>
      <c r="B97" s="254"/>
      <c r="C97" s="254"/>
      <c r="D97" s="254"/>
      <c r="E97" s="254"/>
      <c r="F97" s="254"/>
      <c r="H97" s="275"/>
      <c r="I97" s="275"/>
      <c r="J97" s="275"/>
      <c r="K97" s="286"/>
      <c r="L97" s="286"/>
      <c r="M97" s="286"/>
      <c r="N97" s="275"/>
      <c r="O97" s="286"/>
      <c r="P97" s="275"/>
      <c r="Q97" s="286"/>
      <c r="R97" s="254"/>
      <c r="S97" s="372"/>
      <c r="T97" s="254"/>
      <c r="U97" s="372"/>
      <c r="V97" s="254"/>
      <c r="W97" s="372"/>
      <c r="X97" s="254"/>
      <c r="Y97" s="254"/>
      <c r="Z97" s="254"/>
      <c r="AA97" s="254"/>
      <c r="AB97" s="254"/>
      <c r="AC97" s="254"/>
      <c r="AD97" s="254"/>
      <c r="AE97" s="254"/>
    </row>
    <row r="98" spans="1:31" ht="14.25" customHeight="1">
      <c r="A98" s="254"/>
      <c r="B98" s="254"/>
      <c r="C98" s="387"/>
      <c r="D98" s="387"/>
      <c r="E98" s="387"/>
      <c r="F98" s="387"/>
      <c r="G98" s="353"/>
      <c r="H98" s="275"/>
      <c r="I98" s="275"/>
      <c r="J98" s="275"/>
      <c r="K98" s="275"/>
      <c r="L98" s="286"/>
      <c r="M98" s="286"/>
      <c r="N98" s="275"/>
      <c r="O98" s="286"/>
      <c r="P98" s="275"/>
      <c r="Q98" s="286"/>
      <c r="R98" s="254"/>
      <c r="S98" s="372"/>
      <c r="T98" s="254"/>
      <c r="U98" s="372"/>
      <c r="V98" s="254"/>
      <c r="W98" s="372"/>
      <c r="X98" s="254"/>
      <c r="Y98" s="254"/>
      <c r="Z98" s="254"/>
      <c r="AA98" s="254"/>
      <c r="AB98" s="254"/>
      <c r="AC98" s="254"/>
      <c r="AD98" s="254"/>
      <c r="AE98" s="254"/>
    </row>
    <row r="99" spans="1:31" ht="14.25" customHeight="1">
      <c r="A99" s="254"/>
      <c r="B99" s="383"/>
      <c r="C99" s="420"/>
      <c r="D99" s="420"/>
      <c r="E99" s="420"/>
      <c r="F99" s="420"/>
      <c r="H99" s="275"/>
      <c r="I99" s="275"/>
      <c r="J99" s="286"/>
      <c r="K99" s="286"/>
      <c r="L99" s="286"/>
      <c r="M99" s="286"/>
      <c r="N99" s="275"/>
      <c r="O99" s="286"/>
      <c r="P99" s="275"/>
      <c r="Q99" s="286"/>
      <c r="R99" s="254"/>
      <c r="S99" s="372"/>
      <c r="T99" s="254"/>
      <c r="U99" s="372"/>
      <c r="V99" s="254"/>
      <c r="W99" s="372"/>
      <c r="X99" s="254"/>
      <c r="Y99" s="254"/>
      <c r="Z99" s="254"/>
      <c r="AA99" s="254"/>
      <c r="AB99" s="254"/>
      <c r="AC99" s="254"/>
      <c r="AD99" s="254"/>
      <c r="AE99" s="254"/>
    </row>
    <row r="100" spans="1:31" ht="14.25" customHeight="1">
      <c r="A100" s="254"/>
      <c r="B100" s="383"/>
      <c r="C100" s="420"/>
      <c r="D100" s="420"/>
      <c r="E100" s="420"/>
      <c r="F100" s="420"/>
      <c r="H100" s="286"/>
      <c r="I100" s="286"/>
      <c r="J100" s="286"/>
      <c r="K100" s="286"/>
      <c r="L100" s="286"/>
      <c r="M100" s="286"/>
      <c r="N100" s="275"/>
      <c r="O100" s="286"/>
      <c r="P100" s="275"/>
      <c r="Q100" s="286"/>
      <c r="R100" s="254"/>
      <c r="S100" s="372"/>
      <c r="T100" s="254"/>
      <c r="U100" s="372"/>
      <c r="V100" s="254"/>
      <c r="W100" s="372"/>
      <c r="X100" s="254"/>
      <c r="Y100" s="254"/>
      <c r="Z100" s="254"/>
      <c r="AA100" s="254"/>
      <c r="AB100" s="254"/>
      <c r="AC100" s="254"/>
      <c r="AD100" s="254"/>
      <c r="AE100" s="254"/>
    </row>
    <row r="101" spans="1:31" ht="14.25" customHeight="1">
      <c r="A101" s="254"/>
      <c r="B101" s="383"/>
      <c r="C101" s="420"/>
      <c r="D101" s="420"/>
      <c r="E101" s="420"/>
      <c r="F101" s="420"/>
      <c r="H101" s="286"/>
      <c r="I101" s="286"/>
      <c r="J101" s="286"/>
      <c r="K101" s="286"/>
      <c r="L101" s="286"/>
      <c r="M101" s="286"/>
      <c r="N101" s="275"/>
      <c r="O101" s="286"/>
      <c r="P101" s="275"/>
      <c r="Q101" s="286"/>
      <c r="R101" s="254"/>
      <c r="S101" s="372"/>
      <c r="T101" s="254"/>
      <c r="U101" s="372"/>
      <c r="V101" s="254"/>
      <c r="W101" s="372"/>
      <c r="X101" s="254"/>
      <c r="Y101" s="254"/>
      <c r="Z101" s="254"/>
      <c r="AA101" s="254"/>
      <c r="AB101" s="254"/>
      <c r="AC101" s="254"/>
      <c r="AD101" s="254"/>
      <c r="AE101" s="254"/>
    </row>
    <row r="102" spans="1:31" ht="14.25" customHeight="1">
      <c r="A102" s="254"/>
      <c r="B102" s="383"/>
      <c r="C102" s="420"/>
      <c r="D102" s="420"/>
      <c r="E102" s="420"/>
      <c r="F102" s="420"/>
      <c r="G102" s="353"/>
      <c r="H102" s="275"/>
      <c r="I102" s="275"/>
      <c r="J102" s="275"/>
      <c r="K102" s="275"/>
      <c r="L102" s="286"/>
      <c r="M102" s="286"/>
      <c r="N102" s="275"/>
      <c r="O102" s="286"/>
      <c r="P102" s="275"/>
      <c r="Q102" s="286"/>
      <c r="R102" s="254"/>
      <c r="S102" s="372"/>
      <c r="T102" s="254"/>
      <c r="U102" s="372"/>
      <c r="V102" s="254"/>
      <c r="W102" s="372"/>
      <c r="X102" s="254"/>
      <c r="Y102" s="254"/>
      <c r="Z102" s="254"/>
      <c r="AA102" s="254"/>
      <c r="AB102" s="254"/>
      <c r="AC102" s="254"/>
      <c r="AD102" s="254"/>
      <c r="AE102" s="254"/>
    </row>
    <row r="103" spans="1:31" ht="14.25" customHeight="1">
      <c r="A103" s="97"/>
      <c r="B103" s="343"/>
      <c r="C103" s="343"/>
      <c r="D103" s="421">
        <f>COUNTA(G5:G160)</f>
        <v>82</v>
      </c>
      <c r="E103" s="422"/>
      <c r="F103" s="423">
        <v>100</v>
      </c>
      <c r="G103" s="299"/>
      <c r="H103" s="275"/>
      <c r="I103" s="275"/>
      <c r="J103" s="286"/>
      <c r="K103" s="286"/>
      <c r="L103" s="286"/>
      <c r="M103" s="286"/>
      <c r="N103" s="275"/>
      <c r="O103" s="286"/>
      <c r="P103" s="275"/>
      <c r="Q103" s="286"/>
      <c r="R103" s="254"/>
      <c r="S103" s="372"/>
      <c r="T103" s="254"/>
      <c r="U103" s="372"/>
      <c r="V103" s="254"/>
      <c r="W103" s="372"/>
      <c r="X103" s="254"/>
      <c r="Y103" s="254"/>
      <c r="Z103" s="254"/>
      <c r="AA103" s="254"/>
      <c r="AB103" s="254"/>
      <c r="AC103" s="254"/>
      <c r="AD103" s="254"/>
      <c r="AE103" s="254"/>
    </row>
    <row r="104" spans="1:31" ht="14.25" customHeight="1">
      <c r="A104" s="97"/>
      <c r="B104" s="97"/>
      <c r="C104" s="97"/>
      <c r="D104" s="343"/>
      <c r="E104" s="343"/>
      <c r="F104" s="316"/>
      <c r="G104" s="292"/>
      <c r="H104" s="290"/>
      <c r="I104" s="290"/>
      <c r="J104" s="274"/>
      <c r="K104" s="278"/>
      <c r="L104" s="286"/>
      <c r="M104" s="286"/>
      <c r="N104" s="275"/>
      <c r="O104" s="286"/>
      <c r="P104" s="275"/>
      <c r="Q104" s="286"/>
      <c r="R104" s="254"/>
      <c r="S104" s="372"/>
      <c r="T104" s="254"/>
      <c r="U104" s="372"/>
      <c r="V104" s="254"/>
      <c r="W104" s="372"/>
      <c r="X104" s="254"/>
      <c r="Y104" s="254"/>
      <c r="Z104" s="254"/>
      <c r="AA104" s="254"/>
      <c r="AB104" s="254"/>
      <c r="AC104" s="254"/>
      <c r="AD104" s="254"/>
      <c r="AE104" s="254"/>
    </row>
    <row r="105" spans="1:31" ht="14.25" customHeight="1">
      <c r="A105" s="97"/>
      <c r="B105" s="97"/>
      <c r="C105" s="97"/>
      <c r="D105" s="97"/>
      <c r="E105" s="97"/>
      <c r="F105" s="97"/>
      <c r="G105" s="353"/>
      <c r="H105" s="286"/>
      <c r="I105" s="286"/>
      <c r="J105" s="286"/>
      <c r="K105" s="286"/>
      <c r="L105" s="286"/>
      <c r="M105" s="286"/>
      <c r="N105" s="275"/>
      <c r="O105" s="286"/>
      <c r="P105" s="275"/>
      <c r="Q105" s="286"/>
      <c r="R105" s="254"/>
      <c r="S105" s="372"/>
      <c r="T105" s="254"/>
      <c r="U105" s="372"/>
      <c r="V105" s="254"/>
      <c r="W105" s="372"/>
      <c r="X105" s="254"/>
      <c r="Y105" s="254"/>
      <c r="Z105" s="254"/>
      <c r="AA105" s="254"/>
      <c r="AB105" s="254"/>
      <c r="AC105" s="254"/>
      <c r="AD105" s="254"/>
      <c r="AE105" s="254"/>
    </row>
    <row r="106" spans="1:31" ht="14.25" customHeight="1">
      <c r="A106" s="97"/>
      <c r="B106" s="97"/>
      <c r="C106" s="97"/>
      <c r="D106" s="97"/>
      <c r="E106" s="97"/>
      <c r="F106" s="97"/>
      <c r="G106" s="353"/>
      <c r="H106" s="278"/>
      <c r="I106" s="286"/>
      <c r="J106" s="286"/>
      <c r="K106" s="286"/>
      <c r="L106" s="286"/>
      <c r="M106" s="286"/>
      <c r="N106" s="275"/>
      <c r="O106" s="286"/>
      <c r="P106" s="275"/>
      <c r="Q106" s="286"/>
      <c r="R106" s="254"/>
      <c r="S106" s="372"/>
      <c r="T106" s="254"/>
      <c r="U106" s="372"/>
      <c r="V106" s="254"/>
      <c r="W106" s="372"/>
      <c r="X106" s="254"/>
      <c r="Y106" s="254"/>
      <c r="Z106" s="254"/>
      <c r="AA106" s="254"/>
      <c r="AB106" s="254"/>
      <c r="AC106" s="254"/>
      <c r="AD106" s="254"/>
      <c r="AE106" s="254"/>
    </row>
    <row r="107" spans="1:31" ht="14.25" customHeight="1">
      <c r="A107" s="97"/>
      <c r="B107" s="97"/>
      <c r="C107" s="97"/>
      <c r="D107" s="97"/>
      <c r="E107" s="97"/>
      <c r="F107" s="97"/>
      <c r="G107" s="353"/>
      <c r="H107" s="290"/>
      <c r="I107" s="290"/>
      <c r="J107" s="274"/>
      <c r="K107" s="286"/>
      <c r="L107" s="286"/>
      <c r="M107" s="286"/>
      <c r="N107" s="275"/>
      <c r="O107" s="286"/>
      <c r="P107" s="275"/>
      <c r="Q107" s="286"/>
      <c r="R107" s="254"/>
      <c r="S107" s="372"/>
      <c r="T107" s="254"/>
      <c r="U107" s="372"/>
      <c r="V107" s="254"/>
      <c r="W107" s="372"/>
      <c r="X107" s="254"/>
      <c r="Y107" s="254"/>
      <c r="Z107" s="254"/>
      <c r="AA107" s="254"/>
      <c r="AB107" s="254"/>
      <c r="AC107" s="254"/>
      <c r="AD107" s="254"/>
      <c r="AE107" s="254"/>
    </row>
    <row r="108" spans="1:31" ht="14.25" customHeight="1">
      <c r="A108" s="97"/>
      <c r="B108" s="97"/>
      <c r="C108" s="97"/>
      <c r="D108" s="97"/>
      <c r="E108" s="97"/>
      <c r="F108" s="97"/>
      <c r="G108" s="353"/>
      <c r="H108" s="278"/>
      <c r="I108" s="286"/>
      <c r="J108" s="286"/>
      <c r="K108" s="286"/>
      <c r="L108" s="286"/>
      <c r="M108" s="286"/>
      <c r="N108" s="275"/>
      <c r="O108" s="286"/>
      <c r="P108" s="275"/>
      <c r="Q108" s="286"/>
      <c r="R108" s="254"/>
      <c r="S108" s="372"/>
      <c r="T108" s="254"/>
      <c r="U108" s="372"/>
      <c r="V108" s="254"/>
      <c r="W108" s="372"/>
      <c r="X108" s="254"/>
      <c r="Y108" s="254"/>
      <c r="Z108" s="254"/>
      <c r="AA108" s="254"/>
      <c r="AB108" s="254"/>
      <c r="AC108" s="254"/>
      <c r="AD108" s="254"/>
      <c r="AE108" s="254"/>
    </row>
    <row r="109" spans="1:31" ht="14.25" customHeight="1">
      <c r="A109" s="97"/>
      <c r="B109" s="97"/>
      <c r="C109" s="97"/>
      <c r="D109" s="97"/>
      <c r="E109" s="97"/>
      <c r="F109" s="97"/>
      <c r="G109" s="285"/>
      <c r="H109" s="290"/>
      <c r="I109" s="274"/>
      <c r="J109" s="286"/>
      <c r="K109" s="286"/>
      <c r="L109" s="286"/>
      <c r="M109" s="286"/>
      <c r="N109" s="275"/>
      <c r="O109" s="286"/>
      <c r="P109" s="286"/>
      <c r="Q109" s="286"/>
      <c r="R109" s="254"/>
      <c r="S109" s="372"/>
      <c r="T109" s="254"/>
      <c r="U109" s="372"/>
      <c r="V109" s="254"/>
      <c r="W109" s="372"/>
      <c r="X109" s="254"/>
      <c r="Y109" s="254"/>
      <c r="Z109" s="254"/>
      <c r="AA109" s="254"/>
      <c r="AB109" s="254"/>
      <c r="AC109" s="254"/>
      <c r="AD109" s="254"/>
      <c r="AE109" s="254"/>
    </row>
    <row r="110" spans="1:31" ht="14.25" customHeight="1">
      <c r="A110" s="97"/>
      <c r="B110" s="97"/>
      <c r="C110" s="97"/>
      <c r="D110" s="97"/>
      <c r="E110" s="97"/>
      <c r="F110" s="97"/>
      <c r="G110" s="353"/>
      <c r="H110" s="275"/>
      <c r="I110" s="286"/>
      <c r="J110" s="286"/>
      <c r="K110" s="286"/>
      <c r="L110" s="286"/>
      <c r="M110" s="286"/>
      <c r="N110" s="275"/>
      <c r="O110" s="286"/>
      <c r="P110" s="275"/>
      <c r="Q110" s="286"/>
      <c r="R110" s="254"/>
      <c r="S110" s="372"/>
      <c r="T110" s="254"/>
      <c r="U110" s="372"/>
      <c r="V110" s="254"/>
      <c r="W110" s="372"/>
      <c r="X110" s="254"/>
      <c r="Y110" s="254"/>
      <c r="Z110" s="254"/>
      <c r="AA110" s="254"/>
      <c r="AB110" s="254"/>
      <c r="AC110" s="254"/>
      <c r="AD110" s="254"/>
      <c r="AE110" s="254"/>
    </row>
    <row r="111" spans="1:31" ht="14.25" customHeight="1">
      <c r="A111" s="315"/>
      <c r="B111" s="315"/>
      <c r="C111" s="315"/>
      <c r="D111" s="315"/>
      <c r="E111" s="315"/>
      <c r="F111" s="315"/>
      <c r="G111" s="353"/>
      <c r="H111" s="278"/>
      <c r="I111" s="286"/>
      <c r="J111" s="286"/>
      <c r="K111" s="286"/>
      <c r="L111" s="286"/>
      <c r="M111" s="286"/>
      <c r="N111" s="275"/>
      <c r="O111" s="286"/>
      <c r="P111" s="275"/>
      <c r="Q111" s="286"/>
      <c r="R111" s="254"/>
      <c r="S111" s="372"/>
      <c r="T111" s="254"/>
      <c r="U111" s="372"/>
      <c r="V111" s="254"/>
      <c r="W111" s="372"/>
      <c r="X111" s="254"/>
      <c r="Y111" s="254"/>
      <c r="Z111" s="254"/>
      <c r="AA111" s="254"/>
      <c r="AB111" s="254"/>
      <c r="AC111" s="254"/>
      <c r="AD111" s="254"/>
      <c r="AE111" s="254"/>
    </row>
    <row r="112" spans="1:31" ht="14.25" customHeight="1">
      <c r="A112" s="502"/>
      <c r="B112" s="502"/>
      <c r="C112" s="502"/>
      <c r="D112" s="502"/>
      <c r="E112" s="502"/>
      <c r="F112" s="502"/>
      <c r="G112" s="353"/>
      <c r="H112" s="275"/>
      <c r="I112" s="286"/>
      <c r="J112" s="286"/>
      <c r="K112" s="286"/>
      <c r="L112" s="286"/>
      <c r="M112" s="286"/>
      <c r="N112" s="275"/>
      <c r="O112" s="286"/>
      <c r="P112" s="275"/>
      <c r="Q112" s="286"/>
      <c r="R112" s="254"/>
      <c r="S112" s="372"/>
      <c r="T112" s="254"/>
      <c r="U112" s="372"/>
      <c r="V112" s="254"/>
      <c r="W112" s="372"/>
      <c r="X112" s="254"/>
      <c r="Y112" s="254"/>
      <c r="Z112" s="254"/>
      <c r="AA112" s="254"/>
      <c r="AB112" s="254"/>
      <c r="AC112" s="254"/>
      <c r="AD112" s="254"/>
      <c r="AE112" s="254"/>
    </row>
    <row r="113" spans="1:31" ht="14.25" customHeight="1">
      <c r="A113" s="502"/>
      <c r="B113" s="502"/>
      <c r="C113" s="502"/>
      <c r="D113" s="502"/>
      <c r="E113" s="502"/>
      <c r="F113" s="502"/>
      <c r="G113" s="353"/>
      <c r="H113" s="275"/>
      <c r="I113" s="286"/>
      <c r="J113" s="286"/>
      <c r="K113" s="286"/>
      <c r="L113" s="286"/>
      <c r="M113" s="286"/>
      <c r="N113" s="275"/>
      <c r="O113" s="286"/>
      <c r="P113" s="275"/>
      <c r="Q113" s="286"/>
      <c r="R113" s="254"/>
      <c r="S113" s="372"/>
      <c r="T113" s="254"/>
      <c r="U113" s="372"/>
      <c r="V113" s="254"/>
      <c r="W113" s="372"/>
      <c r="X113" s="254"/>
      <c r="Y113" s="254"/>
      <c r="Z113" s="254"/>
      <c r="AA113" s="254"/>
      <c r="AB113" s="254"/>
      <c r="AC113" s="254"/>
      <c r="AD113" s="254"/>
      <c r="AE113" s="254"/>
    </row>
    <row r="114" spans="1:31" ht="14.25" customHeight="1">
      <c r="A114" s="502"/>
      <c r="B114" s="502"/>
      <c r="C114" s="502"/>
      <c r="D114" s="502"/>
      <c r="E114" s="502"/>
      <c r="F114" s="502"/>
      <c r="G114" s="353"/>
      <c r="H114" s="275"/>
      <c r="I114" s="275"/>
      <c r="J114" s="286"/>
      <c r="K114" s="286"/>
      <c r="L114" s="286"/>
      <c r="M114" s="286"/>
      <c r="N114" s="275"/>
      <c r="O114" s="286"/>
      <c r="P114" s="275"/>
      <c r="Q114" s="286"/>
      <c r="R114" s="254"/>
      <c r="S114" s="372"/>
      <c r="T114" s="254"/>
      <c r="U114" s="372"/>
      <c r="V114" s="254"/>
      <c r="W114" s="372"/>
      <c r="X114" s="254"/>
      <c r="Y114" s="254"/>
      <c r="Z114" s="254"/>
      <c r="AA114" s="254"/>
      <c r="AB114" s="254"/>
      <c r="AC114" s="254"/>
      <c r="AD114" s="254"/>
      <c r="AE114" s="254"/>
    </row>
    <row r="115" spans="1:31" ht="14.25" customHeight="1">
      <c r="A115" s="502"/>
      <c r="B115" s="502"/>
      <c r="C115" s="502"/>
      <c r="D115" s="502"/>
      <c r="E115" s="502"/>
      <c r="F115" s="502"/>
      <c r="G115" s="353"/>
      <c r="H115" s="275"/>
      <c r="I115" s="275"/>
      <c r="J115" s="275"/>
      <c r="K115" s="286"/>
      <c r="L115" s="286"/>
      <c r="M115" s="286"/>
      <c r="N115" s="286"/>
      <c r="O115" s="286"/>
      <c r="P115" s="275"/>
      <c r="Q115" s="286"/>
      <c r="R115" s="254"/>
      <c r="S115" s="372"/>
      <c r="T115" s="254"/>
      <c r="U115" s="372"/>
      <c r="V115" s="254"/>
      <c r="W115" s="372"/>
      <c r="X115" s="254"/>
      <c r="Y115" s="254"/>
      <c r="Z115" s="254"/>
      <c r="AA115" s="254"/>
      <c r="AB115" s="254"/>
      <c r="AC115" s="254"/>
      <c r="AD115" s="254"/>
      <c r="AE115" s="254"/>
    </row>
    <row r="116" spans="1:31" ht="14.25" customHeight="1">
      <c r="A116" s="502"/>
      <c r="B116" s="502"/>
      <c r="C116" s="502"/>
      <c r="D116" s="502"/>
      <c r="E116" s="502"/>
      <c r="F116" s="502"/>
      <c r="G116" s="353"/>
      <c r="H116" s="275"/>
      <c r="I116" s="278"/>
      <c r="J116" s="419"/>
      <c r="K116" s="286"/>
      <c r="L116" s="286"/>
      <c r="M116" s="286"/>
      <c r="N116" s="286"/>
      <c r="O116" s="286"/>
      <c r="P116" s="275"/>
      <c r="Q116" s="286"/>
      <c r="R116" s="254"/>
      <c r="S116" s="372"/>
      <c r="T116" s="254"/>
      <c r="U116" s="372"/>
      <c r="V116" s="254"/>
      <c r="W116" s="372"/>
      <c r="X116" s="254"/>
      <c r="Y116" s="254"/>
      <c r="Z116" s="254"/>
      <c r="AA116" s="254"/>
      <c r="AB116" s="254"/>
      <c r="AC116" s="254"/>
      <c r="AD116" s="254"/>
      <c r="AE116" s="254"/>
    </row>
    <row r="117" spans="1:31" ht="14.25" customHeight="1">
      <c r="A117" s="502"/>
      <c r="B117" s="502"/>
      <c r="C117" s="502"/>
      <c r="D117" s="502"/>
      <c r="E117" s="502"/>
      <c r="F117" s="502"/>
      <c r="G117" s="353"/>
      <c r="H117" s="329"/>
      <c r="I117" s="286"/>
      <c r="J117" s="286"/>
      <c r="K117" s="286"/>
      <c r="L117" s="286"/>
      <c r="M117" s="286"/>
      <c r="N117" s="286"/>
      <c r="O117" s="286"/>
      <c r="P117" s="275"/>
      <c r="Q117" s="286"/>
      <c r="R117" s="254"/>
      <c r="S117" s="372"/>
      <c r="T117" s="254"/>
      <c r="U117" s="372"/>
      <c r="V117" s="254"/>
      <c r="W117" s="372"/>
      <c r="X117" s="254"/>
      <c r="Y117" s="254"/>
      <c r="Z117" s="254"/>
      <c r="AA117" s="254"/>
      <c r="AB117" s="254"/>
      <c r="AC117" s="254"/>
      <c r="AD117" s="254"/>
      <c r="AE117" s="254"/>
    </row>
    <row r="118" spans="1:31" ht="14.25" customHeight="1">
      <c r="A118" s="502"/>
      <c r="B118" s="502"/>
      <c r="C118" s="502"/>
      <c r="D118" s="502"/>
      <c r="E118" s="502"/>
      <c r="F118" s="502"/>
      <c r="G118" s="292"/>
      <c r="H118" s="278"/>
      <c r="I118" s="286"/>
      <c r="J118" s="286"/>
      <c r="K118" s="286"/>
      <c r="L118" s="286"/>
      <c r="M118" s="286"/>
      <c r="N118" s="286"/>
      <c r="O118" s="286"/>
      <c r="P118" s="286"/>
      <c r="Q118" s="286"/>
      <c r="R118" s="254"/>
      <c r="S118" s="372"/>
      <c r="T118" s="254"/>
      <c r="U118" s="372"/>
      <c r="V118" s="254"/>
      <c r="W118" s="372"/>
      <c r="X118" s="254"/>
      <c r="Y118" s="254"/>
      <c r="Z118" s="254"/>
      <c r="AA118" s="254"/>
      <c r="AB118" s="254"/>
      <c r="AC118" s="254"/>
      <c r="AD118" s="254"/>
      <c r="AE118" s="254"/>
    </row>
    <row r="119" spans="1:31" ht="14.25" customHeight="1">
      <c r="A119" s="502"/>
      <c r="B119" s="502"/>
      <c r="C119" s="502"/>
      <c r="D119" s="502"/>
      <c r="E119" s="502"/>
      <c r="F119" s="502"/>
      <c r="G119" s="292"/>
      <c r="H119" s="278"/>
      <c r="I119" s="286"/>
      <c r="J119" s="286"/>
      <c r="K119" s="286"/>
      <c r="L119" s="286"/>
      <c r="M119" s="286"/>
      <c r="N119" s="286"/>
      <c r="O119" s="286"/>
      <c r="P119" s="286"/>
      <c r="Q119" s="286"/>
      <c r="R119" s="254"/>
      <c r="S119" s="372"/>
      <c r="T119" s="254"/>
      <c r="U119" s="372"/>
      <c r="V119" s="254"/>
      <c r="W119" s="372"/>
      <c r="X119" s="254"/>
      <c r="Y119" s="254"/>
      <c r="Z119" s="254"/>
      <c r="AA119" s="254"/>
      <c r="AB119" s="254"/>
      <c r="AC119" s="254"/>
      <c r="AD119" s="254"/>
      <c r="AE119" s="254"/>
    </row>
    <row r="120" spans="1:31" ht="14.25" customHeight="1">
      <c r="A120" s="502"/>
      <c r="B120" s="502"/>
      <c r="C120" s="502"/>
      <c r="D120" s="502"/>
      <c r="E120" s="502"/>
      <c r="F120" s="502"/>
      <c r="G120" s="292"/>
      <c r="H120" s="278"/>
      <c r="I120" s="286"/>
      <c r="J120" s="286"/>
      <c r="K120" s="286"/>
      <c r="L120" s="286"/>
      <c r="M120" s="286"/>
      <c r="N120" s="286"/>
      <c r="O120" s="286"/>
      <c r="P120" s="286"/>
      <c r="Q120" s="286"/>
      <c r="R120" s="254"/>
      <c r="S120" s="372"/>
      <c r="T120" s="254"/>
      <c r="U120" s="372"/>
      <c r="V120" s="254"/>
      <c r="W120" s="372"/>
      <c r="X120" s="254"/>
      <c r="Y120" s="254"/>
      <c r="Z120" s="254"/>
      <c r="AA120" s="254"/>
      <c r="AB120" s="254"/>
      <c r="AC120" s="254"/>
      <c r="AD120" s="254"/>
      <c r="AE120" s="254"/>
    </row>
    <row r="121" spans="1:31" ht="14.25" customHeight="1">
      <c r="A121" s="502"/>
      <c r="B121" s="502"/>
      <c r="C121" s="502"/>
      <c r="D121" s="502"/>
      <c r="E121" s="502"/>
      <c r="F121" s="502"/>
      <c r="G121" s="353"/>
      <c r="H121" s="278"/>
      <c r="I121" s="286"/>
      <c r="J121" s="286"/>
      <c r="K121" s="286"/>
      <c r="L121" s="286"/>
      <c r="M121" s="286"/>
      <c r="N121" s="286"/>
      <c r="O121" s="286"/>
      <c r="P121" s="286"/>
      <c r="Q121" s="286"/>
      <c r="R121" s="254"/>
      <c r="S121" s="372"/>
      <c r="T121" s="254"/>
      <c r="U121" s="372"/>
      <c r="V121" s="254"/>
      <c r="W121" s="372"/>
      <c r="X121" s="254"/>
      <c r="Y121" s="254"/>
      <c r="Z121" s="254"/>
      <c r="AA121" s="254"/>
      <c r="AB121" s="254"/>
      <c r="AC121" s="254"/>
      <c r="AD121" s="254"/>
      <c r="AE121" s="254"/>
    </row>
    <row r="122" spans="1:31" ht="14.25" customHeight="1">
      <c r="A122" s="502"/>
      <c r="B122" s="502"/>
      <c r="C122" s="502"/>
      <c r="D122" s="502"/>
      <c r="E122" s="502"/>
      <c r="F122" s="502"/>
      <c r="G122" s="353"/>
      <c r="H122" s="278"/>
      <c r="I122" s="286"/>
      <c r="J122" s="286"/>
      <c r="K122" s="286"/>
      <c r="L122" s="286"/>
      <c r="M122" s="286"/>
      <c r="N122" s="286"/>
      <c r="O122" s="286"/>
      <c r="P122" s="286"/>
      <c r="Q122" s="286"/>
      <c r="R122" s="254"/>
      <c r="S122" s="372"/>
      <c r="T122" s="254"/>
      <c r="U122" s="372"/>
      <c r="V122" s="254"/>
      <c r="W122" s="372"/>
      <c r="X122" s="254"/>
      <c r="Y122" s="254"/>
      <c r="Z122" s="254"/>
      <c r="AA122" s="254"/>
      <c r="AB122" s="254"/>
      <c r="AC122" s="254"/>
      <c r="AD122" s="254"/>
      <c r="AE122" s="254"/>
    </row>
    <row r="123" spans="1:31" ht="14.25" customHeight="1">
      <c r="A123" s="502"/>
      <c r="B123" s="502"/>
      <c r="C123" s="502"/>
      <c r="D123" s="502"/>
      <c r="E123" s="502"/>
      <c r="F123" s="502"/>
      <c r="G123" s="353"/>
      <c r="H123" s="278"/>
      <c r="I123" s="286"/>
      <c r="J123" s="286"/>
      <c r="K123" s="286"/>
      <c r="L123" s="286"/>
      <c r="M123" s="286"/>
      <c r="N123" s="286"/>
      <c r="O123" s="286"/>
      <c r="P123" s="286"/>
      <c r="Q123" s="286"/>
      <c r="R123" s="254"/>
      <c r="S123" s="372"/>
      <c r="T123" s="254"/>
      <c r="U123" s="372"/>
      <c r="V123" s="254"/>
      <c r="W123" s="372"/>
      <c r="X123" s="254"/>
      <c r="Y123" s="254"/>
      <c r="Z123" s="254"/>
      <c r="AA123" s="254"/>
      <c r="AB123" s="254"/>
      <c r="AC123" s="254"/>
      <c r="AD123" s="254"/>
      <c r="AE123" s="254"/>
    </row>
    <row r="124" spans="1:31" ht="14.25" customHeight="1">
      <c r="A124" s="502"/>
      <c r="B124" s="502"/>
      <c r="C124" s="502"/>
      <c r="D124" s="502"/>
      <c r="E124" s="502"/>
      <c r="F124" s="502"/>
      <c r="G124" s="353"/>
      <c r="H124" s="278"/>
      <c r="I124" s="286"/>
      <c r="J124" s="286"/>
      <c r="K124" s="286"/>
      <c r="L124" s="286"/>
      <c r="M124" s="286"/>
      <c r="N124" s="286"/>
      <c r="O124" s="286"/>
      <c r="P124" s="286"/>
      <c r="Q124" s="286"/>
      <c r="R124" s="254"/>
      <c r="S124" s="372"/>
      <c r="T124" s="254"/>
      <c r="U124" s="372"/>
      <c r="V124" s="254"/>
      <c r="W124" s="372"/>
      <c r="X124" s="254"/>
      <c r="Y124" s="254"/>
      <c r="Z124" s="254"/>
      <c r="AA124" s="254"/>
      <c r="AB124" s="254"/>
      <c r="AC124" s="254"/>
      <c r="AD124" s="254"/>
      <c r="AE124" s="254"/>
    </row>
    <row r="125" spans="1:31" ht="14.25" customHeight="1">
      <c r="A125" s="502"/>
      <c r="B125" s="502"/>
      <c r="C125" s="502"/>
      <c r="D125" s="502"/>
      <c r="E125" s="502"/>
      <c r="F125" s="502"/>
      <c r="G125" s="292"/>
      <c r="H125" s="275"/>
      <c r="I125" s="286"/>
      <c r="J125" s="286"/>
      <c r="K125" s="286"/>
      <c r="L125" s="286"/>
      <c r="M125" s="286"/>
      <c r="N125" s="286"/>
      <c r="O125" s="286"/>
      <c r="P125" s="286"/>
      <c r="Q125" s="286"/>
      <c r="R125" s="254"/>
      <c r="S125" s="372"/>
      <c r="T125" s="254"/>
      <c r="U125" s="372"/>
      <c r="V125" s="254"/>
      <c r="W125" s="372"/>
      <c r="X125" s="254"/>
      <c r="Y125" s="254"/>
      <c r="Z125" s="254"/>
      <c r="AA125" s="254"/>
      <c r="AB125" s="254"/>
      <c r="AC125" s="254"/>
      <c r="AD125" s="254"/>
      <c r="AE125" s="254"/>
    </row>
    <row r="126" spans="1:31" ht="14.25" customHeight="1">
      <c r="A126" s="502"/>
      <c r="B126" s="502"/>
      <c r="C126" s="502"/>
      <c r="D126" s="502"/>
      <c r="E126" s="502"/>
      <c r="F126" s="502"/>
      <c r="G126" s="285"/>
      <c r="H126" s="286"/>
      <c r="I126" s="286"/>
      <c r="J126" s="286"/>
      <c r="K126" s="286"/>
      <c r="L126" s="286"/>
      <c r="M126" s="286"/>
      <c r="N126" s="286"/>
      <c r="O126" s="286"/>
      <c r="P126" s="286"/>
      <c r="Q126" s="286"/>
      <c r="R126" s="254"/>
      <c r="S126" s="406"/>
      <c r="T126" s="254"/>
      <c r="U126" s="372"/>
      <c r="V126" s="254"/>
      <c r="W126" s="372"/>
      <c r="X126" s="254"/>
      <c r="Y126" s="254"/>
      <c r="Z126" s="254"/>
      <c r="AA126" s="254"/>
      <c r="AB126" s="254"/>
      <c r="AC126" s="254"/>
      <c r="AD126" s="254"/>
      <c r="AE126" s="254"/>
    </row>
    <row r="127" spans="1:31" ht="14.25" customHeight="1">
      <c r="A127" s="502"/>
      <c r="B127" s="502"/>
      <c r="C127" s="502"/>
      <c r="D127" s="502"/>
      <c r="E127" s="502"/>
      <c r="F127" s="502"/>
      <c r="G127" s="285"/>
      <c r="H127" s="286"/>
      <c r="I127" s="286"/>
      <c r="J127" s="286"/>
      <c r="K127" s="286"/>
      <c r="L127" s="286"/>
      <c r="M127" s="286"/>
      <c r="N127" s="286"/>
      <c r="O127" s="286"/>
      <c r="P127" s="286"/>
      <c r="Q127" s="286"/>
      <c r="R127" s="254"/>
      <c r="S127" s="248"/>
      <c r="T127" s="254"/>
      <c r="U127" s="372"/>
      <c r="V127" s="254"/>
      <c r="W127" s="372"/>
      <c r="X127" s="254"/>
      <c r="Y127" s="254"/>
      <c r="Z127" s="254"/>
      <c r="AA127" s="254"/>
      <c r="AB127" s="254"/>
      <c r="AC127" s="254"/>
      <c r="AD127" s="254"/>
      <c r="AE127" s="254"/>
    </row>
    <row r="128" spans="1:31" ht="14.25" customHeight="1">
      <c r="A128" s="502"/>
      <c r="B128" s="502"/>
      <c r="C128" s="502"/>
      <c r="D128" s="716"/>
      <c r="E128" s="717"/>
      <c r="F128" s="718">
        <v>125</v>
      </c>
      <c r="G128" s="285"/>
      <c r="H128" s="286"/>
      <c r="I128" s="286"/>
      <c r="J128" s="286"/>
      <c r="K128" s="286"/>
      <c r="L128" s="286"/>
      <c r="M128" s="286"/>
      <c r="N128" s="286"/>
      <c r="O128" s="286"/>
      <c r="P128" s="286"/>
      <c r="Q128" s="286"/>
      <c r="R128" s="254"/>
      <c r="S128" s="248"/>
      <c r="T128" s="254"/>
      <c r="U128" s="372"/>
      <c r="V128" s="254"/>
      <c r="W128" s="372"/>
      <c r="X128" s="254"/>
      <c r="Y128" s="254"/>
      <c r="Z128" s="254"/>
      <c r="AA128" s="254"/>
      <c r="AB128" s="254"/>
      <c r="AC128" s="254"/>
      <c r="AD128" s="254"/>
      <c r="AE128" s="254"/>
    </row>
    <row r="129" spans="1:31" ht="14.25" customHeight="1">
      <c r="A129" s="502"/>
      <c r="B129" s="502"/>
      <c r="C129" s="502"/>
      <c r="D129" s="719"/>
      <c r="E129" s="719"/>
      <c r="F129" s="719"/>
      <c r="G129" s="285"/>
      <c r="H129" s="286"/>
      <c r="I129" s="286"/>
      <c r="J129" s="286"/>
      <c r="K129" s="286"/>
      <c r="L129" s="286"/>
      <c r="M129" s="286"/>
      <c r="N129" s="286"/>
      <c r="O129" s="286"/>
      <c r="P129" s="286"/>
      <c r="Q129" s="286"/>
      <c r="R129" s="362"/>
      <c r="S129" s="248"/>
      <c r="T129" s="362"/>
      <c r="U129" s="428"/>
      <c r="V129" s="362"/>
      <c r="W129" s="428"/>
      <c r="X129" s="362"/>
      <c r="Y129" s="362"/>
      <c r="Z129" s="362"/>
      <c r="AA129" s="362"/>
      <c r="AB129" s="362"/>
      <c r="AC129" s="362"/>
      <c r="AD129" s="362"/>
      <c r="AE129" s="362"/>
    </row>
    <row r="130" spans="1:31" ht="14.25" customHeight="1">
      <c r="A130" s="502"/>
      <c r="B130" s="502"/>
      <c r="C130" s="502"/>
      <c r="D130" s="502"/>
      <c r="E130" s="502"/>
      <c r="F130" s="502"/>
      <c r="G130" s="285"/>
      <c r="H130" s="286"/>
      <c r="I130" s="286"/>
      <c r="J130" s="286"/>
      <c r="K130" s="286"/>
      <c r="L130" s="286"/>
      <c r="M130" s="286"/>
      <c r="N130" s="286"/>
      <c r="O130" s="286"/>
      <c r="P130" s="286"/>
      <c r="Q130" s="286"/>
      <c r="R130" s="362"/>
      <c r="S130" s="248"/>
      <c r="T130" s="362"/>
      <c r="U130" s="428"/>
      <c r="V130" s="362"/>
      <c r="W130" s="428"/>
      <c r="X130" s="362"/>
      <c r="Y130" s="362"/>
      <c r="Z130" s="362"/>
      <c r="AA130" s="362"/>
      <c r="AB130" s="362"/>
      <c r="AC130" s="362"/>
      <c r="AD130" s="362"/>
      <c r="AE130" s="362"/>
    </row>
    <row r="131" spans="1:31" ht="14.25" customHeight="1">
      <c r="A131" s="502"/>
      <c r="B131" s="502"/>
      <c r="C131" s="502"/>
      <c r="D131" s="502"/>
      <c r="E131" s="502"/>
      <c r="F131" s="502"/>
      <c r="G131" s="285"/>
      <c r="H131" s="286"/>
      <c r="I131" s="286"/>
      <c r="J131" s="286"/>
      <c r="K131" s="286"/>
      <c r="L131" s="286"/>
      <c r="M131" s="286"/>
      <c r="N131" s="286"/>
      <c r="O131" s="286"/>
      <c r="P131" s="286"/>
      <c r="Q131" s="286"/>
      <c r="R131" s="362"/>
      <c r="S131" s="248"/>
      <c r="T131" s="362"/>
      <c r="U131" s="428"/>
      <c r="V131" s="362"/>
      <c r="W131" s="428"/>
      <c r="X131" s="362"/>
      <c r="Y131" s="362"/>
      <c r="Z131" s="362"/>
      <c r="AA131" s="362"/>
      <c r="AB131" s="362"/>
      <c r="AC131" s="362"/>
      <c r="AD131" s="362"/>
      <c r="AE131" s="362"/>
    </row>
    <row r="132" spans="1:31" ht="14.25" customHeight="1">
      <c r="A132" s="502"/>
      <c r="B132" s="502"/>
      <c r="C132" s="502"/>
      <c r="D132" s="502"/>
      <c r="E132" s="502"/>
      <c r="F132" s="502"/>
      <c r="G132" s="285"/>
      <c r="H132" s="286"/>
      <c r="I132" s="286"/>
      <c r="J132" s="286"/>
      <c r="K132" s="286"/>
      <c r="L132" s="286"/>
      <c r="M132" s="286"/>
      <c r="N132" s="286"/>
      <c r="O132" s="286"/>
      <c r="P132" s="286"/>
      <c r="Q132" s="286"/>
      <c r="R132" s="362"/>
      <c r="S132" s="248"/>
      <c r="T132" s="362"/>
      <c r="U132" s="428"/>
      <c r="V132" s="362"/>
      <c r="W132" s="428"/>
      <c r="X132" s="362"/>
      <c r="Y132" s="362"/>
      <c r="Z132" s="362"/>
      <c r="AA132" s="362"/>
      <c r="AB132" s="362"/>
      <c r="AC132" s="362"/>
      <c r="AD132" s="362"/>
      <c r="AE132" s="362"/>
    </row>
    <row r="133" spans="1:31" ht="14.25" customHeight="1">
      <c r="A133" s="502"/>
      <c r="B133" s="502"/>
      <c r="C133" s="502"/>
      <c r="D133" s="502"/>
      <c r="E133" s="502"/>
      <c r="F133" s="502"/>
      <c r="G133" s="285"/>
      <c r="H133" s="286"/>
      <c r="I133" s="286"/>
      <c r="J133" s="286"/>
      <c r="K133" s="286"/>
      <c r="L133" s="286"/>
      <c r="M133" s="286"/>
      <c r="N133" s="286"/>
      <c r="O133" s="286"/>
      <c r="P133" s="286"/>
      <c r="Q133" s="286"/>
      <c r="R133" s="362"/>
      <c r="S133" s="248"/>
      <c r="T133" s="362"/>
      <c r="U133" s="428"/>
      <c r="V133" s="362"/>
      <c r="W133" s="428"/>
      <c r="X133" s="362"/>
      <c r="Y133" s="362"/>
      <c r="Z133" s="362"/>
      <c r="AA133" s="362"/>
      <c r="AB133" s="362"/>
      <c r="AC133" s="362"/>
      <c r="AD133" s="362"/>
      <c r="AE133" s="362"/>
    </row>
    <row r="134" spans="1:31" ht="14.25" customHeight="1">
      <c r="A134" s="502"/>
      <c r="B134" s="502"/>
      <c r="C134" s="502"/>
      <c r="D134" s="502"/>
      <c r="E134" s="502"/>
      <c r="F134" s="502"/>
      <c r="G134" s="285"/>
      <c r="H134" s="286"/>
      <c r="I134" s="286"/>
      <c r="J134" s="286"/>
      <c r="K134" s="286"/>
      <c r="L134" s="286"/>
      <c r="M134" s="286"/>
      <c r="N134" s="286"/>
      <c r="O134" s="286"/>
      <c r="P134" s="286"/>
      <c r="Q134" s="286"/>
      <c r="R134" s="362"/>
      <c r="S134" s="248"/>
      <c r="T134" s="362"/>
      <c r="U134" s="428"/>
      <c r="V134" s="362"/>
      <c r="W134" s="428"/>
      <c r="X134" s="362"/>
      <c r="Y134" s="362"/>
      <c r="Z134" s="362"/>
      <c r="AA134" s="362"/>
      <c r="AB134" s="362"/>
      <c r="AC134" s="362"/>
      <c r="AD134" s="362"/>
      <c r="AE134" s="362"/>
    </row>
    <row r="135" spans="1:31" ht="14.25" customHeight="1">
      <c r="A135" s="502"/>
      <c r="B135" s="502"/>
      <c r="C135" s="502"/>
      <c r="D135" s="502"/>
      <c r="E135" s="502"/>
      <c r="F135" s="502"/>
      <c r="G135" s="285"/>
      <c r="H135" s="286"/>
      <c r="I135" s="286"/>
      <c r="J135" s="286"/>
      <c r="K135" s="286"/>
      <c r="L135" s="286"/>
      <c r="M135" s="286"/>
      <c r="N135" s="286"/>
      <c r="O135" s="286"/>
      <c r="P135" s="286"/>
      <c r="Q135" s="286"/>
      <c r="R135" s="362"/>
      <c r="S135" s="248"/>
      <c r="T135" s="362"/>
      <c r="U135" s="428"/>
      <c r="V135" s="362"/>
      <c r="W135" s="428"/>
      <c r="X135" s="362"/>
      <c r="Y135" s="362"/>
      <c r="Z135" s="362"/>
      <c r="AA135" s="362"/>
      <c r="AB135" s="362"/>
      <c r="AC135" s="362"/>
      <c r="AD135" s="362"/>
      <c r="AE135" s="362"/>
    </row>
    <row r="136" spans="1:31" ht="14.25" customHeight="1">
      <c r="A136" s="502"/>
      <c r="B136" s="502"/>
      <c r="C136" s="502"/>
      <c r="D136" s="502"/>
      <c r="E136" s="502"/>
      <c r="F136" s="502"/>
      <c r="G136" s="285"/>
      <c r="H136" s="286"/>
      <c r="I136" s="286"/>
      <c r="J136" s="286"/>
      <c r="K136" s="286"/>
      <c r="L136" s="286"/>
      <c r="M136" s="286"/>
      <c r="N136" s="286"/>
      <c r="O136" s="286"/>
      <c r="P136" s="286"/>
      <c r="Q136" s="286"/>
      <c r="R136" s="362"/>
      <c r="S136" s="248"/>
      <c r="T136" s="362"/>
      <c r="U136" s="428"/>
      <c r="V136" s="362"/>
      <c r="W136" s="428"/>
      <c r="X136" s="362"/>
      <c r="Y136" s="362"/>
      <c r="Z136" s="362"/>
      <c r="AA136" s="362"/>
      <c r="AB136" s="362"/>
      <c r="AC136" s="362"/>
      <c r="AD136" s="362"/>
      <c r="AE136" s="362"/>
    </row>
    <row r="137" spans="1:31" ht="14.25" customHeight="1">
      <c r="A137" s="502"/>
      <c r="B137" s="502"/>
      <c r="C137" s="502"/>
      <c r="D137" s="502"/>
      <c r="E137" s="502"/>
      <c r="F137" s="502"/>
      <c r="G137" s="285"/>
      <c r="H137" s="286"/>
      <c r="I137" s="286"/>
      <c r="J137" s="286"/>
      <c r="K137" s="286"/>
      <c r="L137" s="286"/>
      <c r="M137" s="286"/>
      <c r="N137" s="286"/>
      <c r="O137" s="286"/>
      <c r="P137" s="286"/>
      <c r="Q137" s="286"/>
      <c r="R137" s="362"/>
      <c r="S137" s="248"/>
      <c r="T137" s="362"/>
      <c r="U137" s="428"/>
      <c r="V137" s="362"/>
      <c r="W137" s="428"/>
      <c r="X137" s="362"/>
      <c r="Y137" s="362"/>
      <c r="Z137" s="362"/>
      <c r="AA137" s="362"/>
      <c r="AB137" s="362"/>
      <c r="AC137" s="362"/>
      <c r="AD137" s="362"/>
      <c r="AE137" s="362"/>
    </row>
    <row r="138" spans="1:31" ht="14.25" customHeight="1">
      <c r="A138" s="502"/>
      <c r="B138" s="502"/>
      <c r="C138" s="502"/>
      <c r="D138" s="502"/>
      <c r="E138" s="502"/>
      <c r="F138" s="502"/>
      <c r="G138" s="285"/>
      <c r="H138" s="286"/>
      <c r="I138" s="286"/>
      <c r="J138" s="286"/>
      <c r="K138" s="286"/>
      <c r="L138" s="286"/>
      <c r="M138" s="286"/>
      <c r="N138" s="286"/>
      <c r="O138" s="286"/>
      <c r="P138" s="286"/>
      <c r="Q138" s="286"/>
      <c r="R138" s="362"/>
      <c r="S138" s="248"/>
      <c r="T138" s="362"/>
      <c r="U138" s="428"/>
      <c r="V138" s="362"/>
      <c r="W138" s="428"/>
      <c r="X138" s="362"/>
      <c r="Y138" s="362"/>
      <c r="Z138" s="362"/>
      <c r="AA138" s="362"/>
      <c r="AB138" s="362"/>
      <c r="AC138" s="362"/>
      <c r="AD138" s="362"/>
      <c r="AE138" s="362"/>
    </row>
    <row r="139" spans="1:31" ht="14.25" customHeight="1">
      <c r="A139" s="502"/>
      <c r="B139" s="502"/>
      <c r="C139" s="502"/>
      <c r="D139" s="502"/>
      <c r="E139" s="502"/>
      <c r="F139" s="502"/>
      <c r="G139" s="285"/>
      <c r="H139" s="286"/>
      <c r="I139" s="286"/>
      <c r="J139" s="286"/>
      <c r="K139" s="286"/>
      <c r="L139" s="286"/>
      <c r="M139" s="286"/>
      <c r="N139" s="286"/>
      <c r="O139" s="286"/>
      <c r="P139" s="286"/>
      <c r="Q139" s="286"/>
      <c r="R139" s="362"/>
      <c r="S139" s="248"/>
      <c r="T139" s="362"/>
      <c r="U139" s="428"/>
      <c r="V139" s="362"/>
      <c r="W139" s="428"/>
      <c r="X139" s="362"/>
      <c r="Y139" s="362"/>
      <c r="Z139" s="362"/>
      <c r="AA139" s="362"/>
      <c r="AB139" s="362"/>
      <c r="AC139" s="362"/>
      <c r="AD139" s="362"/>
      <c r="AE139" s="362"/>
    </row>
    <row r="140" spans="1:31" ht="14.25" customHeight="1">
      <c r="A140" s="502"/>
      <c r="B140" s="502"/>
      <c r="C140" s="502"/>
      <c r="D140" s="502"/>
      <c r="E140" s="502"/>
      <c r="F140" s="502"/>
      <c r="G140" s="285"/>
      <c r="H140" s="286"/>
      <c r="I140" s="286"/>
      <c r="J140" s="286"/>
      <c r="K140" s="286"/>
      <c r="L140" s="286"/>
      <c r="M140" s="286"/>
      <c r="N140" s="286"/>
      <c r="O140" s="286"/>
      <c r="P140" s="286"/>
      <c r="Q140" s="286"/>
      <c r="R140" s="362"/>
      <c r="S140" s="248"/>
      <c r="T140" s="362"/>
      <c r="U140" s="428"/>
      <c r="V140" s="362"/>
      <c r="W140" s="428"/>
      <c r="X140" s="362"/>
      <c r="Y140" s="362"/>
      <c r="Z140" s="362"/>
      <c r="AA140" s="362"/>
      <c r="AB140" s="362"/>
      <c r="AC140" s="362"/>
      <c r="AD140" s="362"/>
      <c r="AE140" s="362"/>
    </row>
    <row r="141" spans="1:31" ht="14.25" customHeight="1">
      <c r="A141" s="502"/>
      <c r="B141" s="502"/>
      <c r="C141" s="502"/>
      <c r="D141" s="502"/>
      <c r="E141" s="502"/>
      <c r="F141" s="502"/>
      <c r="G141" s="285"/>
      <c r="H141" s="286"/>
      <c r="I141" s="286"/>
      <c r="J141" s="286"/>
      <c r="K141" s="286"/>
      <c r="L141" s="286"/>
      <c r="M141" s="286"/>
      <c r="N141" s="286"/>
      <c r="O141" s="286"/>
      <c r="P141" s="286"/>
      <c r="Q141" s="286"/>
      <c r="R141" s="362"/>
      <c r="S141" s="248"/>
      <c r="T141" s="362"/>
      <c r="U141" s="428"/>
      <c r="V141" s="362"/>
      <c r="W141" s="428"/>
      <c r="X141" s="362"/>
      <c r="Y141" s="362"/>
      <c r="Z141" s="362"/>
      <c r="AA141" s="362"/>
      <c r="AB141" s="362"/>
      <c r="AC141" s="362"/>
      <c r="AD141" s="362"/>
      <c r="AE141" s="362"/>
    </row>
    <row r="142" spans="1:31" ht="14.25" customHeight="1">
      <c r="A142" s="502"/>
      <c r="B142" s="502"/>
      <c r="C142" s="502"/>
      <c r="D142" s="502"/>
      <c r="E142" s="502"/>
      <c r="F142" s="502"/>
      <c r="G142" s="285"/>
      <c r="H142" s="286"/>
      <c r="I142" s="286"/>
      <c r="J142" s="286"/>
      <c r="K142" s="286"/>
      <c r="L142" s="286"/>
      <c r="M142" s="286"/>
      <c r="N142" s="286"/>
      <c r="O142" s="286"/>
      <c r="P142" s="286"/>
      <c r="Q142" s="286"/>
      <c r="R142" s="362"/>
      <c r="S142" s="248"/>
      <c r="T142" s="362"/>
      <c r="U142" s="428"/>
      <c r="V142" s="362"/>
      <c r="W142" s="428"/>
      <c r="X142" s="362"/>
      <c r="Y142" s="362"/>
      <c r="Z142" s="362"/>
      <c r="AA142" s="362"/>
      <c r="AB142" s="362"/>
      <c r="AC142" s="362"/>
      <c r="AD142" s="362"/>
      <c r="AE142" s="362"/>
    </row>
    <row r="143" spans="1:31" ht="14.25" customHeight="1">
      <c r="A143" s="502"/>
      <c r="B143" s="502"/>
      <c r="C143" s="502"/>
      <c r="D143" s="502"/>
      <c r="E143" s="502"/>
      <c r="F143" s="502"/>
      <c r="G143" s="285"/>
      <c r="H143" s="286"/>
      <c r="I143" s="286"/>
      <c r="J143" s="286"/>
      <c r="K143" s="286"/>
      <c r="L143" s="286"/>
      <c r="M143" s="286"/>
      <c r="N143" s="286"/>
      <c r="O143" s="286"/>
      <c r="P143" s="286"/>
      <c r="Q143" s="286"/>
      <c r="R143" s="362"/>
      <c r="S143" s="248"/>
      <c r="T143" s="362"/>
      <c r="U143" s="428"/>
      <c r="V143" s="362"/>
      <c r="W143" s="428"/>
      <c r="X143" s="362"/>
      <c r="Y143" s="362"/>
      <c r="Z143" s="362"/>
      <c r="AA143" s="362"/>
      <c r="AB143" s="362"/>
      <c r="AC143" s="362"/>
      <c r="AD143" s="362"/>
      <c r="AE143" s="362"/>
    </row>
    <row r="144" spans="1:31" ht="14.25" customHeight="1">
      <c r="A144" s="502"/>
      <c r="B144" s="502"/>
      <c r="C144" s="502"/>
      <c r="D144" s="502"/>
      <c r="E144" s="502"/>
      <c r="F144" s="502"/>
      <c r="G144" s="285"/>
      <c r="H144" s="286"/>
      <c r="I144" s="286"/>
      <c r="J144" s="286"/>
      <c r="K144" s="286"/>
      <c r="L144" s="286"/>
      <c r="M144" s="286"/>
      <c r="N144" s="286"/>
      <c r="O144" s="286"/>
      <c r="P144" s="286"/>
      <c r="Q144" s="286"/>
      <c r="R144" s="362"/>
      <c r="S144" s="248"/>
      <c r="T144" s="362"/>
      <c r="U144" s="428"/>
      <c r="V144" s="362"/>
      <c r="W144" s="428"/>
      <c r="X144" s="362"/>
      <c r="Y144" s="362"/>
      <c r="Z144" s="362"/>
      <c r="AA144" s="362"/>
      <c r="AB144" s="362"/>
      <c r="AC144" s="362"/>
      <c r="AD144" s="362"/>
      <c r="AE144" s="362"/>
    </row>
    <row r="145" spans="1:31" ht="14.25" customHeight="1">
      <c r="A145" s="502"/>
      <c r="B145" s="502"/>
      <c r="C145" s="502"/>
      <c r="D145" s="502"/>
      <c r="E145" s="502"/>
      <c r="F145" s="502"/>
      <c r="G145" s="285"/>
      <c r="H145" s="286"/>
      <c r="I145" s="286"/>
      <c r="J145" s="286"/>
      <c r="K145" s="286"/>
      <c r="L145" s="286"/>
      <c r="M145" s="286"/>
      <c r="N145" s="286"/>
      <c r="O145" s="286"/>
      <c r="P145" s="286"/>
      <c r="Q145" s="286"/>
      <c r="R145" s="362"/>
      <c r="S145" s="248"/>
      <c r="T145" s="362"/>
      <c r="U145" s="428"/>
      <c r="V145" s="362"/>
      <c r="W145" s="428"/>
      <c r="X145" s="362"/>
      <c r="Y145" s="362"/>
      <c r="Z145" s="362"/>
      <c r="AA145" s="362"/>
      <c r="AB145" s="362"/>
      <c r="AC145" s="362"/>
      <c r="AD145" s="362"/>
      <c r="AE145" s="362"/>
    </row>
    <row r="146" spans="1:31" ht="14.25" customHeight="1">
      <c r="A146" s="502"/>
      <c r="B146" s="502"/>
      <c r="C146" s="502"/>
      <c r="D146" s="502"/>
      <c r="E146" s="502"/>
      <c r="F146" s="502"/>
      <c r="G146" s="285"/>
      <c r="H146" s="286"/>
      <c r="I146" s="286"/>
      <c r="J146" s="286"/>
      <c r="K146" s="286"/>
      <c r="L146" s="286"/>
      <c r="M146" s="286"/>
      <c r="N146" s="286"/>
      <c r="O146" s="286"/>
      <c r="P146" s="286"/>
      <c r="Q146" s="286"/>
      <c r="R146" s="362"/>
      <c r="S146" s="248"/>
      <c r="T146" s="362"/>
      <c r="U146" s="428"/>
      <c r="V146" s="362"/>
      <c r="W146" s="428"/>
      <c r="X146" s="362"/>
      <c r="Y146" s="362"/>
      <c r="Z146" s="362"/>
      <c r="AA146" s="362"/>
      <c r="AB146" s="362"/>
      <c r="AC146" s="362"/>
      <c r="AD146" s="362"/>
      <c r="AE146" s="362"/>
    </row>
    <row r="147" spans="1:31" ht="14.25" customHeight="1">
      <c r="A147" s="502"/>
      <c r="B147" s="502"/>
      <c r="C147" s="502"/>
      <c r="D147" s="502"/>
      <c r="E147" s="502"/>
      <c r="F147" s="502"/>
      <c r="G147" s="285"/>
      <c r="H147" s="286"/>
      <c r="I147" s="286"/>
      <c r="J147" s="286"/>
      <c r="K147" s="286"/>
      <c r="L147" s="286"/>
      <c r="M147" s="286"/>
      <c r="N147" s="286"/>
      <c r="O147" s="286"/>
      <c r="P147" s="286"/>
      <c r="Q147" s="286"/>
      <c r="R147" s="362"/>
      <c r="S147" s="248"/>
      <c r="T147" s="362"/>
      <c r="U147" s="428"/>
      <c r="V147" s="362"/>
      <c r="W147" s="428"/>
      <c r="X147" s="362"/>
      <c r="Y147" s="362"/>
      <c r="Z147" s="362"/>
      <c r="AA147" s="362"/>
      <c r="AB147" s="362"/>
      <c r="AC147" s="362"/>
      <c r="AD147" s="362"/>
      <c r="AE147" s="362"/>
    </row>
    <row r="148" spans="1:31" ht="14.25" customHeight="1">
      <c r="A148" s="502"/>
      <c r="B148" s="502"/>
      <c r="C148" s="502"/>
      <c r="D148" s="502"/>
      <c r="E148" s="502"/>
      <c r="F148" s="502"/>
      <c r="G148" s="285"/>
      <c r="H148" s="286"/>
      <c r="I148" s="286"/>
      <c r="J148" s="286"/>
      <c r="K148" s="286"/>
      <c r="L148" s="286"/>
      <c r="M148" s="286"/>
      <c r="N148" s="286"/>
      <c r="O148" s="286"/>
      <c r="P148" s="286"/>
      <c r="Q148" s="286"/>
      <c r="R148" s="362"/>
      <c r="S148" s="248"/>
      <c r="T148" s="362"/>
      <c r="U148" s="428"/>
      <c r="V148" s="362"/>
      <c r="W148" s="428"/>
      <c r="X148" s="362"/>
      <c r="Y148" s="362"/>
      <c r="Z148" s="362"/>
      <c r="AA148" s="362"/>
      <c r="AB148" s="362"/>
      <c r="AC148" s="362"/>
      <c r="AD148" s="362"/>
      <c r="AE148" s="362"/>
    </row>
    <row r="149" spans="1:31" ht="14.25" customHeight="1">
      <c r="A149" s="502"/>
      <c r="B149" s="502"/>
      <c r="C149" s="502"/>
      <c r="D149" s="502"/>
      <c r="E149" s="502"/>
      <c r="F149" s="502"/>
      <c r="G149" s="285"/>
      <c r="H149" s="286"/>
      <c r="I149" s="286"/>
      <c r="J149" s="286"/>
      <c r="K149" s="286"/>
      <c r="L149" s="286"/>
      <c r="M149" s="286"/>
      <c r="N149" s="286"/>
      <c r="O149" s="286"/>
      <c r="P149" s="286"/>
      <c r="Q149" s="286"/>
      <c r="R149" s="362"/>
      <c r="S149" s="248"/>
      <c r="T149" s="362"/>
      <c r="U149" s="428"/>
      <c r="V149" s="362"/>
      <c r="W149" s="428"/>
      <c r="X149" s="362"/>
      <c r="Y149" s="362"/>
      <c r="Z149" s="362"/>
      <c r="AA149" s="362"/>
      <c r="AB149" s="362"/>
      <c r="AC149" s="362"/>
      <c r="AD149" s="362"/>
      <c r="AE149" s="362"/>
    </row>
    <row r="150" spans="1:31" ht="14.25" customHeight="1">
      <c r="A150" s="502"/>
      <c r="B150" s="502"/>
      <c r="C150" s="502"/>
      <c r="D150" s="502"/>
      <c r="E150" s="502"/>
      <c r="F150" s="502"/>
      <c r="G150" s="285"/>
      <c r="H150" s="286"/>
      <c r="I150" s="286"/>
      <c r="J150" s="286"/>
      <c r="K150" s="286"/>
      <c r="L150" s="286"/>
      <c r="M150" s="286"/>
      <c r="N150" s="286"/>
      <c r="O150" s="286"/>
      <c r="P150" s="286"/>
      <c r="Q150" s="286"/>
      <c r="R150" s="362"/>
      <c r="S150" s="248"/>
      <c r="T150" s="362"/>
      <c r="U150" s="428"/>
      <c r="V150" s="362"/>
      <c r="W150" s="428"/>
      <c r="X150" s="362"/>
      <c r="Y150" s="362"/>
      <c r="Z150" s="362"/>
      <c r="AA150" s="362"/>
      <c r="AB150" s="362"/>
      <c r="AC150" s="362"/>
      <c r="AD150" s="362"/>
      <c r="AE150" s="362"/>
    </row>
    <row r="151" spans="1:31" ht="14.25" customHeight="1">
      <c r="A151" s="502"/>
      <c r="B151" s="502"/>
      <c r="C151" s="502"/>
      <c r="D151" s="502"/>
      <c r="E151" s="502"/>
      <c r="F151" s="502"/>
      <c r="G151" s="285"/>
      <c r="H151" s="286"/>
      <c r="I151" s="286"/>
      <c r="J151" s="286"/>
      <c r="K151" s="286"/>
      <c r="L151" s="286"/>
      <c r="M151" s="286"/>
      <c r="N151" s="286"/>
      <c r="O151" s="286"/>
      <c r="P151" s="286"/>
      <c r="Q151" s="286"/>
      <c r="R151" s="362"/>
      <c r="S151" s="248"/>
      <c r="T151" s="362"/>
      <c r="U151" s="428"/>
      <c r="V151" s="362"/>
      <c r="W151" s="428"/>
      <c r="X151" s="362"/>
      <c r="Y151" s="362"/>
      <c r="Z151" s="362"/>
      <c r="AA151" s="362"/>
      <c r="AB151" s="362"/>
      <c r="AC151" s="362"/>
      <c r="AD151" s="362"/>
      <c r="AE151" s="362"/>
    </row>
    <row r="152" spans="1:31" ht="14.25" customHeight="1">
      <c r="A152" s="720"/>
      <c r="B152" s="720"/>
      <c r="C152" s="720"/>
      <c r="D152" s="720"/>
      <c r="E152" s="720"/>
      <c r="F152" s="720"/>
      <c r="G152" s="285"/>
      <c r="H152" s="286"/>
      <c r="I152" s="286"/>
      <c r="J152" s="286"/>
      <c r="K152" s="286"/>
      <c r="L152" s="286"/>
      <c r="M152" s="286"/>
      <c r="N152" s="286"/>
      <c r="O152" s="286"/>
      <c r="P152" s="286"/>
      <c r="Q152" s="286"/>
      <c r="R152" s="362"/>
      <c r="S152" s="248"/>
      <c r="T152" s="362"/>
      <c r="U152" s="428"/>
      <c r="V152" s="362"/>
      <c r="W152" s="428"/>
      <c r="X152" s="362"/>
      <c r="Y152" s="362"/>
      <c r="Z152" s="362"/>
      <c r="AA152" s="362"/>
      <c r="AB152" s="362"/>
      <c r="AC152" s="362"/>
      <c r="AD152" s="362"/>
      <c r="AE152" s="362"/>
    </row>
    <row r="153" spans="1:31" ht="14.25" customHeight="1">
      <c r="A153" s="721"/>
      <c r="B153" s="721"/>
      <c r="C153" s="721"/>
      <c r="D153" s="722"/>
      <c r="E153" s="723"/>
      <c r="F153" s="724">
        <v>150</v>
      </c>
      <c r="G153" s="285"/>
      <c r="H153" s="286"/>
      <c r="I153" s="286"/>
      <c r="J153" s="286"/>
      <c r="K153" s="286"/>
      <c r="L153" s="286"/>
      <c r="M153" s="286"/>
      <c r="N153" s="286"/>
      <c r="O153" s="286"/>
      <c r="P153" s="286"/>
      <c r="Q153" s="286"/>
      <c r="R153" s="362"/>
      <c r="S153" s="248"/>
      <c r="T153" s="362"/>
      <c r="U153" s="428"/>
      <c r="V153" s="362"/>
      <c r="W153" s="428"/>
      <c r="X153" s="362"/>
      <c r="Y153" s="362"/>
      <c r="Z153" s="362"/>
      <c r="AA153" s="362"/>
      <c r="AB153" s="362"/>
      <c r="AC153" s="362"/>
      <c r="AD153" s="362"/>
      <c r="AE153" s="362"/>
    </row>
    <row r="154" spans="1:31" ht="14.25" customHeight="1">
      <c r="A154" s="721"/>
      <c r="B154" s="721"/>
      <c r="C154" s="721"/>
      <c r="D154" s="725"/>
      <c r="E154" s="725"/>
      <c r="F154" s="725"/>
      <c r="G154" s="285"/>
      <c r="H154" s="286"/>
      <c r="I154" s="286"/>
      <c r="J154" s="286"/>
      <c r="K154" s="286"/>
      <c r="L154" s="286"/>
      <c r="M154" s="286"/>
      <c r="N154" s="286"/>
      <c r="O154" s="286"/>
      <c r="P154" s="286"/>
      <c r="Q154" s="286"/>
      <c r="R154" s="362"/>
      <c r="S154" s="248"/>
      <c r="T154" s="362"/>
      <c r="U154" s="428"/>
      <c r="V154" s="362"/>
      <c r="W154" s="428"/>
      <c r="X154" s="362"/>
      <c r="Y154" s="362"/>
      <c r="Z154" s="362"/>
      <c r="AA154" s="362"/>
      <c r="AB154" s="362"/>
      <c r="AC154" s="362"/>
      <c r="AD154" s="362"/>
      <c r="AE154" s="362"/>
    </row>
    <row r="155" spans="1:31" ht="14.25" customHeight="1">
      <c r="A155" s="721"/>
      <c r="B155" s="721"/>
      <c r="C155" s="721"/>
      <c r="D155" s="721"/>
      <c r="E155" s="721"/>
      <c r="F155" s="721"/>
      <c r="G155" s="285"/>
      <c r="H155" s="286"/>
      <c r="I155" s="286"/>
      <c r="J155" s="286"/>
      <c r="K155" s="286"/>
      <c r="L155" s="286"/>
      <c r="M155" s="286"/>
      <c r="N155" s="286"/>
      <c r="O155" s="286"/>
      <c r="P155" s="286"/>
      <c r="Q155" s="286"/>
      <c r="R155" s="362"/>
      <c r="S155" s="248"/>
      <c r="T155" s="362"/>
      <c r="U155" s="428"/>
      <c r="V155" s="362"/>
      <c r="W155" s="428"/>
      <c r="X155" s="362"/>
      <c r="Y155" s="362"/>
      <c r="Z155" s="362"/>
      <c r="AA155" s="362"/>
      <c r="AB155" s="362"/>
      <c r="AC155" s="362"/>
      <c r="AD155" s="362"/>
      <c r="AE155" s="362"/>
    </row>
    <row r="156" spans="1:31" ht="14.25" customHeight="1">
      <c r="A156" s="721"/>
      <c r="B156" s="721"/>
      <c r="C156" s="721"/>
      <c r="D156" s="352"/>
      <c r="E156" s="352"/>
      <c r="F156" s="721"/>
      <c r="G156" s="285"/>
      <c r="H156" s="286"/>
      <c r="I156" s="286"/>
      <c r="J156" s="286"/>
      <c r="K156" s="286"/>
      <c r="L156" s="286"/>
      <c r="M156" s="286"/>
      <c r="N156" s="286"/>
      <c r="O156" s="286"/>
      <c r="P156" s="286"/>
      <c r="Q156" s="286"/>
      <c r="R156" s="362"/>
      <c r="S156" s="248"/>
      <c r="T156" s="362"/>
      <c r="U156" s="428"/>
      <c r="V156" s="362"/>
      <c r="W156" s="428"/>
      <c r="X156" s="362"/>
      <c r="Y156" s="362"/>
      <c r="Z156" s="362"/>
      <c r="AA156" s="362"/>
      <c r="AB156" s="362"/>
      <c r="AC156" s="362"/>
      <c r="AD156" s="362"/>
      <c r="AE156" s="362"/>
    </row>
    <row r="157" spans="1:31" ht="14.25" customHeight="1">
      <c r="A157" s="721"/>
      <c r="B157" s="721"/>
      <c r="C157" s="721"/>
      <c r="D157" s="352"/>
      <c r="E157" s="352"/>
      <c r="F157" s="721"/>
      <c r="G157" s="285"/>
      <c r="H157" s="286"/>
      <c r="I157" s="286"/>
      <c r="J157" s="286"/>
      <c r="K157" s="286"/>
      <c r="L157" s="286"/>
      <c r="M157" s="286"/>
      <c r="N157" s="286"/>
      <c r="O157" s="286"/>
      <c r="P157" s="286"/>
      <c r="Q157" s="286"/>
      <c r="R157" s="362"/>
      <c r="S157" s="248"/>
      <c r="T157" s="362"/>
      <c r="U157" s="428"/>
      <c r="V157" s="362"/>
      <c r="W157" s="428"/>
      <c r="X157" s="362"/>
      <c r="Y157" s="362"/>
      <c r="Z157" s="362"/>
      <c r="AA157" s="362"/>
      <c r="AB157" s="362"/>
      <c r="AC157" s="362"/>
      <c r="AD157" s="362"/>
      <c r="AE157" s="362"/>
    </row>
    <row r="158" spans="1:31" ht="14.25" customHeight="1">
      <c r="A158" s="721"/>
      <c r="B158" s="352"/>
      <c r="C158" s="352"/>
      <c r="D158" s="352"/>
      <c r="E158" s="352"/>
      <c r="F158" s="352"/>
      <c r="G158" s="285"/>
      <c r="H158" s="286"/>
      <c r="I158" s="286"/>
      <c r="J158" s="286"/>
      <c r="K158" s="286"/>
      <c r="L158" s="286"/>
      <c r="M158" s="286"/>
      <c r="N158" s="286"/>
      <c r="O158" s="286"/>
      <c r="P158" s="286"/>
      <c r="Q158" s="286"/>
      <c r="R158" s="362"/>
      <c r="S158" s="248"/>
      <c r="T158" s="362"/>
      <c r="U158" s="428"/>
      <c r="V158" s="362"/>
      <c r="W158" s="428"/>
      <c r="X158" s="362"/>
      <c r="Y158" s="362"/>
      <c r="Z158" s="362"/>
      <c r="AA158" s="362"/>
      <c r="AB158" s="362"/>
      <c r="AC158" s="362"/>
      <c r="AD158" s="362"/>
      <c r="AE158" s="362"/>
    </row>
    <row r="159" spans="1:31" ht="14.25" customHeight="1">
      <c r="A159" s="721"/>
      <c r="B159" s="352"/>
      <c r="C159" s="352"/>
      <c r="D159" s="352"/>
      <c r="E159" s="352"/>
      <c r="F159" s="352"/>
      <c r="G159" s="285"/>
      <c r="H159" s="286"/>
      <c r="I159" s="286"/>
      <c r="J159" s="286"/>
      <c r="K159" s="286"/>
      <c r="L159" s="286"/>
      <c r="M159" s="286"/>
      <c r="N159" s="286"/>
      <c r="O159" s="286"/>
      <c r="P159" s="286"/>
      <c r="Q159" s="286"/>
      <c r="R159" s="362"/>
      <c r="S159" s="248"/>
      <c r="T159" s="362"/>
      <c r="U159" s="428"/>
      <c r="V159" s="362"/>
      <c r="W159" s="428"/>
      <c r="X159" s="362"/>
      <c r="Y159" s="362"/>
      <c r="Z159" s="362"/>
      <c r="AA159" s="362"/>
      <c r="AB159" s="362"/>
      <c r="AC159" s="362"/>
      <c r="AD159" s="362"/>
      <c r="AE159" s="362"/>
    </row>
    <row r="160" spans="1:31" ht="14.25" customHeight="1">
      <c r="A160" s="721"/>
      <c r="B160" s="352"/>
      <c r="C160" s="352"/>
      <c r="D160" s="352"/>
      <c r="E160" s="352"/>
      <c r="F160" s="352"/>
      <c r="G160" s="285"/>
      <c r="H160" s="286"/>
      <c r="I160" s="286"/>
      <c r="J160" s="286"/>
      <c r="K160" s="286"/>
      <c r="L160" s="286"/>
      <c r="M160" s="286"/>
      <c r="N160" s="286"/>
      <c r="O160" s="286"/>
      <c r="P160" s="286"/>
      <c r="Q160" s="286"/>
      <c r="R160" s="362"/>
      <c r="S160" s="248"/>
      <c r="T160" s="362"/>
      <c r="U160" s="428"/>
      <c r="V160" s="362"/>
      <c r="W160" s="428"/>
      <c r="X160" s="362"/>
      <c r="Y160" s="362"/>
      <c r="Z160" s="362"/>
      <c r="AA160" s="362"/>
      <c r="AB160" s="362"/>
      <c r="AC160" s="362"/>
      <c r="AD160" s="362"/>
      <c r="AE160" s="362"/>
    </row>
  </sheetData>
  <mergeCells count="56">
    <mergeCell ref="W2:W3"/>
    <mergeCell ref="Y2:AD2"/>
    <mergeCell ref="B4:D4"/>
    <mergeCell ref="B5:D5"/>
    <mergeCell ref="B6:D6"/>
    <mergeCell ref="B2:E3"/>
    <mergeCell ref="G2:L2"/>
    <mergeCell ref="R2:R3"/>
    <mergeCell ref="S2:S3"/>
    <mergeCell ref="U2:U3"/>
    <mergeCell ref="B7:D7"/>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45:D45"/>
    <mergeCell ref="C46:D46"/>
    <mergeCell ref="Y51:AD51"/>
    <mergeCell ref="C38:D38"/>
    <mergeCell ref="C39:D39"/>
    <mergeCell ref="C40:D40"/>
    <mergeCell ref="C41:D41"/>
    <mergeCell ref="C42:D42"/>
    <mergeCell ref="C43:D43"/>
    <mergeCell ref="C44:D44"/>
    <mergeCell ref="C47:D47"/>
    <mergeCell ref="C48:D48"/>
    <mergeCell ref="C49:D49"/>
    <mergeCell ref="C50:D50"/>
    <mergeCell ref="C51:D51"/>
    <mergeCell ref="Y80:Z80"/>
    <mergeCell ref="C52:D52"/>
    <mergeCell ref="C53:D53"/>
    <mergeCell ref="C54:D54"/>
    <mergeCell ref="C55:D55"/>
    <mergeCell ref="C56:D56"/>
    <mergeCell ref="C57:D57"/>
    <mergeCell ref="C58:D58"/>
    <mergeCell ref="Y75:AD75"/>
    <mergeCell ref="Y76:Z76"/>
    <mergeCell ref="Y77:Z77"/>
    <mergeCell ref="Y78:Z78"/>
    <mergeCell ref="Y79:Z79"/>
  </mergeCells>
  <conditionalFormatting sqref="E4:E11">
    <cfRule type="cellIs" dxfId="21" priority="1" operator="lessThan">
      <formula>0</formula>
    </cfRule>
  </conditionalFormatting>
  <conditionalFormatting sqref="E11">
    <cfRule type="cellIs" dxfId="20" priority="2" operator="lessThan">
      <formula>0</formula>
    </cfRule>
  </conditionalFormatting>
  <pageMargins left="0.7" right="0.7" top="0.75" bottom="0.75" header="0" footer="0"/>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election activeCell="W4" sqref="W4"/>
    </sheetView>
  </sheetViews>
  <sheetFormatPr defaultColWidth="14.42578125" defaultRowHeight="15" customHeight="1"/>
  <cols>
    <col min="1" max="1" width="2.7109375" customWidth="1"/>
    <col min="2" max="4" width="9.140625" customWidth="1"/>
    <col min="5" max="5" width="10.7109375" customWidth="1"/>
    <col min="6" max="6" width="4.5703125" customWidth="1"/>
    <col min="7" max="7" width="31.8554687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9.140625" customWidth="1"/>
    <col min="31" max="31" width="2.7109375" customWidth="1"/>
  </cols>
  <sheetData>
    <row r="1" spans="1:31" ht="14.25" customHeight="1">
      <c r="A1" s="254"/>
      <c r="B1" s="254"/>
      <c r="C1" s="254"/>
      <c r="D1" s="254"/>
      <c r="E1" s="369"/>
      <c r="F1" s="254"/>
      <c r="G1" s="254"/>
      <c r="H1" s="254"/>
      <c r="I1" s="370"/>
      <c r="J1" s="370"/>
      <c r="K1" s="254"/>
      <c r="L1" s="254"/>
      <c r="M1" s="254"/>
      <c r="N1" s="254"/>
      <c r="O1" s="254"/>
      <c r="P1" s="254"/>
      <c r="Q1" s="254"/>
      <c r="R1" s="254"/>
      <c r="S1" s="371"/>
      <c r="T1" s="254"/>
      <c r="U1" s="372"/>
      <c r="V1" s="254"/>
      <c r="W1" s="372"/>
      <c r="X1" s="254"/>
      <c r="Y1" s="254"/>
      <c r="Z1" s="254"/>
      <c r="AA1" s="254"/>
      <c r="AB1" s="254"/>
      <c r="AC1" s="254"/>
      <c r="AD1" s="254"/>
      <c r="AE1" s="506"/>
    </row>
    <row r="2" spans="1:31" ht="14.25" customHeight="1">
      <c r="A2" s="254"/>
      <c r="B2" s="1057" t="s">
        <v>3063</v>
      </c>
      <c r="C2" s="983"/>
      <c r="D2" s="983"/>
      <c r="E2" s="984"/>
      <c r="F2" s="254"/>
      <c r="G2" s="985" t="s">
        <v>335</v>
      </c>
      <c r="H2" s="968"/>
      <c r="I2" s="968"/>
      <c r="J2" s="968"/>
      <c r="K2" s="968"/>
      <c r="L2" s="981"/>
      <c r="M2" s="373"/>
      <c r="N2" s="373"/>
      <c r="O2" s="373"/>
      <c r="P2" s="373"/>
      <c r="Q2" s="374"/>
      <c r="R2" s="1042"/>
      <c r="S2" s="1020" t="s">
        <v>336</v>
      </c>
      <c r="T2" s="376"/>
      <c r="U2" s="1020" t="s">
        <v>337</v>
      </c>
      <c r="V2" s="254"/>
      <c r="W2" s="1020" t="s">
        <v>338</v>
      </c>
      <c r="X2" s="254"/>
      <c r="Y2" s="985" t="s">
        <v>339</v>
      </c>
      <c r="Z2" s="968"/>
      <c r="AA2" s="968"/>
      <c r="AB2" s="968"/>
      <c r="AC2" s="968"/>
      <c r="AD2" s="969"/>
      <c r="AE2" s="506"/>
    </row>
    <row r="3" spans="1:31" ht="14.25" customHeight="1">
      <c r="A3" s="254"/>
      <c r="B3" s="973"/>
      <c r="C3" s="974"/>
      <c r="D3" s="974"/>
      <c r="E3" s="975"/>
      <c r="F3" s="254"/>
      <c r="G3" s="263" t="s">
        <v>340</v>
      </c>
      <c r="H3" s="377">
        <v>2024</v>
      </c>
      <c r="I3" s="377">
        <v>2025</v>
      </c>
      <c r="J3" s="377">
        <v>2026</v>
      </c>
      <c r="K3" s="377">
        <v>2027</v>
      </c>
      <c r="L3" s="377">
        <v>2028</v>
      </c>
      <c r="M3" s="377">
        <v>2029</v>
      </c>
      <c r="N3" s="377">
        <v>2030</v>
      </c>
      <c r="O3" s="378">
        <v>2031</v>
      </c>
      <c r="P3" s="378">
        <v>2032</v>
      </c>
      <c r="Q3" s="379">
        <v>2033</v>
      </c>
      <c r="R3" s="987"/>
      <c r="S3" s="988"/>
      <c r="T3" s="376"/>
      <c r="U3" s="988"/>
      <c r="V3" s="254"/>
      <c r="W3" s="988"/>
      <c r="X3" s="254"/>
      <c r="Y3" s="641" t="s">
        <v>340</v>
      </c>
      <c r="Z3" s="271">
        <v>2024</v>
      </c>
      <c r="AA3" s="271">
        <v>2025</v>
      </c>
      <c r="AB3" s="271">
        <v>2026</v>
      </c>
      <c r="AC3" s="271">
        <v>2027</v>
      </c>
      <c r="AD3" s="306">
        <v>2028</v>
      </c>
      <c r="AE3" s="506"/>
    </row>
    <row r="4" spans="1:31" ht="14.25" customHeight="1">
      <c r="A4" s="254"/>
      <c r="B4" s="976" t="s">
        <v>1</v>
      </c>
      <c r="C4" s="968"/>
      <c r="D4" s="981"/>
      <c r="E4" s="272">
        <v>139.18</v>
      </c>
      <c r="F4" s="254"/>
      <c r="G4" s="299" t="s">
        <v>3064</v>
      </c>
      <c r="H4" s="275"/>
      <c r="I4" s="286"/>
      <c r="J4" s="286"/>
      <c r="K4" s="286"/>
      <c r="L4" s="286"/>
      <c r="M4" s="286"/>
      <c r="N4" s="286"/>
      <c r="O4" s="275"/>
      <c r="P4" s="275"/>
      <c r="Q4" s="286"/>
      <c r="R4" s="254"/>
      <c r="S4" s="384" t="s">
        <v>3065</v>
      </c>
      <c r="T4" s="254"/>
      <c r="U4" s="776" t="s">
        <v>3066</v>
      </c>
      <c r="V4" s="254"/>
      <c r="W4" s="778" t="s">
        <v>3077</v>
      </c>
      <c r="X4" s="254"/>
      <c r="Y4" s="518"/>
      <c r="Z4" s="283">
        <v>1</v>
      </c>
      <c r="AA4" s="283">
        <v>0.75</v>
      </c>
      <c r="AB4" s="283">
        <v>0.5</v>
      </c>
      <c r="AC4" s="283">
        <v>0.25</v>
      </c>
      <c r="AD4" s="644">
        <v>0.25</v>
      </c>
      <c r="AE4" s="506"/>
    </row>
    <row r="5" spans="1:31" ht="14.25" customHeight="1">
      <c r="A5" s="254"/>
      <c r="B5" s="977" t="s">
        <v>2</v>
      </c>
      <c r="C5" s="888"/>
      <c r="D5" s="892"/>
      <c r="E5" s="284">
        <f>SUM(H4:H160)</f>
        <v>154.32</v>
      </c>
      <c r="F5" s="254"/>
      <c r="G5" s="285" t="s">
        <v>3067</v>
      </c>
      <c r="H5" s="286"/>
      <c r="I5" s="286"/>
      <c r="J5" s="286"/>
      <c r="K5" s="286"/>
      <c r="L5" s="286"/>
      <c r="M5" s="286"/>
      <c r="N5" s="286"/>
      <c r="O5" s="275"/>
      <c r="P5" s="275"/>
      <c r="Q5" s="286"/>
      <c r="R5" s="254"/>
      <c r="S5" s="666" t="s">
        <v>3068</v>
      </c>
      <c r="T5" s="254"/>
      <c r="U5" s="685" t="s">
        <v>3069</v>
      </c>
      <c r="V5" s="254"/>
      <c r="X5" s="254"/>
      <c r="Y5" s="307"/>
      <c r="Z5" s="324"/>
      <c r="AA5" s="298"/>
      <c r="AB5" s="298"/>
      <c r="AC5" s="298"/>
      <c r="AD5" s="308"/>
      <c r="AE5" s="506"/>
    </row>
    <row r="6" spans="1:31" ht="14.25" customHeight="1">
      <c r="A6" s="254"/>
      <c r="B6" s="977" t="s">
        <v>348</v>
      </c>
      <c r="C6" s="888"/>
      <c r="D6" s="892"/>
      <c r="E6" s="291">
        <f>(COUNTA(G104:G160)*1)</f>
        <v>0</v>
      </c>
      <c r="F6" s="254"/>
      <c r="G6" s="273" t="s">
        <v>3070</v>
      </c>
      <c r="H6" s="286"/>
      <c r="I6" s="286"/>
      <c r="J6" s="286"/>
      <c r="K6" s="286"/>
      <c r="L6" s="286"/>
      <c r="M6" s="286"/>
      <c r="N6" s="286"/>
      <c r="O6" s="275"/>
      <c r="P6" s="275"/>
      <c r="Q6" s="286"/>
      <c r="R6" s="254"/>
      <c r="S6" s="457" t="s">
        <v>3071</v>
      </c>
      <c r="T6" s="254"/>
      <c r="U6" s="617" t="s">
        <v>3072</v>
      </c>
      <c r="V6" s="254"/>
      <c r="X6" s="254"/>
      <c r="Y6" s="317"/>
      <c r="Z6" s="298"/>
      <c r="AA6" s="298"/>
      <c r="AB6" s="298"/>
      <c r="AC6" s="298"/>
      <c r="AD6" s="308"/>
      <c r="AE6" s="506"/>
    </row>
    <row r="7" spans="1:31" ht="14.25" customHeight="1">
      <c r="A7" s="254"/>
      <c r="B7" s="977" t="s">
        <v>353</v>
      </c>
      <c r="C7" s="888"/>
      <c r="D7" s="892"/>
      <c r="E7" s="284">
        <f>AA81</f>
        <v>20.11</v>
      </c>
      <c r="F7" s="254"/>
      <c r="G7" s="285" t="s">
        <v>3073</v>
      </c>
      <c r="H7" s="286"/>
      <c r="I7" s="286"/>
      <c r="J7" s="286"/>
      <c r="K7" s="286"/>
      <c r="L7" s="286"/>
      <c r="M7" s="286"/>
      <c r="N7" s="286"/>
      <c r="O7" s="275"/>
      <c r="P7" s="275"/>
      <c r="Q7" s="286"/>
      <c r="R7" s="254"/>
      <c r="S7" s="777" t="s">
        <v>3074</v>
      </c>
      <c r="T7" s="254"/>
      <c r="U7" s="685" t="s">
        <v>3075</v>
      </c>
      <c r="V7" s="254"/>
      <c r="X7" s="254"/>
      <c r="Y7" s="317"/>
      <c r="Z7" s="298"/>
      <c r="AA7" s="298"/>
      <c r="AB7" s="298"/>
      <c r="AC7" s="298"/>
      <c r="AD7" s="308"/>
      <c r="AE7" s="506"/>
    </row>
    <row r="8" spans="1:31" ht="14.25" customHeight="1">
      <c r="A8" s="254"/>
      <c r="B8" s="977" t="s">
        <v>339</v>
      </c>
      <c r="C8" s="888"/>
      <c r="D8" s="892"/>
      <c r="E8" s="284">
        <f>Z25</f>
        <v>0</v>
      </c>
      <c r="F8" s="383"/>
      <c r="G8" s="349" t="s">
        <v>3076</v>
      </c>
      <c r="H8" s="286"/>
      <c r="I8" s="286"/>
      <c r="J8" s="286"/>
      <c r="K8" s="286"/>
      <c r="L8" s="286"/>
      <c r="M8" s="286"/>
      <c r="N8" s="286"/>
      <c r="O8" s="275"/>
      <c r="P8" s="275"/>
      <c r="Q8" s="286"/>
      <c r="R8" s="254"/>
      <c r="T8" s="254"/>
      <c r="U8" s="594" t="s">
        <v>3078</v>
      </c>
      <c r="V8" s="254"/>
      <c r="X8" s="254"/>
      <c r="Y8" s="317"/>
      <c r="Z8" s="298"/>
      <c r="AA8" s="298"/>
      <c r="AB8" s="298"/>
      <c r="AC8" s="298"/>
      <c r="AD8" s="308"/>
      <c r="AE8" s="506"/>
    </row>
    <row r="9" spans="1:31" ht="14.25" customHeight="1">
      <c r="A9" s="254"/>
      <c r="B9" s="977" t="s">
        <v>362</v>
      </c>
      <c r="C9" s="888"/>
      <c r="D9" s="892"/>
      <c r="E9" s="284">
        <f>B17</f>
        <v>0</v>
      </c>
      <c r="F9" s="254"/>
      <c r="G9" s="299" t="s">
        <v>3079</v>
      </c>
      <c r="H9" s="290">
        <v>11</v>
      </c>
      <c r="I9" s="290">
        <v>11</v>
      </c>
      <c r="J9" s="286"/>
      <c r="K9" s="286"/>
      <c r="L9" s="286"/>
      <c r="M9" s="286"/>
      <c r="N9" s="286"/>
      <c r="O9" s="275"/>
      <c r="P9" s="275"/>
      <c r="Q9" s="286"/>
      <c r="R9" s="254"/>
      <c r="T9" s="254"/>
      <c r="U9" s="685" t="s">
        <v>3080</v>
      </c>
      <c r="V9" s="254"/>
      <c r="X9" s="254"/>
      <c r="Y9" s="317"/>
      <c r="Z9" s="298"/>
      <c r="AA9" s="298"/>
      <c r="AB9" s="298"/>
      <c r="AC9" s="298"/>
      <c r="AD9" s="308"/>
      <c r="AE9" s="506"/>
    </row>
    <row r="10" spans="1:31" ht="14.25" customHeight="1">
      <c r="A10" s="254"/>
      <c r="B10" s="977" t="s">
        <v>366</v>
      </c>
      <c r="C10" s="888"/>
      <c r="D10" s="892"/>
      <c r="E10" s="301">
        <f>B23</f>
        <v>0</v>
      </c>
      <c r="F10" s="254"/>
      <c r="G10" s="775" t="s">
        <v>3081</v>
      </c>
      <c r="H10" s="286"/>
      <c r="I10" s="286"/>
      <c r="J10" s="286"/>
      <c r="K10" s="286"/>
      <c r="L10" s="286"/>
      <c r="M10" s="286"/>
      <c r="N10" s="286"/>
      <c r="O10" s="275"/>
      <c r="P10" s="275"/>
      <c r="Q10" s="286"/>
      <c r="R10" s="254"/>
      <c r="S10" s="442"/>
      <c r="T10" s="254"/>
      <c r="U10" s="590" t="s">
        <v>3082</v>
      </c>
      <c r="V10" s="254"/>
      <c r="X10" s="254"/>
      <c r="Y10" s="317"/>
      <c r="Z10" s="298"/>
      <c r="AA10" s="298"/>
      <c r="AB10" s="298"/>
      <c r="AC10" s="298"/>
      <c r="AD10" s="308"/>
      <c r="AE10" s="506"/>
    </row>
    <row r="11" spans="1:31" ht="14.25" customHeight="1">
      <c r="A11" s="254"/>
      <c r="B11" s="978" t="s">
        <v>369</v>
      </c>
      <c r="C11" s="979"/>
      <c r="D11" s="980"/>
      <c r="E11" s="304">
        <f>(E4+E7+E10)-(E5+E6+E8+E9)</f>
        <v>4.9700000000000273</v>
      </c>
      <c r="F11" s="254"/>
      <c r="G11" s="285" t="s">
        <v>3083</v>
      </c>
      <c r="H11" s="286"/>
      <c r="I11" s="286"/>
      <c r="J11" s="286"/>
      <c r="K11" s="286"/>
      <c r="L11" s="286"/>
      <c r="M11" s="286"/>
      <c r="N11" s="286"/>
      <c r="O11" s="275"/>
      <c r="P11" s="275"/>
      <c r="Q11" s="286"/>
      <c r="R11" s="254"/>
      <c r="T11" s="254"/>
      <c r="U11" s="680" t="s">
        <v>3084</v>
      </c>
      <c r="V11" s="254"/>
      <c r="X11" s="254"/>
      <c r="Y11" s="317"/>
      <c r="Z11" s="298"/>
      <c r="AA11" s="298"/>
      <c r="AB11" s="298"/>
      <c r="AC11" s="298"/>
      <c r="AD11" s="308"/>
      <c r="AE11" s="506"/>
    </row>
    <row r="12" spans="1:31" ht="14.25" customHeight="1">
      <c r="A12" s="254"/>
      <c r="B12" s="254"/>
      <c r="C12" s="254"/>
      <c r="D12" s="254"/>
      <c r="E12" s="254"/>
      <c r="F12" s="254"/>
      <c r="G12" s="285" t="s">
        <v>3085</v>
      </c>
      <c r="H12" s="286"/>
      <c r="I12" s="286"/>
      <c r="J12" s="286"/>
      <c r="K12" s="286"/>
      <c r="L12" s="286"/>
      <c r="M12" s="286"/>
      <c r="N12" s="286"/>
      <c r="O12" s="275"/>
      <c r="P12" s="275"/>
      <c r="Q12" s="286"/>
      <c r="R12" s="254"/>
      <c r="T12" s="254"/>
      <c r="V12" s="254"/>
      <c r="X12" s="254"/>
      <c r="Y12" s="317"/>
      <c r="Z12" s="298"/>
      <c r="AA12" s="298"/>
      <c r="AB12" s="298"/>
      <c r="AC12" s="298"/>
      <c r="AD12" s="308"/>
      <c r="AE12" s="506"/>
    </row>
    <row r="13" spans="1:31" ht="14.25" customHeight="1">
      <c r="A13" s="254"/>
      <c r="B13" s="985" t="s">
        <v>362</v>
      </c>
      <c r="C13" s="968"/>
      <c r="D13" s="968"/>
      <c r="E13" s="969"/>
      <c r="F13" s="254"/>
      <c r="G13" s="299" t="s">
        <v>3086</v>
      </c>
      <c r="H13" s="286"/>
      <c r="I13" s="286"/>
      <c r="J13" s="286"/>
      <c r="K13" s="286"/>
      <c r="L13" s="286"/>
      <c r="M13" s="286"/>
      <c r="N13" s="286"/>
      <c r="O13" s="275"/>
      <c r="P13" s="275"/>
      <c r="Q13" s="286"/>
      <c r="R13" s="254"/>
      <c r="S13" s="599"/>
      <c r="T13" s="254"/>
      <c r="V13" s="254"/>
      <c r="X13" s="254"/>
      <c r="Y13" s="317"/>
      <c r="Z13" s="298"/>
      <c r="AA13" s="298"/>
      <c r="AB13" s="298"/>
      <c r="AC13" s="298"/>
      <c r="AD13" s="308"/>
      <c r="AE13" s="506"/>
    </row>
    <row r="14" spans="1:31" ht="14.25" customHeight="1">
      <c r="A14" s="254"/>
      <c r="B14" s="305">
        <v>2024</v>
      </c>
      <c r="C14" s="271">
        <v>2025</v>
      </c>
      <c r="D14" s="271">
        <v>2026</v>
      </c>
      <c r="E14" s="306">
        <v>2027</v>
      </c>
      <c r="F14" s="254"/>
      <c r="G14" s="299" t="s">
        <v>3087</v>
      </c>
      <c r="H14" s="275"/>
      <c r="I14" s="275"/>
      <c r="J14" s="286"/>
      <c r="K14" s="286"/>
      <c r="L14" s="286"/>
      <c r="M14" s="286"/>
      <c r="N14" s="286"/>
      <c r="O14" s="275"/>
      <c r="P14" s="275"/>
      <c r="Q14" s="286"/>
      <c r="R14" s="254"/>
      <c r="T14" s="248"/>
      <c r="V14" s="254"/>
      <c r="X14" s="254"/>
      <c r="Y14" s="317"/>
      <c r="Z14" s="298"/>
      <c r="AA14" s="298"/>
      <c r="AB14" s="298"/>
      <c r="AC14" s="298"/>
      <c r="AD14" s="308"/>
      <c r="AE14" s="506"/>
    </row>
    <row r="15" spans="1:31" ht="14.25" customHeight="1">
      <c r="A15" s="254"/>
      <c r="B15" s="317"/>
      <c r="C15" s="298"/>
      <c r="D15" s="298"/>
      <c r="E15" s="308"/>
      <c r="F15" s="254"/>
      <c r="G15" s="292" t="s">
        <v>3088</v>
      </c>
      <c r="H15" s="286"/>
      <c r="I15" s="286"/>
      <c r="J15" s="286"/>
      <c r="K15" s="286"/>
      <c r="L15" s="286"/>
      <c r="M15" s="286"/>
      <c r="N15" s="286"/>
      <c r="O15" s="275"/>
      <c r="P15" s="275"/>
      <c r="Q15" s="286"/>
      <c r="R15" s="254"/>
      <c r="T15" s="254"/>
      <c r="V15" s="254"/>
      <c r="X15" s="254"/>
      <c r="Y15" s="317"/>
      <c r="Z15" s="298"/>
      <c r="AA15" s="298"/>
      <c r="AB15" s="298"/>
      <c r="AC15" s="298"/>
      <c r="AD15" s="308"/>
      <c r="AE15" s="506"/>
    </row>
    <row r="16" spans="1:31" ht="14.25" customHeight="1">
      <c r="A16" s="254"/>
      <c r="B16" s="317"/>
      <c r="C16" s="298"/>
      <c r="D16" s="298"/>
      <c r="E16" s="308"/>
      <c r="F16" s="254"/>
      <c r="G16" s="299" t="s">
        <v>3089</v>
      </c>
      <c r="H16" s="286"/>
      <c r="I16" s="286"/>
      <c r="J16" s="286"/>
      <c r="K16" s="286"/>
      <c r="L16" s="286"/>
      <c r="M16" s="286"/>
      <c r="N16" s="286"/>
      <c r="O16" s="275"/>
      <c r="P16" s="275"/>
      <c r="Q16" s="286"/>
      <c r="R16" s="254"/>
      <c r="S16" s="599"/>
      <c r="T16" s="254"/>
      <c r="V16" s="254"/>
      <c r="X16" s="254"/>
      <c r="Y16" s="317"/>
      <c r="Z16" s="298"/>
      <c r="AA16" s="298"/>
      <c r="AB16" s="298"/>
      <c r="AC16" s="298"/>
      <c r="AD16" s="308"/>
      <c r="AE16" s="506"/>
    </row>
    <row r="17" spans="1:31" ht="14.25" customHeight="1">
      <c r="A17" s="254"/>
      <c r="B17" s="312">
        <f>SUM(B15:B16)</f>
        <v>0</v>
      </c>
      <c r="C17" s="313"/>
      <c r="D17" s="313"/>
      <c r="E17" s="314"/>
      <c r="F17" s="254"/>
      <c r="G17" s="299" t="s">
        <v>3090</v>
      </c>
      <c r="H17" s="286"/>
      <c r="I17" s="286"/>
      <c r="J17" s="286"/>
      <c r="K17" s="286"/>
      <c r="L17" s="286"/>
      <c r="M17" s="286"/>
      <c r="N17" s="286"/>
      <c r="O17" s="275"/>
      <c r="P17" s="275"/>
      <c r="Q17" s="286"/>
      <c r="R17" s="254"/>
      <c r="T17" s="254"/>
      <c r="V17" s="254"/>
      <c r="X17" s="254"/>
      <c r="Y17" s="317"/>
      <c r="Z17" s="298"/>
      <c r="AA17" s="298"/>
      <c r="AB17" s="298"/>
      <c r="AC17" s="298"/>
      <c r="AD17" s="308"/>
      <c r="AE17" s="506"/>
    </row>
    <row r="18" spans="1:31" ht="14.25" customHeight="1">
      <c r="A18" s="254"/>
      <c r="B18" s="387"/>
      <c r="C18" s="387"/>
      <c r="D18" s="387"/>
      <c r="E18" s="387"/>
      <c r="F18" s="254"/>
      <c r="G18" s="285" t="s">
        <v>3091</v>
      </c>
      <c r="H18" s="274">
        <v>6.8</v>
      </c>
      <c r="I18" s="286"/>
      <c r="J18" s="286"/>
      <c r="K18" s="286"/>
      <c r="L18" s="286"/>
      <c r="M18" s="286"/>
      <c r="N18" s="286"/>
      <c r="O18" s="275"/>
      <c r="P18" s="275"/>
      <c r="Q18" s="286"/>
      <c r="R18" s="254"/>
      <c r="S18" s="298"/>
      <c r="T18" s="254"/>
      <c r="V18" s="254"/>
      <c r="X18" s="254"/>
      <c r="Y18" s="317"/>
      <c r="Z18" s="298"/>
      <c r="AA18" s="298"/>
      <c r="AB18" s="298"/>
      <c r="AC18" s="298"/>
      <c r="AD18" s="308"/>
      <c r="AE18" s="506"/>
    </row>
    <row r="19" spans="1:31" ht="14.25" customHeight="1">
      <c r="A19" s="254"/>
      <c r="B19" s="985" t="s">
        <v>383</v>
      </c>
      <c r="C19" s="968"/>
      <c r="D19" s="968"/>
      <c r="E19" s="969"/>
      <c r="F19" s="254"/>
      <c r="G19" s="285" t="s">
        <v>3092</v>
      </c>
      <c r="H19" s="286">
        <v>19.48</v>
      </c>
      <c r="I19" s="286">
        <v>19.48</v>
      </c>
      <c r="J19" s="286"/>
      <c r="K19" s="286"/>
      <c r="L19" s="286"/>
      <c r="M19" s="286"/>
      <c r="N19" s="286"/>
      <c r="O19" s="275"/>
      <c r="P19" s="275"/>
      <c r="Q19" s="286"/>
      <c r="R19" s="254"/>
      <c r="S19" s="298"/>
      <c r="T19" s="254"/>
      <c r="V19" s="254"/>
      <c r="X19" s="254"/>
      <c r="Y19" s="317"/>
      <c r="Z19" s="298"/>
      <c r="AA19" s="298"/>
      <c r="AB19" s="298"/>
      <c r="AC19" s="298"/>
      <c r="AD19" s="308"/>
      <c r="AE19" s="506"/>
    </row>
    <row r="20" spans="1:31" ht="14.25" customHeight="1">
      <c r="A20" s="383"/>
      <c r="B20" s="305">
        <v>2024</v>
      </c>
      <c r="C20" s="271">
        <v>2025</v>
      </c>
      <c r="D20" s="271">
        <v>2026</v>
      </c>
      <c r="E20" s="306">
        <v>2027</v>
      </c>
      <c r="F20" s="376"/>
      <c r="G20" s="285" t="s">
        <v>3093</v>
      </c>
      <c r="H20" s="278"/>
      <c r="I20" s="286"/>
      <c r="J20" s="286"/>
      <c r="K20" s="286"/>
      <c r="L20" s="286"/>
      <c r="M20" s="286"/>
      <c r="N20" s="286"/>
      <c r="O20" s="275"/>
      <c r="P20" s="275"/>
      <c r="Q20" s="286"/>
      <c r="R20" s="254"/>
      <c r="S20" s="298"/>
      <c r="T20" s="254"/>
      <c r="U20" s="298"/>
      <c r="V20" s="254"/>
      <c r="W20" s="298"/>
      <c r="X20" s="254"/>
      <c r="Y20" s="317"/>
      <c r="Z20" s="298"/>
      <c r="AA20" s="298"/>
      <c r="AB20" s="298"/>
      <c r="AC20" s="298"/>
      <c r="AD20" s="308"/>
      <c r="AE20" s="506"/>
    </row>
    <row r="21" spans="1:31" ht="14.25" customHeight="1">
      <c r="A21" s="254"/>
      <c r="B21" s="317"/>
      <c r="C21" s="298"/>
      <c r="D21" s="298"/>
      <c r="E21" s="308"/>
      <c r="F21" s="254"/>
      <c r="G21" s="285" t="s">
        <v>3094</v>
      </c>
      <c r="H21" s="290">
        <v>0.5</v>
      </c>
      <c r="I21" s="290" t="s">
        <v>374</v>
      </c>
      <c r="J21" s="290" t="s">
        <v>375</v>
      </c>
      <c r="K21" s="290" t="s">
        <v>376</v>
      </c>
      <c r="L21" s="274" t="s">
        <v>377</v>
      </c>
      <c r="M21" s="286"/>
      <c r="N21" s="286"/>
      <c r="O21" s="275"/>
      <c r="P21" s="275"/>
      <c r="Q21" s="286"/>
      <c r="R21" s="254"/>
      <c r="S21" s="298"/>
      <c r="T21" s="254"/>
      <c r="U21" s="298"/>
      <c r="V21" s="254"/>
      <c r="W21" s="298"/>
      <c r="X21" s="254"/>
      <c r="Y21" s="317"/>
      <c r="Z21" s="298"/>
      <c r="AA21" s="298"/>
      <c r="AB21" s="298"/>
      <c r="AC21" s="298"/>
      <c r="AD21" s="308"/>
      <c r="AE21" s="506"/>
    </row>
    <row r="22" spans="1:31" ht="14.25" customHeight="1">
      <c r="A22" s="254"/>
      <c r="B22" s="317"/>
      <c r="C22" s="298"/>
      <c r="D22" s="298"/>
      <c r="E22" s="308"/>
      <c r="F22" s="254"/>
      <c r="G22" s="285" t="s">
        <v>3095</v>
      </c>
      <c r="H22" s="286"/>
      <c r="I22" s="286"/>
      <c r="J22" s="286"/>
      <c r="K22" s="286"/>
      <c r="L22" s="286"/>
      <c r="M22" s="286"/>
      <c r="N22" s="286"/>
      <c r="O22" s="275"/>
      <c r="P22" s="275"/>
      <c r="Q22" s="286"/>
      <c r="R22" s="254"/>
      <c r="S22" s="298"/>
      <c r="T22" s="254"/>
      <c r="U22" s="298"/>
      <c r="V22" s="254"/>
      <c r="W22" s="298"/>
      <c r="X22" s="254"/>
      <c r="Y22" s="317"/>
      <c r="Z22" s="298"/>
      <c r="AA22" s="298"/>
      <c r="AB22" s="298"/>
      <c r="AC22" s="298"/>
      <c r="AD22" s="308"/>
      <c r="AE22" s="506"/>
    </row>
    <row r="23" spans="1:31" ht="14.25" customHeight="1">
      <c r="A23" s="254"/>
      <c r="B23" s="312">
        <f>SUM(B21:B22)</f>
        <v>0</v>
      </c>
      <c r="C23" s="313"/>
      <c r="D23" s="313"/>
      <c r="E23" s="314"/>
      <c r="F23" s="254"/>
      <c r="G23" s="285" t="s">
        <v>3096</v>
      </c>
      <c r="H23" s="274">
        <v>4.99</v>
      </c>
      <c r="I23" s="286"/>
      <c r="J23" s="286"/>
      <c r="K23" s="286"/>
      <c r="L23" s="286"/>
      <c r="M23" s="286"/>
      <c r="N23" s="286"/>
      <c r="O23" s="275"/>
      <c r="P23" s="275"/>
      <c r="Q23" s="286"/>
      <c r="R23" s="254"/>
      <c r="S23" s="298"/>
      <c r="T23" s="254"/>
      <c r="U23" s="298"/>
      <c r="V23" s="254"/>
      <c r="W23" s="298"/>
      <c r="X23" s="254"/>
      <c r="Y23" s="317"/>
      <c r="Z23" s="298"/>
      <c r="AA23" s="298"/>
      <c r="AB23" s="298"/>
      <c r="AC23" s="298"/>
      <c r="AD23" s="308"/>
      <c r="AE23" s="506"/>
    </row>
    <row r="24" spans="1:31" ht="14.25" customHeight="1">
      <c r="A24" s="254"/>
      <c r="B24" s="387"/>
      <c r="C24" s="387"/>
      <c r="D24" s="387"/>
      <c r="E24" s="387"/>
      <c r="F24" s="254"/>
      <c r="G24" s="292" t="s">
        <v>3097</v>
      </c>
      <c r="H24" s="286"/>
      <c r="I24" s="286"/>
      <c r="J24" s="286"/>
      <c r="K24" s="286"/>
      <c r="L24" s="286"/>
      <c r="M24" s="286"/>
      <c r="N24" s="286"/>
      <c r="O24" s="275"/>
      <c r="P24" s="275"/>
      <c r="Q24" s="286"/>
      <c r="R24" s="254"/>
      <c r="S24" s="298"/>
      <c r="T24" s="254"/>
      <c r="U24" s="298"/>
      <c r="V24" s="254"/>
      <c r="W24" s="298"/>
      <c r="X24" s="254"/>
      <c r="Y24" s="317"/>
      <c r="Z24" s="298"/>
      <c r="AA24" s="298"/>
      <c r="AB24" s="298"/>
      <c r="AC24" s="298"/>
      <c r="AD24" s="308"/>
      <c r="AE24" s="506"/>
    </row>
    <row r="25" spans="1:31" ht="14.25" customHeight="1">
      <c r="A25" s="254"/>
      <c r="B25" s="985" t="s">
        <v>189</v>
      </c>
      <c r="C25" s="968"/>
      <c r="D25" s="968"/>
      <c r="E25" s="969"/>
      <c r="F25" s="254"/>
      <c r="G25" s="285" t="s">
        <v>3098</v>
      </c>
      <c r="H25" s="274">
        <v>0.5</v>
      </c>
      <c r="I25" s="275"/>
      <c r="J25" s="286"/>
      <c r="K25" s="286"/>
      <c r="L25" s="286"/>
      <c r="M25" s="286"/>
      <c r="N25" s="286"/>
      <c r="O25" s="275"/>
      <c r="P25" s="275"/>
      <c r="Q25" s="286"/>
      <c r="R25" s="254"/>
      <c r="S25" s="298"/>
      <c r="T25" s="254"/>
      <c r="U25" s="298"/>
      <c r="V25" s="254"/>
      <c r="W25" s="298"/>
      <c r="X25" s="254"/>
      <c r="Y25" s="655"/>
      <c r="Z25" s="468">
        <f>SUM(Z5:Z24)</f>
        <v>0</v>
      </c>
      <c r="AA25" s="313"/>
      <c r="AB25" s="313"/>
      <c r="AC25" s="313"/>
      <c r="AD25" s="314"/>
      <c r="AE25" s="506"/>
    </row>
    <row r="26" spans="1:31" ht="14.25" customHeight="1">
      <c r="A26" s="383"/>
      <c r="B26" s="999" t="s">
        <v>529</v>
      </c>
      <c r="C26" s="878"/>
      <c r="D26" s="878"/>
      <c r="E26" s="971"/>
      <c r="F26" s="376"/>
      <c r="G26" s="292" t="s">
        <v>3099</v>
      </c>
      <c r="H26" s="779"/>
      <c r="I26" s="286"/>
      <c r="J26" s="286"/>
      <c r="K26" s="286"/>
      <c r="L26" s="286"/>
      <c r="M26" s="286"/>
      <c r="N26" s="286"/>
      <c r="O26" s="275"/>
      <c r="P26" s="275"/>
      <c r="Q26" s="286"/>
      <c r="R26" s="254"/>
      <c r="S26" s="390"/>
      <c r="T26" s="391"/>
      <c r="U26" s="390"/>
      <c r="V26" s="391"/>
      <c r="W26" s="390"/>
      <c r="X26" s="254"/>
      <c r="Y26" s="780"/>
      <c r="Z26" s="780"/>
      <c r="AA26" s="780"/>
      <c r="AB26" s="780"/>
      <c r="AC26" s="780"/>
      <c r="AD26" s="780"/>
      <c r="AE26" s="506"/>
    </row>
    <row r="27" spans="1:31" ht="14.25" customHeight="1">
      <c r="A27" s="383"/>
      <c r="B27" s="972"/>
      <c r="C27" s="878"/>
      <c r="D27" s="878"/>
      <c r="E27" s="971"/>
      <c r="F27" s="376"/>
      <c r="G27" s="285" t="s">
        <v>3100</v>
      </c>
      <c r="H27" s="275"/>
      <c r="I27" s="286"/>
      <c r="J27" s="286"/>
      <c r="K27" s="286"/>
      <c r="L27" s="286"/>
      <c r="M27" s="286"/>
      <c r="N27" s="286"/>
      <c r="O27" s="275"/>
      <c r="P27" s="275"/>
      <c r="Q27" s="286"/>
      <c r="R27" s="254"/>
      <c r="S27" s="390"/>
      <c r="T27" s="391"/>
      <c r="U27" s="390"/>
      <c r="V27" s="391"/>
      <c r="W27" s="390"/>
      <c r="X27" s="254"/>
      <c r="Y27" s="985" t="s">
        <v>394</v>
      </c>
      <c r="Z27" s="968"/>
      <c r="AA27" s="968"/>
      <c r="AB27" s="968"/>
      <c r="AC27" s="968"/>
      <c r="AD27" s="969"/>
      <c r="AE27" s="506"/>
    </row>
    <row r="28" spans="1:31" ht="14.25" customHeight="1">
      <c r="A28" s="383"/>
      <c r="B28" s="973"/>
      <c r="C28" s="974"/>
      <c r="D28" s="974"/>
      <c r="E28" s="975"/>
      <c r="F28" s="376"/>
      <c r="G28" s="285" t="s">
        <v>3101</v>
      </c>
      <c r="H28" s="286"/>
      <c r="I28" s="286"/>
      <c r="J28" s="286"/>
      <c r="K28" s="286"/>
      <c r="L28" s="286"/>
      <c r="M28" s="286"/>
      <c r="N28" s="286"/>
      <c r="O28" s="275"/>
      <c r="P28" s="275"/>
      <c r="Q28" s="286"/>
      <c r="R28" s="254"/>
      <c r="S28" s="390"/>
      <c r="T28" s="391"/>
      <c r="U28" s="390"/>
      <c r="V28" s="391"/>
      <c r="W28" s="390"/>
      <c r="X28" s="254"/>
      <c r="Y28" s="641" t="s">
        <v>340</v>
      </c>
      <c r="Z28" s="270" t="s">
        <v>396</v>
      </c>
      <c r="AA28" s="271">
        <v>2024</v>
      </c>
      <c r="AB28" s="271">
        <v>2025</v>
      </c>
      <c r="AC28" s="271">
        <v>2026</v>
      </c>
      <c r="AD28" s="306">
        <v>2027</v>
      </c>
      <c r="AE28" s="506"/>
    </row>
    <row r="29" spans="1:31" ht="14.25" customHeight="1">
      <c r="A29" s="383"/>
      <c r="B29" s="392"/>
      <c r="C29" s="392"/>
      <c r="D29" s="392"/>
      <c r="E29" s="392"/>
      <c r="F29" s="376"/>
      <c r="G29" s="285" t="s">
        <v>3102</v>
      </c>
      <c r="H29" s="286"/>
      <c r="I29" s="275"/>
      <c r="J29" s="286"/>
      <c r="K29" s="286"/>
      <c r="L29" s="286"/>
      <c r="M29" s="286"/>
      <c r="N29" s="286"/>
      <c r="O29" s="275"/>
      <c r="P29" s="275"/>
      <c r="Q29" s="286"/>
      <c r="R29" s="254"/>
      <c r="S29" s="390"/>
      <c r="T29" s="391"/>
      <c r="U29" s="390"/>
      <c r="V29" s="391"/>
      <c r="W29" s="390"/>
      <c r="X29" s="254"/>
      <c r="Y29" s="307" t="s">
        <v>3103</v>
      </c>
      <c r="Z29" s="324" t="s">
        <v>56</v>
      </c>
      <c r="AA29" s="324">
        <v>4.2300000000000004</v>
      </c>
      <c r="AC29" s="298"/>
      <c r="AD29" s="308"/>
      <c r="AE29" s="506"/>
    </row>
    <row r="30" spans="1:31" ht="14.25" customHeight="1">
      <c r="A30" s="254"/>
      <c r="B30" s="976" t="s">
        <v>397</v>
      </c>
      <c r="C30" s="968"/>
      <c r="D30" s="968"/>
      <c r="E30" s="969"/>
      <c r="F30" s="254"/>
      <c r="G30" s="285" t="s">
        <v>3104</v>
      </c>
      <c r="H30" s="290">
        <v>0.6</v>
      </c>
      <c r="I30" s="290" t="s">
        <v>376</v>
      </c>
      <c r="J30" s="274" t="s">
        <v>377</v>
      </c>
      <c r="K30" s="286"/>
      <c r="L30" s="286"/>
      <c r="M30" s="286"/>
      <c r="N30" s="286"/>
      <c r="O30" s="275"/>
      <c r="P30" s="275"/>
      <c r="Q30" s="286"/>
      <c r="R30" s="254"/>
      <c r="S30" s="390"/>
      <c r="T30" s="391"/>
      <c r="U30" s="390"/>
      <c r="V30" s="391"/>
      <c r="W30" s="390"/>
      <c r="X30" s="383"/>
      <c r="Y30" s="648" t="s">
        <v>1697</v>
      </c>
      <c r="Z30" s="289" t="s">
        <v>38</v>
      </c>
      <c r="AA30" s="289">
        <v>2.5</v>
      </c>
      <c r="AC30" s="298"/>
      <c r="AD30" s="308"/>
      <c r="AE30" s="506"/>
    </row>
    <row r="31" spans="1:31" ht="14.25" customHeight="1">
      <c r="A31" s="383"/>
      <c r="B31" s="325" t="s">
        <v>400</v>
      </c>
      <c r="C31" s="965" t="s">
        <v>935</v>
      </c>
      <c r="D31" s="966"/>
      <c r="E31" s="325" t="s">
        <v>402</v>
      </c>
      <c r="F31" s="376"/>
      <c r="G31" s="299" t="s">
        <v>3105</v>
      </c>
      <c r="H31" s="275"/>
      <c r="I31" s="275"/>
      <c r="J31" s="275"/>
      <c r="K31" s="275"/>
      <c r="L31" s="275"/>
      <c r="M31" s="286"/>
      <c r="N31" s="286"/>
      <c r="O31" s="275"/>
      <c r="P31" s="275"/>
      <c r="Q31" s="286"/>
      <c r="R31" s="254"/>
      <c r="S31" s="390"/>
      <c r="T31" s="391"/>
      <c r="U31" s="390"/>
      <c r="V31" s="391"/>
      <c r="W31" s="390"/>
      <c r="X31" s="659"/>
      <c r="Y31" s="307" t="s">
        <v>1835</v>
      </c>
      <c r="Z31" s="324" t="s">
        <v>53</v>
      </c>
      <c r="AA31" s="324">
        <v>4</v>
      </c>
      <c r="AC31" s="298"/>
      <c r="AD31" s="308"/>
      <c r="AE31" s="506"/>
    </row>
    <row r="32" spans="1:31" ht="14.25" customHeight="1">
      <c r="A32" s="254"/>
      <c r="B32" s="444">
        <v>2010</v>
      </c>
      <c r="C32" s="1033" t="s">
        <v>3106</v>
      </c>
      <c r="D32" s="959"/>
      <c r="E32" s="444">
        <v>3.63</v>
      </c>
      <c r="F32" s="254"/>
      <c r="G32" s="285" t="s">
        <v>3107</v>
      </c>
      <c r="H32" s="274">
        <v>1.63</v>
      </c>
      <c r="I32" s="275"/>
      <c r="J32" s="286"/>
      <c r="K32" s="286"/>
      <c r="L32" s="286"/>
      <c r="M32" s="286"/>
      <c r="N32" s="286"/>
      <c r="O32" s="275"/>
      <c r="P32" s="275"/>
      <c r="Q32" s="286"/>
      <c r="R32" s="254"/>
      <c r="S32" s="390"/>
      <c r="T32" s="391"/>
      <c r="U32" s="390"/>
      <c r="V32" s="391"/>
      <c r="W32" s="390"/>
      <c r="X32" s="383"/>
      <c r="Y32" s="648" t="s">
        <v>1567</v>
      </c>
      <c r="Z32" s="324" t="s">
        <v>25</v>
      </c>
      <c r="AA32" s="324">
        <v>15</v>
      </c>
      <c r="AB32" s="298"/>
      <c r="AC32" s="298"/>
      <c r="AD32" s="308"/>
      <c r="AE32" s="506"/>
    </row>
    <row r="33" spans="1:31" ht="14.25" customHeight="1">
      <c r="A33" s="254"/>
      <c r="B33" s="447">
        <v>2011</v>
      </c>
      <c r="C33" s="1004" t="s">
        <v>3108</v>
      </c>
      <c r="D33" s="959"/>
      <c r="E33" s="448">
        <v>2.12</v>
      </c>
      <c r="F33" s="254"/>
      <c r="G33" s="296" t="s">
        <v>3109</v>
      </c>
      <c r="H33" s="286"/>
      <c r="I33" s="286"/>
      <c r="J33" s="286"/>
      <c r="K33" s="286"/>
      <c r="L33" s="286"/>
      <c r="M33" s="286"/>
      <c r="N33" s="286"/>
      <c r="O33" s="275"/>
      <c r="P33" s="275"/>
      <c r="Q33" s="286"/>
      <c r="R33" s="254"/>
      <c r="S33" s="390"/>
      <c r="T33" s="391"/>
      <c r="U33" s="390"/>
      <c r="V33" s="391"/>
      <c r="W33" s="390"/>
      <c r="X33" s="383"/>
      <c r="Y33" s="648" t="s">
        <v>1567</v>
      </c>
      <c r="Z33" s="324" t="s">
        <v>35</v>
      </c>
      <c r="AA33" s="324">
        <v>4.4800000000000004</v>
      </c>
      <c r="AB33" s="298"/>
      <c r="AC33" s="298"/>
      <c r="AD33" s="308"/>
      <c r="AE33" s="506"/>
    </row>
    <row r="34" spans="1:31" ht="14.25" customHeight="1">
      <c r="A34" s="254"/>
      <c r="B34" s="330">
        <v>2012</v>
      </c>
      <c r="C34" s="964" t="s">
        <v>3110</v>
      </c>
      <c r="D34" s="959"/>
      <c r="E34" s="331">
        <v>1.77</v>
      </c>
      <c r="F34" s="254"/>
      <c r="G34" s="285" t="s">
        <v>3111</v>
      </c>
      <c r="H34" s="779"/>
      <c r="I34" s="286"/>
      <c r="J34" s="286"/>
      <c r="K34" s="286"/>
      <c r="L34" s="286"/>
      <c r="M34" s="286"/>
      <c r="N34" s="286"/>
      <c r="O34" s="275"/>
      <c r="P34" s="275"/>
      <c r="Q34" s="286"/>
      <c r="R34" s="254"/>
      <c r="S34" s="390"/>
      <c r="T34" s="391"/>
      <c r="U34" s="390"/>
      <c r="V34" s="391"/>
      <c r="W34" s="390"/>
      <c r="X34" s="254"/>
      <c r="Y34" s="307" t="s">
        <v>2136</v>
      </c>
      <c r="Z34" s="324" t="s">
        <v>56</v>
      </c>
      <c r="AA34" s="324">
        <v>1</v>
      </c>
      <c r="AB34" s="298"/>
      <c r="AC34" s="298"/>
      <c r="AD34" s="308"/>
      <c r="AE34" s="506"/>
    </row>
    <row r="35" spans="1:31" ht="14.25" customHeight="1">
      <c r="A35" s="254"/>
      <c r="B35" s="393">
        <v>2013</v>
      </c>
      <c r="C35" s="1018" t="s">
        <v>3112</v>
      </c>
      <c r="D35" s="959"/>
      <c r="E35" s="394">
        <v>1.53</v>
      </c>
      <c r="F35" s="254"/>
      <c r="G35" s="292" t="s">
        <v>3113</v>
      </c>
      <c r="I35" s="286"/>
      <c r="J35" s="286"/>
      <c r="K35" s="286"/>
      <c r="L35" s="286"/>
      <c r="M35" s="286"/>
      <c r="N35" s="286"/>
      <c r="O35" s="275"/>
      <c r="P35" s="275"/>
      <c r="Q35" s="286"/>
      <c r="R35" s="254"/>
      <c r="S35" s="390"/>
      <c r="T35" s="391"/>
      <c r="U35" s="390"/>
      <c r="V35" s="391"/>
      <c r="W35" s="390"/>
      <c r="X35" s="254"/>
      <c r="Y35" s="307" t="s">
        <v>1567</v>
      </c>
      <c r="Z35" s="324" t="s">
        <v>38</v>
      </c>
      <c r="AA35" s="298"/>
      <c r="AB35" s="324">
        <v>1.5</v>
      </c>
      <c r="AC35" s="298"/>
      <c r="AD35" s="308"/>
      <c r="AE35" s="506"/>
    </row>
    <row r="36" spans="1:31" ht="14.25" customHeight="1">
      <c r="A36" s="254"/>
      <c r="B36" s="330">
        <v>2014</v>
      </c>
      <c r="C36" s="964" t="s">
        <v>3114</v>
      </c>
      <c r="D36" s="959"/>
      <c r="E36" s="330">
        <v>1.59</v>
      </c>
      <c r="F36" s="254"/>
      <c r="G36" s="751" t="s">
        <v>3115</v>
      </c>
      <c r="H36" s="286"/>
      <c r="I36" s="286"/>
      <c r="J36" s="286"/>
      <c r="K36" s="286"/>
      <c r="L36" s="286"/>
      <c r="M36" s="286"/>
      <c r="N36" s="286"/>
      <c r="O36" s="275"/>
      <c r="P36" s="275"/>
      <c r="Q36" s="286"/>
      <c r="R36" s="254"/>
      <c r="S36" s="390"/>
      <c r="T36" s="391"/>
      <c r="U36" s="390"/>
      <c r="V36" s="391"/>
      <c r="W36" s="390"/>
      <c r="X36" s="254"/>
      <c r="Y36" s="317"/>
      <c r="Z36" s="298"/>
      <c r="AA36" s="298"/>
      <c r="AB36" s="298"/>
      <c r="AC36" s="298"/>
      <c r="AD36" s="308"/>
      <c r="AE36" s="506"/>
    </row>
    <row r="37" spans="1:31" ht="14.25" customHeight="1">
      <c r="A37" s="254"/>
      <c r="B37" s="393">
        <v>2015</v>
      </c>
      <c r="C37" s="1018" t="s">
        <v>3116</v>
      </c>
      <c r="D37" s="959"/>
      <c r="E37" s="393">
        <v>1.24</v>
      </c>
      <c r="F37" s="254"/>
      <c r="G37" s="285" t="s">
        <v>3117</v>
      </c>
      <c r="H37" s="290">
        <v>3.48</v>
      </c>
      <c r="I37" s="290" t="s">
        <v>375</v>
      </c>
      <c r="J37" s="290" t="s">
        <v>376</v>
      </c>
      <c r="K37" s="274" t="s">
        <v>377</v>
      </c>
      <c r="L37" s="286"/>
      <c r="M37" s="286"/>
      <c r="N37" s="286"/>
      <c r="O37" s="275"/>
      <c r="P37" s="275"/>
      <c r="Q37" s="286"/>
      <c r="R37" s="254"/>
      <c r="S37" s="390"/>
      <c r="T37" s="391"/>
      <c r="U37" s="390"/>
      <c r="V37" s="391"/>
      <c r="W37" s="390"/>
      <c r="X37" s="254"/>
      <c r="Y37" s="317"/>
      <c r="Z37" s="298"/>
      <c r="AA37" s="298"/>
      <c r="AB37" s="298"/>
      <c r="AC37" s="298"/>
      <c r="AD37" s="308"/>
      <c r="AE37" s="506"/>
    </row>
    <row r="38" spans="1:31" ht="14.25" customHeight="1">
      <c r="A38" s="254"/>
      <c r="B38" s="327">
        <v>2016</v>
      </c>
      <c r="C38" s="961" t="s">
        <v>3118</v>
      </c>
      <c r="D38" s="959"/>
      <c r="E38" s="328">
        <v>1.18</v>
      </c>
      <c r="F38" s="254"/>
      <c r="G38" s="299" t="s">
        <v>3119</v>
      </c>
      <c r="H38" s="286"/>
      <c r="I38" s="286"/>
      <c r="J38" s="286"/>
      <c r="K38" s="286"/>
      <c r="L38" s="286"/>
      <c r="M38" s="286"/>
      <c r="N38" s="286"/>
      <c r="O38" s="275"/>
      <c r="P38" s="275"/>
      <c r="Q38" s="286"/>
      <c r="R38" s="254"/>
      <c r="S38" s="390"/>
      <c r="T38" s="391"/>
      <c r="U38" s="390"/>
      <c r="V38" s="391"/>
      <c r="W38" s="390"/>
      <c r="X38" s="254"/>
      <c r="Y38" s="317"/>
      <c r="Z38" s="298"/>
      <c r="AA38" s="298"/>
      <c r="AB38" s="298"/>
      <c r="AC38" s="298"/>
      <c r="AD38" s="308"/>
      <c r="AE38" s="506"/>
    </row>
    <row r="39" spans="1:31" ht="14.25" customHeight="1">
      <c r="A39" s="254"/>
      <c r="B39" s="332">
        <v>2017</v>
      </c>
      <c r="C39" s="961" t="s">
        <v>3120</v>
      </c>
      <c r="D39" s="959"/>
      <c r="E39" s="639">
        <v>0.76</v>
      </c>
      <c r="F39" s="254"/>
      <c r="G39" s="285" t="s">
        <v>3121</v>
      </c>
      <c r="H39" s="286"/>
      <c r="I39" s="286"/>
      <c r="J39" s="286"/>
      <c r="K39" s="286"/>
      <c r="L39" s="286"/>
      <c r="M39" s="286"/>
      <c r="N39" s="286"/>
      <c r="O39" s="275"/>
      <c r="P39" s="275"/>
      <c r="Q39" s="286"/>
      <c r="R39" s="254"/>
      <c r="S39" s="390"/>
      <c r="T39" s="391"/>
      <c r="U39" s="390"/>
      <c r="V39" s="391"/>
      <c r="W39" s="390"/>
      <c r="X39" s="254"/>
      <c r="Y39" s="317"/>
      <c r="Z39" s="298"/>
      <c r="AA39" s="298"/>
      <c r="AB39" s="298"/>
      <c r="AC39" s="298"/>
      <c r="AD39" s="308"/>
      <c r="AE39" s="506"/>
    </row>
    <row r="40" spans="1:31" ht="14.25" customHeight="1">
      <c r="A40" s="254"/>
      <c r="B40" s="327">
        <v>2018</v>
      </c>
      <c r="C40" s="961" t="s">
        <v>3122</v>
      </c>
      <c r="D40" s="959"/>
      <c r="E40" s="328">
        <v>0.76</v>
      </c>
      <c r="F40" s="254"/>
      <c r="G40" s="292" t="s">
        <v>3123</v>
      </c>
      <c r="H40" s="286"/>
      <c r="I40" s="286"/>
      <c r="J40" s="286"/>
      <c r="K40" s="286"/>
      <c r="L40" s="286"/>
      <c r="M40" s="286"/>
      <c r="N40" s="286"/>
      <c r="O40" s="275"/>
      <c r="P40" s="275"/>
      <c r="Q40" s="286"/>
      <c r="R40" s="254"/>
      <c r="S40" s="390"/>
      <c r="T40" s="391"/>
      <c r="U40" s="390"/>
      <c r="V40" s="391"/>
      <c r="W40" s="390"/>
      <c r="X40" s="254"/>
      <c r="Y40" s="317"/>
      <c r="Z40" s="298"/>
      <c r="AA40" s="298"/>
      <c r="AB40" s="298"/>
      <c r="AC40" s="298"/>
      <c r="AD40" s="308"/>
      <c r="AE40" s="506"/>
    </row>
    <row r="41" spans="1:31" ht="14.25" customHeight="1">
      <c r="A41" s="254"/>
      <c r="B41" s="327">
        <v>2019</v>
      </c>
      <c r="C41" s="961" t="s">
        <v>3124</v>
      </c>
      <c r="D41" s="959"/>
      <c r="E41" s="327">
        <v>0.94</v>
      </c>
      <c r="F41" s="254"/>
      <c r="G41" s="285" t="s">
        <v>3125</v>
      </c>
      <c r="H41" s="286"/>
      <c r="I41" s="286"/>
      <c r="J41" s="286"/>
      <c r="K41" s="286"/>
      <c r="L41" s="286"/>
      <c r="M41" s="286"/>
      <c r="N41" s="286"/>
      <c r="O41" s="275"/>
      <c r="P41" s="275"/>
      <c r="Q41" s="286"/>
      <c r="R41" s="254"/>
      <c r="S41" s="390"/>
      <c r="T41" s="391"/>
      <c r="U41" s="390"/>
      <c r="V41" s="391"/>
      <c r="W41" s="390"/>
      <c r="X41" s="254"/>
      <c r="Y41" s="317"/>
      <c r="Z41" s="298"/>
      <c r="AA41" s="298"/>
      <c r="AB41" s="298"/>
      <c r="AC41" s="298"/>
      <c r="AD41" s="308"/>
      <c r="AE41" s="506"/>
    </row>
    <row r="42" spans="1:31" ht="14.25" customHeight="1">
      <c r="A42" s="254"/>
      <c r="B42" s="333">
        <v>2020</v>
      </c>
      <c r="C42" s="962" t="s">
        <v>3126</v>
      </c>
      <c r="D42" s="959"/>
      <c r="E42" s="333">
        <v>0.57999999999999996</v>
      </c>
      <c r="F42" s="254"/>
      <c r="G42" s="348" t="s">
        <v>3127</v>
      </c>
      <c r="H42" s="275"/>
      <c r="I42" s="286"/>
      <c r="J42" s="286"/>
      <c r="K42" s="286"/>
      <c r="L42" s="286"/>
      <c r="M42" s="286"/>
      <c r="N42" s="286"/>
      <c r="O42" s="275"/>
      <c r="P42" s="275"/>
      <c r="Q42" s="286"/>
      <c r="R42" s="254"/>
      <c r="S42" s="390"/>
      <c r="T42" s="391"/>
      <c r="U42" s="390"/>
      <c r="V42" s="391"/>
      <c r="W42" s="390"/>
      <c r="X42" s="254"/>
      <c r="Y42" s="317"/>
      <c r="Z42" s="298"/>
      <c r="AA42" s="298"/>
      <c r="AB42" s="298"/>
      <c r="AC42" s="298"/>
      <c r="AD42" s="308"/>
      <c r="AE42" s="506"/>
    </row>
    <row r="43" spans="1:31" ht="14.25" customHeight="1">
      <c r="A43" s="254"/>
      <c r="B43" s="640">
        <v>2021</v>
      </c>
      <c r="C43" s="962" t="s">
        <v>3128</v>
      </c>
      <c r="D43" s="959"/>
      <c r="E43" s="669">
        <v>0.8</v>
      </c>
      <c r="F43" s="254"/>
      <c r="G43" s="296" t="s">
        <v>3129</v>
      </c>
      <c r="H43" s="290"/>
      <c r="I43" s="286"/>
      <c r="J43" s="286"/>
      <c r="K43" s="286"/>
      <c r="L43" s="286"/>
      <c r="M43" s="286"/>
      <c r="N43" s="286"/>
      <c r="O43" s="275"/>
      <c r="P43" s="275"/>
      <c r="Q43" s="286"/>
      <c r="R43" s="254"/>
      <c r="S43" s="390"/>
      <c r="T43" s="391"/>
      <c r="U43" s="390"/>
      <c r="V43" s="391"/>
      <c r="W43" s="390"/>
      <c r="X43" s="254"/>
      <c r="Y43" s="317"/>
      <c r="Z43" s="298"/>
      <c r="AA43" s="298"/>
      <c r="AB43" s="298"/>
      <c r="AC43" s="298"/>
      <c r="AD43" s="308"/>
      <c r="AE43" s="506"/>
    </row>
    <row r="44" spans="1:31" ht="14.25" customHeight="1">
      <c r="A44" s="254"/>
      <c r="B44" s="601">
        <v>2022</v>
      </c>
      <c r="C44" s="1001" t="s">
        <v>3130</v>
      </c>
      <c r="D44" s="959"/>
      <c r="E44" s="601">
        <v>2.34</v>
      </c>
      <c r="F44" s="254"/>
      <c r="G44" s="292" t="s">
        <v>3131</v>
      </c>
      <c r="H44" s="286"/>
      <c r="I44" s="286"/>
      <c r="J44" s="286"/>
      <c r="K44" s="286"/>
      <c r="L44" s="286"/>
      <c r="M44" s="286"/>
      <c r="N44" s="286"/>
      <c r="O44" s="275"/>
      <c r="P44" s="275"/>
      <c r="Q44" s="286"/>
      <c r="R44" s="254"/>
      <c r="S44" s="390"/>
      <c r="T44" s="391"/>
      <c r="U44" s="390"/>
      <c r="V44" s="391"/>
      <c r="W44" s="390"/>
      <c r="X44" s="254"/>
      <c r="Y44" s="317"/>
      <c r="Z44" s="298"/>
      <c r="AA44" s="298"/>
      <c r="AB44" s="298"/>
      <c r="AC44" s="298"/>
      <c r="AD44" s="308"/>
      <c r="AE44" s="506"/>
    </row>
    <row r="45" spans="1:31" ht="14.25" customHeight="1">
      <c r="A45" s="254"/>
      <c r="B45" s="337">
        <v>2023</v>
      </c>
      <c r="C45" s="1035" t="s">
        <v>3132</v>
      </c>
      <c r="D45" s="959"/>
      <c r="E45" s="337">
        <v>3.24</v>
      </c>
      <c r="F45" s="254"/>
      <c r="G45" s="292" t="s">
        <v>3133</v>
      </c>
      <c r="H45" s="290">
        <v>0.5</v>
      </c>
      <c r="I45" s="290" t="s">
        <v>375</v>
      </c>
      <c r="J45" s="290" t="s">
        <v>376</v>
      </c>
      <c r="K45" s="274" t="s">
        <v>377</v>
      </c>
      <c r="L45" s="286"/>
      <c r="M45" s="286"/>
      <c r="N45" s="286"/>
      <c r="O45" s="275"/>
      <c r="P45" s="275"/>
      <c r="Q45" s="286"/>
      <c r="R45" s="254"/>
      <c r="S45" s="390"/>
      <c r="T45" s="391"/>
      <c r="U45" s="390"/>
      <c r="V45" s="391"/>
      <c r="W45" s="390"/>
      <c r="X45" s="254"/>
      <c r="Y45" s="317"/>
      <c r="Z45" s="298"/>
      <c r="AA45" s="298"/>
      <c r="AB45" s="298"/>
      <c r="AC45" s="298"/>
      <c r="AD45" s="308"/>
      <c r="AE45" s="506"/>
    </row>
    <row r="46" spans="1:31" ht="14.25" customHeight="1">
      <c r="A46" s="254"/>
      <c r="B46" s="621"/>
      <c r="C46" s="1031"/>
      <c r="D46" s="959"/>
      <c r="E46" s="404" t="s">
        <v>568</v>
      </c>
      <c r="F46" s="254"/>
      <c r="G46" s="296" t="s">
        <v>3134</v>
      </c>
      <c r="H46" s="286"/>
      <c r="I46" s="286"/>
      <c r="J46" s="286"/>
      <c r="K46" s="286"/>
      <c r="L46" s="286"/>
      <c r="M46" s="286"/>
      <c r="N46" s="286"/>
      <c r="O46" s="275"/>
      <c r="P46" s="275"/>
      <c r="Q46" s="286"/>
      <c r="R46" s="254"/>
      <c r="S46" s="390"/>
      <c r="T46" s="391"/>
      <c r="U46" s="390"/>
      <c r="V46" s="391"/>
      <c r="W46" s="390"/>
      <c r="X46" s="254"/>
      <c r="Y46" s="317"/>
      <c r="Z46" s="298"/>
      <c r="AA46" s="298"/>
      <c r="AB46" s="298"/>
      <c r="AC46" s="298"/>
      <c r="AD46" s="308"/>
      <c r="AE46" s="506"/>
    </row>
    <row r="47" spans="1:31" ht="14.25" customHeight="1">
      <c r="A47" s="254"/>
      <c r="B47" s="621"/>
      <c r="C47" s="1031"/>
      <c r="D47" s="959"/>
      <c r="E47" s="621"/>
      <c r="F47" s="254"/>
      <c r="G47" s="285" t="s">
        <v>3135</v>
      </c>
      <c r="H47" s="286"/>
      <c r="I47" s="286"/>
      <c r="J47" s="286"/>
      <c r="K47" s="286"/>
      <c r="L47" s="286"/>
      <c r="M47" s="286"/>
      <c r="N47" s="286"/>
      <c r="O47" s="275"/>
      <c r="P47" s="275"/>
      <c r="Q47" s="286"/>
      <c r="R47" s="254"/>
      <c r="S47" s="390"/>
      <c r="T47" s="391"/>
      <c r="U47" s="390"/>
      <c r="V47" s="391"/>
      <c r="W47" s="390"/>
      <c r="X47" s="254"/>
      <c r="Y47" s="317"/>
      <c r="Z47" s="298"/>
      <c r="AA47" s="298"/>
      <c r="AB47" s="298"/>
      <c r="AC47" s="298"/>
      <c r="AD47" s="308"/>
      <c r="AE47" s="506"/>
    </row>
    <row r="48" spans="1:31" ht="14.25" customHeight="1">
      <c r="A48" s="254"/>
      <c r="B48" s="621"/>
      <c r="C48" s="1031"/>
      <c r="D48" s="959"/>
      <c r="E48" s="621"/>
      <c r="F48" s="254"/>
      <c r="G48" s="285" t="s">
        <v>3136</v>
      </c>
      <c r="H48" s="286"/>
      <c r="I48" s="286"/>
      <c r="J48" s="286"/>
      <c r="K48" s="286"/>
      <c r="L48" s="286"/>
      <c r="M48" s="286"/>
      <c r="N48" s="286"/>
      <c r="O48" s="275"/>
      <c r="P48" s="275"/>
      <c r="Q48" s="286"/>
      <c r="R48" s="254"/>
      <c r="S48" s="390"/>
      <c r="T48" s="391"/>
      <c r="U48" s="390"/>
      <c r="V48" s="391"/>
      <c r="W48" s="390"/>
      <c r="X48" s="254"/>
      <c r="Y48" s="317"/>
      <c r="Z48" s="298"/>
      <c r="AA48" s="298"/>
      <c r="AB48" s="298"/>
      <c r="AC48" s="298"/>
      <c r="AD48" s="308"/>
      <c r="AE48" s="506"/>
    </row>
    <row r="49" spans="1:31" ht="14.25" customHeight="1">
      <c r="A49" s="254"/>
      <c r="B49" s="621"/>
      <c r="C49" s="1031"/>
      <c r="D49" s="959"/>
      <c r="E49" s="621"/>
      <c r="F49" s="254"/>
      <c r="G49" s="285" t="s">
        <v>3137</v>
      </c>
      <c r="H49" s="286"/>
      <c r="I49" s="286"/>
      <c r="J49" s="286"/>
      <c r="K49" s="286"/>
      <c r="L49" s="286"/>
      <c r="M49" s="286"/>
      <c r="N49" s="286"/>
      <c r="O49" s="275"/>
      <c r="P49" s="275"/>
      <c r="Q49" s="286"/>
      <c r="R49" s="254"/>
      <c r="S49" s="390"/>
      <c r="T49" s="391"/>
      <c r="U49" s="390"/>
      <c r="V49" s="391"/>
      <c r="W49" s="390"/>
      <c r="X49" s="254"/>
      <c r="Y49" s="655"/>
      <c r="Z49" s="781"/>
      <c r="AA49" s="468">
        <f>SUM(AA29:AA48)</f>
        <v>31.21</v>
      </c>
      <c r="AB49" s="313"/>
      <c r="AC49" s="313"/>
      <c r="AD49" s="314"/>
      <c r="AE49" s="506"/>
    </row>
    <row r="50" spans="1:31" ht="14.25" customHeight="1">
      <c r="A50" s="254"/>
      <c r="B50" s="621"/>
      <c r="C50" s="1031"/>
      <c r="D50" s="959"/>
      <c r="E50" s="621"/>
      <c r="F50" s="254"/>
      <c r="G50" s="299" t="s">
        <v>3138</v>
      </c>
      <c r="H50" s="286"/>
      <c r="I50" s="286"/>
      <c r="J50" s="329"/>
      <c r="K50" s="286"/>
      <c r="L50" s="286"/>
      <c r="M50" s="286"/>
      <c r="N50" s="286"/>
      <c r="O50" s="275"/>
      <c r="P50" s="275"/>
      <c r="Q50" s="286"/>
      <c r="R50" s="254"/>
      <c r="S50" s="390"/>
      <c r="T50" s="391"/>
      <c r="U50" s="390"/>
      <c r="V50" s="391"/>
      <c r="W50" s="390"/>
      <c r="X50" s="254"/>
      <c r="Y50" s="780"/>
      <c r="Z50" s="780"/>
      <c r="AA50" s="780"/>
      <c r="AB50" s="780"/>
      <c r="AC50" s="780"/>
      <c r="AD50" s="780"/>
      <c r="AE50" s="506"/>
    </row>
    <row r="51" spans="1:31" ht="14.25" customHeight="1">
      <c r="A51" s="254"/>
      <c r="B51" s="621"/>
      <c r="C51" s="1031"/>
      <c r="D51" s="959"/>
      <c r="E51" s="621"/>
      <c r="F51" s="254"/>
      <c r="G51" s="292" t="s">
        <v>3139</v>
      </c>
      <c r="H51" s="286"/>
      <c r="I51" s="286"/>
      <c r="J51" s="286"/>
      <c r="K51" s="286"/>
      <c r="L51" s="286"/>
      <c r="M51" s="286"/>
      <c r="N51" s="286"/>
      <c r="O51" s="275"/>
      <c r="P51" s="275"/>
      <c r="Q51" s="286"/>
      <c r="R51" s="254"/>
      <c r="S51" s="390"/>
      <c r="T51" s="391"/>
      <c r="U51" s="390"/>
      <c r="V51" s="391"/>
      <c r="W51" s="390"/>
      <c r="X51" s="254"/>
      <c r="Y51" s="985" t="s">
        <v>440</v>
      </c>
      <c r="Z51" s="968"/>
      <c r="AA51" s="968"/>
      <c r="AB51" s="968"/>
      <c r="AC51" s="968"/>
      <c r="AD51" s="969"/>
      <c r="AE51" s="506"/>
    </row>
    <row r="52" spans="1:31" ht="14.25" customHeight="1">
      <c r="A52" s="254"/>
      <c r="B52" s="622"/>
      <c r="C52" s="1031"/>
      <c r="D52" s="959"/>
      <c r="E52" s="622"/>
      <c r="F52" s="254"/>
      <c r="G52" s="285" t="s">
        <v>3140</v>
      </c>
      <c r="H52" s="286"/>
      <c r="I52" s="286"/>
      <c r="J52" s="286"/>
      <c r="K52" s="286"/>
      <c r="L52" s="286"/>
      <c r="M52" s="286"/>
      <c r="N52" s="286"/>
      <c r="O52" s="275"/>
      <c r="P52" s="275"/>
      <c r="Q52" s="286"/>
      <c r="R52" s="254"/>
      <c r="S52" s="390"/>
      <c r="T52" s="391"/>
      <c r="U52" s="390"/>
      <c r="V52" s="391"/>
      <c r="W52" s="390"/>
      <c r="X52" s="254"/>
      <c r="Y52" s="641" t="s">
        <v>340</v>
      </c>
      <c r="Z52" s="270" t="s">
        <v>442</v>
      </c>
      <c r="AA52" s="271">
        <v>2024</v>
      </c>
      <c r="AB52" s="271">
        <v>2025</v>
      </c>
      <c r="AC52" s="271">
        <v>2026</v>
      </c>
      <c r="AD52" s="306">
        <v>2027</v>
      </c>
      <c r="AE52" s="506"/>
    </row>
    <row r="53" spans="1:31" ht="14.25" customHeight="1">
      <c r="A53" s="254"/>
      <c r="B53" s="622"/>
      <c r="C53" s="1031"/>
      <c r="D53" s="959"/>
      <c r="E53" s="622"/>
      <c r="F53" s="254"/>
      <c r="G53" s="292" t="s">
        <v>3141</v>
      </c>
      <c r="H53" s="278">
        <v>24.3</v>
      </c>
      <c r="I53" s="286"/>
      <c r="J53" s="286"/>
      <c r="K53" s="286"/>
      <c r="L53" s="286"/>
      <c r="M53" s="286"/>
      <c r="N53" s="286"/>
      <c r="O53" s="275"/>
      <c r="P53" s="275"/>
      <c r="Q53" s="286"/>
      <c r="R53" s="254"/>
      <c r="S53" s="406"/>
      <c r="T53" s="391"/>
      <c r="U53" s="390"/>
      <c r="V53" s="391"/>
      <c r="W53" s="390"/>
      <c r="X53" s="254"/>
      <c r="Y53" s="307" t="s">
        <v>1928</v>
      </c>
      <c r="Z53" s="324" t="s">
        <v>59</v>
      </c>
      <c r="AA53" s="324">
        <v>-0.8</v>
      </c>
      <c r="AB53" s="298"/>
      <c r="AC53" s="298"/>
      <c r="AD53" s="308"/>
      <c r="AE53" s="506"/>
    </row>
    <row r="54" spans="1:31" ht="14.25" customHeight="1">
      <c r="A54" s="254"/>
      <c r="B54" s="622"/>
      <c r="C54" s="1031"/>
      <c r="D54" s="959"/>
      <c r="E54" s="622"/>
      <c r="F54" s="254"/>
      <c r="G54" s="553" t="s">
        <v>3142</v>
      </c>
      <c r="H54" s="286"/>
      <c r="I54" s="286"/>
      <c r="J54" s="286"/>
      <c r="K54" s="286"/>
      <c r="L54" s="286"/>
      <c r="M54" s="286"/>
      <c r="N54" s="286"/>
      <c r="O54" s="275"/>
      <c r="P54" s="275"/>
      <c r="Q54" s="286"/>
      <c r="R54" s="254"/>
      <c r="S54" s="406"/>
      <c r="T54" s="391"/>
      <c r="U54" s="390"/>
      <c r="V54" s="391"/>
      <c r="W54" s="390"/>
      <c r="X54" s="254"/>
      <c r="Y54" s="307" t="s">
        <v>3143</v>
      </c>
      <c r="Z54" s="324" t="s">
        <v>35</v>
      </c>
      <c r="AA54" s="324">
        <v>-10.3</v>
      </c>
      <c r="AB54" s="298"/>
      <c r="AC54" s="298"/>
      <c r="AD54" s="308"/>
      <c r="AE54" s="506"/>
    </row>
    <row r="55" spans="1:31" ht="14.25" customHeight="1">
      <c r="A55" s="254"/>
      <c r="B55" s="622"/>
      <c r="C55" s="1031"/>
      <c r="D55" s="959"/>
      <c r="E55" s="622"/>
      <c r="F55" s="254"/>
      <c r="G55" s="292" t="s">
        <v>3144</v>
      </c>
      <c r="H55" s="290">
        <v>0.5</v>
      </c>
      <c r="I55" s="290" t="s">
        <v>375</v>
      </c>
      <c r="J55" s="290" t="s">
        <v>376</v>
      </c>
      <c r="K55" s="274" t="s">
        <v>377</v>
      </c>
      <c r="L55" s="286"/>
      <c r="M55" s="286"/>
      <c r="N55" s="286"/>
      <c r="O55" s="275"/>
      <c r="P55" s="275"/>
      <c r="Q55" s="286"/>
      <c r="R55" s="254"/>
      <c r="S55" s="406"/>
      <c r="T55" s="391"/>
      <c r="U55" s="406"/>
      <c r="V55" s="391"/>
      <c r="W55" s="406"/>
      <c r="X55" s="254"/>
      <c r="Y55" s="317"/>
      <c r="Z55" s="298"/>
      <c r="AA55" s="298"/>
      <c r="AB55" s="298"/>
      <c r="AC55" s="298"/>
      <c r="AD55" s="308"/>
      <c r="AE55" s="506"/>
    </row>
    <row r="56" spans="1:31" ht="14.25" customHeight="1">
      <c r="A56" s="254"/>
      <c r="B56" s="408"/>
      <c r="C56" s="990"/>
      <c r="D56" s="959"/>
      <c r="E56" s="408"/>
      <c r="F56" s="254"/>
      <c r="G56" s="285" t="s">
        <v>3145</v>
      </c>
      <c r="H56" s="290">
        <v>0.3</v>
      </c>
      <c r="I56" s="278" t="s">
        <v>373</v>
      </c>
      <c r="J56" s="278" t="s">
        <v>374</v>
      </c>
      <c r="K56" s="278" t="s">
        <v>375</v>
      </c>
      <c r="L56" s="278" t="s">
        <v>376</v>
      </c>
      <c r="M56" s="419" t="s">
        <v>377</v>
      </c>
      <c r="N56" s="286"/>
      <c r="O56" s="275"/>
      <c r="P56" s="275"/>
      <c r="Q56" s="286"/>
      <c r="R56" s="254"/>
      <c r="S56" s="406"/>
      <c r="T56" s="391"/>
      <c r="U56" s="406"/>
      <c r="V56" s="391"/>
      <c r="W56" s="406"/>
      <c r="X56" s="254"/>
      <c r="Y56" s="317"/>
      <c r="Z56" s="298"/>
      <c r="AA56" s="298"/>
      <c r="AB56" s="298"/>
      <c r="AC56" s="298"/>
      <c r="AD56" s="308"/>
      <c r="AE56" s="506"/>
    </row>
    <row r="57" spans="1:31" ht="14.25" customHeight="1">
      <c r="A57" s="254"/>
      <c r="B57" s="409"/>
      <c r="C57" s="991"/>
      <c r="D57" s="959"/>
      <c r="E57" s="409"/>
      <c r="F57" s="254"/>
      <c r="G57" s="296" t="s">
        <v>3146</v>
      </c>
      <c r="H57" s="290">
        <v>4</v>
      </c>
      <c r="I57" s="290">
        <v>4</v>
      </c>
      <c r="J57" s="290">
        <v>4</v>
      </c>
      <c r="K57" s="286"/>
      <c r="L57" s="286"/>
      <c r="M57" s="286"/>
      <c r="N57" s="286"/>
      <c r="O57" s="275"/>
      <c r="P57" s="275"/>
      <c r="Q57" s="286"/>
      <c r="R57" s="254"/>
      <c r="S57" s="406"/>
      <c r="T57" s="391"/>
      <c r="U57" s="406"/>
      <c r="V57" s="391"/>
      <c r="W57" s="406"/>
      <c r="X57" s="254"/>
      <c r="Y57" s="676"/>
      <c r="Z57" s="295"/>
      <c r="AA57" s="295"/>
      <c r="AB57" s="298"/>
      <c r="AC57" s="298"/>
      <c r="AD57" s="308"/>
      <c r="AE57" s="506"/>
    </row>
    <row r="58" spans="1:31" ht="14.25" customHeight="1">
      <c r="A58" s="254"/>
      <c r="B58" s="409"/>
      <c r="C58" s="991"/>
      <c r="D58" s="959"/>
      <c r="E58" s="409"/>
      <c r="F58" s="254"/>
      <c r="G58" s="285" t="s">
        <v>3147</v>
      </c>
      <c r="H58" s="294">
        <v>0.5</v>
      </c>
      <c r="I58" s="278" t="s">
        <v>374</v>
      </c>
      <c r="J58" s="278" t="s">
        <v>375</v>
      </c>
      <c r="K58" s="278" t="s">
        <v>376</v>
      </c>
      <c r="L58" s="419" t="s">
        <v>377</v>
      </c>
      <c r="M58" s="286"/>
      <c r="N58" s="286"/>
      <c r="O58" s="275"/>
      <c r="P58" s="275"/>
      <c r="Q58" s="286"/>
      <c r="R58" s="254"/>
      <c r="S58" s="406"/>
      <c r="T58" s="391"/>
      <c r="U58" s="406"/>
      <c r="V58" s="391"/>
      <c r="W58" s="406"/>
      <c r="X58" s="254"/>
      <c r="Y58" s="317"/>
      <c r="Z58" s="298"/>
      <c r="AA58" s="298"/>
      <c r="AB58" s="298"/>
      <c r="AC58" s="298"/>
      <c r="AD58" s="308"/>
      <c r="AE58" s="506"/>
    </row>
    <row r="59" spans="1:31" ht="14.25" customHeight="1">
      <c r="A59" s="254"/>
      <c r="B59" s="254"/>
      <c r="C59" s="410"/>
      <c r="D59" s="410"/>
      <c r="E59" s="254"/>
      <c r="F59" s="254"/>
      <c r="G59" s="292" t="s">
        <v>3148</v>
      </c>
      <c r="H59" s="286"/>
      <c r="I59" s="286"/>
      <c r="J59" s="286"/>
      <c r="K59" s="286"/>
      <c r="L59" s="286"/>
      <c r="M59" s="286"/>
      <c r="N59" s="286"/>
      <c r="O59" s="275"/>
      <c r="P59" s="275"/>
      <c r="Q59" s="286"/>
      <c r="R59" s="254"/>
      <c r="S59" s="406"/>
      <c r="T59" s="391"/>
      <c r="U59" s="406"/>
      <c r="V59" s="391"/>
      <c r="W59" s="406"/>
      <c r="X59" s="254"/>
      <c r="Y59" s="317"/>
      <c r="Z59" s="298"/>
      <c r="AA59" s="298"/>
      <c r="AB59" s="298"/>
      <c r="AC59" s="298"/>
      <c r="AD59" s="308"/>
      <c r="AE59" s="506"/>
    </row>
    <row r="60" spans="1:31" ht="14.25" customHeight="1">
      <c r="A60" s="254"/>
      <c r="B60" s="254"/>
      <c r="C60" s="254"/>
      <c r="D60" s="254"/>
      <c r="E60" s="254"/>
      <c r="F60" s="254"/>
      <c r="G60" s="285" t="s">
        <v>3149</v>
      </c>
      <c r="H60" s="286"/>
      <c r="I60" s="286"/>
      <c r="J60" s="286"/>
      <c r="K60" s="286"/>
      <c r="L60" s="286"/>
      <c r="M60" s="286"/>
      <c r="N60" s="286"/>
      <c r="O60" s="275"/>
      <c r="P60" s="275"/>
      <c r="Q60" s="286"/>
      <c r="R60" s="254"/>
      <c r="S60" s="406"/>
      <c r="T60" s="391"/>
      <c r="U60" s="406"/>
      <c r="V60" s="391"/>
      <c r="W60" s="406"/>
      <c r="X60" s="254"/>
      <c r="Y60" s="317"/>
      <c r="Z60" s="298"/>
      <c r="AA60" s="298"/>
      <c r="AB60" s="298"/>
      <c r="AC60" s="298"/>
      <c r="AD60" s="308"/>
      <c r="AE60" s="506"/>
    </row>
    <row r="61" spans="1:31" ht="14.25" customHeight="1">
      <c r="A61" s="254"/>
      <c r="B61" s="254"/>
      <c r="C61" s="254"/>
      <c r="D61" s="254"/>
      <c r="E61" s="254"/>
      <c r="F61" s="254"/>
      <c r="G61" s="285" t="s">
        <v>3150</v>
      </c>
      <c r="H61" s="290">
        <v>2.7</v>
      </c>
      <c r="I61" s="274" t="s">
        <v>377</v>
      </c>
      <c r="J61" s="286"/>
      <c r="K61" s="286"/>
      <c r="L61" s="286"/>
      <c r="M61" s="286"/>
      <c r="N61" s="286"/>
      <c r="O61" s="275"/>
      <c r="P61" s="275"/>
      <c r="Q61" s="286"/>
      <c r="R61" s="254"/>
      <c r="S61" s="406"/>
      <c r="T61" s="391"/>
      <c r="U61" s="406"/>
      <c r="V61" s="391"/>
      <c r="W61" s="406"/>
      <c r="X61" s="254"/>
      <c r="Y61" s="317"/>
      <c r="Z61" s="298"/>
      <c r="AA61" s="298"/>
      <c r="AB61" s="298"/>
      <c r="AC61" s="298"/>
      <c r="AD61" s="308"/>
      <c r="AE61" s="506"/>
    </row>
    <row r="62" spans="1:31" ht="14.25" customHeight="1">
      <c r="A62" s="254"/>
      <c r="B62" s="254"/>
      <c r="C62" s="254"/>
      <c r="D62" s="254"/>
      <c r="E62" s="254"/>
      <c r="F62" s="254"/>
      <c r="G62" s="292" t="s">
        <v>3151</v>
      </c>
      <c r="H62" s="290">
        <v>2.7</v>
      </c>
      <c r="I62" s="290" t="s">
        <v>375</v>
      </c>
      <c r="J62" s="290" t="s">
        <v>376</v>
      </c>
      <c r="K62" s="274" t="s">
        <v>377</v>
      </c>
      <c r="L62" s="286"/>
      <c r="M62" s="286"/>
      <c r="N62" s="286"/>
      <c r="O62" s="275"/>
      <c r="P62" s="275"/>
      <c r="Q62" s="286"/>
      <c r="R62" s="254"/>
      <c r="S62" s="372"/>
      <c r="T62" s="254"/>
      <c r="U62" s="372"/>
      <c r="V62" s="254"/>
      <c r="W62" s="372"/>
      <c r="X62" s="254"/>
      <c r="Y62" s="317"/>
      <c r="Z62" s="298"/>
      <c r="AA62" s="298"/>
      <c r="AB62" s="298"/>
      <c r="AC62" s="298"/>
      <c r="AD62" s="308"/>
      <c r="AE62" s="506"/>
    </row>
    <row r="63" spans="1:31" ht="14.25" customHeight="1">
      <c r="A63" s="254"/>
      <c r="B63" s="254"/>
      <c r="C63" s="254"/>
      <c r="D63" s="254"/>
      <c r="E63" s="254"/>
      <c r="F63" s="254"/>
      <c r="G63" s="285" t="s">
        <v>3152</v>
      </c>
      <c r="H63" s="286"/>
      <c r="I63" s="286"/>
      <c r="J63" s="286"/>
      <c r="K63" s="286"/>
      <c r="L63" s="286"/>
      <c r="M63" s="286"/>
      <c r="N63" s="286"/>
      <c r="O63" s="275"/>
      <c r="P63" s="275"/>
      <c r="Q63" s="286"/>
      <c r="R63" s="254"/>
      <c r="S63" s="372"/>
      <c r="T63" s="254"/>
      <c r="U63" s="372"/>
      <c r="V63" s="254"/>
      <c r="W63" s="372"/>
      <c r="X63" s="254"/>
      <c r="Y63" s="317"/>
      <c r="Z63" s="298"/>
      <c r="AA63" s="298"/>
      <c r="AB63" s="298"/>
      <c r="AC63" s="298"/>
      <c r="AD63" s="308"/>
      <c r="AE63" s="506"/>
    </row>
    <row r="64" spans="1:31" ht="14.25" customHeight="1">
      <c r="A64" s="254"/>
      <c r="B64" s="254"/>
      <c r="C64" s="254"/>
      <c r="D64" s="254"/>
      <c r="E64" s="254"/>
      <c r="F64" s="254"/>
      <c r="G64" s="285" t="s">
        <v>3153</v>
      </c>
      <c r="H64" s="286"/>
      <c r="I64" s="286"/>
      <c r="J64" s="286"/>
      <c r="K64" s="286"/>
      <c r="L64" s="286"/>
      <c r="M64" s="286"/>
      <c r="N64" s="286"/>
      <c r="O64" s="275"/>
      <c r="P64" s="275"/>
      <c r="Q64" s="286"/>
      <c r="R64" s="254"/>
      <c r="S64" s="372"/>
      <c r="T64" s="254"/>
      <c r="U64" s="372"/>
      <c r="V64" s="254"/>
      <c r="W64" s="372"/>
      <c r="X64" s="254"/>
      <c r="Y64" s="317"/>
      <c r="Z64" s="298"/>
      <c r="AA64" s="298"/>
      <c r="AB64" s="298"/>
      <c r="AC64" s="298"/>
      <c r="AD64" s="308"/>
      <c r="AE64" s="506"/>
    </row>
    <row r="65" spans="1:31" ht="14.25" customHeight="1">
      <c r="A65" s="254"/>
      <c r="B65" s="254"/>
      <c r="C65" s="254"/>
      <c r="D65" s="254"/>
      <c r="E65" s="254"/>
      <c r="F65" s="254"/>
      <c r="G65" s="292" t="s">
        <v>3154</v>
      </c>
      <c r="H65" s="286"/>
      <c r="I65" s="286"/>
      <c r="J65" s="286"/>
      <c r="K65" s="286"/>
      <c r="L65" s="286"/>
      <c r="M65" s="286"/>
      <c r="N65" s="286"/>
      <c r="O65" s="275"/>
      <c r="P65" s="275"/>
      <c r="Q65" s="286"/>
      <c r="R65" s="254"/>
      <c r="S65" s="372"/>
      <c r="T65" s="254"/>
      <c r="U65" s="372"/>
      <c r="V65" s="254"/>
      <c r="W65" s="372"/>
      <c r="X65" s="254"/>
      <c r="Y65" s="317"/>
      <c r="Z65" s="298"/>
      <c r="AA65" s="298"/>
      <c r="AB65" s="298"/>
      <c r="AC65" s="298"/>
      <c r="AD65" s="308"/>
      <c r="AE65" s="506"/>
    </row>
    <row r="66" spans="1:31" ht="14.25" customHeight="1">
      <c r="A66" s="254"/>
      <c r="B66" s="254"/>
      <c r="C66" s="254"/>
      <c r="D66" s="254"/>
      <c r="E66" s="254"/>
      <c r="F66" s="254"/>
      <c r="G66" s="285" t="s">
        <v>3155</v>
      </c>
      <c r="H66" s="275"/>
      <c r="I66" s="286"/>
      <c r="J66" s="286"/>
      <c r="K66" s="286"/>
      <c r="L66" s="286"/>
      <c r="M66" s="286"/>
      <c r="N66" s="286"/>
      <c r="O66" s="275"/>
      <c r="P66" s="275"/>
      <c r="Q66" s="286"/>
      <c r="R66" s="254"/>
      <c r="S66" s="372"/>
      <c r="T66" s="254"/>
      <c r="U66" s="372"/>
      <c r="V66" s="254"/>
      <c r="W66" s="372"/>
      <c r="X66" s="254"/>
      <c r="Y66" s="317"/>
      <c r="Z66" s="298"/>
      <c r="AA66" s="298"/>
      <c r="AB66" s="298"/>
      <c r="AC66" s="298"/>
      <c r="AD66" s="308"/>
      <c r="AE66" s="506"/>
    </row>
    <row r="67" spans="1:31" ht="14.25" customHeight="1">
      <c r="A67" s="254"/>
      <c r="B67" s="254"/>
      <c r="C67" s="254"/>
      <c r="D67" s="254"/>
      <c r="E67" s="254"/>
      <c r="F67" s="254"/>
      <c r="G67" s="285" t="s">
        <v>3156</v>
      </c>
      <c r="H67" s="290">
        <v>1.95</v>
      </c>
      <c r="I67" s="290" t="s">
        <v>375</v>
      </c>
      <c r="J67" s="290" t="s">
        <v>376</v>
      </c>
      <c r="K67" s="274" t="s">
        <v>377</v>
      </c>
      <c r="L67" s="286"/>
      <c r="M67" s="286"/>
      <c r="N67" s="286"/>
      <c r="O67" s="275"/>
      <c r="P67" s="275"/>
      <c r="Q67" s="286"/>
      <c r="R67" s="254"/>
      <c r="S67" s="372"/>
      <c r="T67" s="254"/>
      <c r="U67" s="372"/>
      <c r="V67" s="254"/>
      <c r="W67" s="372"/>
      <c r="X67" s="254"/>
      <c r="Y67" s="317"/>
      <c r="Z67" s="298"/>
      <c r="AA67" s="298"/>
      <c r="AB67" s="298"/>
      <c r="AC67" s="298"/>
      <c r="AD67" s="308"/>
      <c r="AE67" s="506"/>
    </row>
    <row r="68" spans="1:31" ht="14.25" customHeight="1">
      <c r="A68" s="254"/>
      <c r="B68" s="254"/>
      <c r="C68" s="254"/>
      <c r="D68" s="254"/>
      <c r="E68" s="254"/>
      <c r="F68" s="254"/>
      <c r="G68" s="299" t="s">
        <v>3157</v>
      </c>
      <c r="H68" s="286"/>
      <c r="I68" s="286"/>
      <c r="J68" s="286"/>
      <c r="K68" s="286"/>
      <c r="L68" s="286"/>
      <c r="M68" s="286"/>
      <c r="N68" s="286"/>
      <c r="O68" s="275"/>
      <c r="P68" s="275"/>
      <c r="Q68" s="286"/>
      <c r="R68" s="254"/>
      <c r="S68" s="372"/>
      <c r="T68" s="254"/>
      <c r="U68" s="372"/>
      <c r="V68" s="254"/>
      <c r="W68" s="372"/>
      <c r="X68" s="254"/>
      <c r="Y68" s="317"/>
      <c r="Z68" s="298"/>
      <c r="AA68" s="298"/>
      <c r="AB68" s="298"/>
      <c r="AC68" s="298"/>
      <c r="AD68" s="308"/>
      <c r="AE68" s="506"/>
    </row>
    <row r="69" spans="1:31" ht="14.25" customHeight="1">
      <c r="A69" s="254"/>
      <c r="B69" s="254"/>
      <c r="C69" s="254"/>
      <c r="D69" s="254"/>
      <c r="E69" s="254"/>
      <c r="F69" s="254"/>
      <c r="G69" s="292" t="s">
        <v>3158</v>
      </c>
      <c r="H69" s="286">
        <v>22</v>
      </c>
      <c r="I69" s="286"/>
      <c r="J69" s="286"/>
      <c r="K69" s="286"/>
      <c r="L69" s="286"/>
      <c r="M69" s="286"/>
      <c r="N69" s="286"/>
      <c r="O69" s="275"/>
      <c r="P69" s="275"/>
      <c r="Q69" s="286"/>
      <c r="R69" s="254"/>
      <c r="S69" s="372"/>
      <c r="T69" s="254"/>
      <c r="U69" s="372"/>
      <c r="V69" s="254"/>
      <c r="W69" s="372"/>
      <c r="X69" s="254"/>
      <c r="Y69" s="317"/>
      <c r="Z69" s="298"/>
      <c r="AA69" s="298"/>
      <c r="AB69" s="298"/>
      <c r="AC69" s="298"/>
      <c r="AD69" s="308"/>
      <c r="AE69" s="506"/>
    </row>
    <row r="70" spans="1:31" ht="14.25" customHeight="1">
      <c r="A70" s="254"/>
      <c r="B70" s="254"/>
      <c r="C70" s="254"/>
      <c r="D70" s="254"/>
      <c r="E70" s="254"/>
      <c r="F70" s="254"/>
      <c r="G70" s="349" t="s">
        <v>3159</v>
      </c>
      <c r="H70" s="294">
        <v>5.85</v>
      </c>
      <c r="I70" s="294">
        <v>5.85</v>
      </c>
      <c r="J70" s="294">
        <v>5.85</v>
      </c>
      <c r="K70" s="294">
        <v>5.85</v>
      </c>
      <c r="L70" s="286"/>
      <c r="M70" s="286"/>
      <c r="N70" s="286"/>
      <c r="O70" s="275"/>
      <c r="P70" s="275"/>
      <c r="Q70" s="286"/>
      <c r="R70" s="254"/>
      <c r="S70" s="372"/>
      <c r="T70" s="254"/>
      <c r="U70" s="372"/>
      <c r="V70" s="254"/>
      <c r="W70" s="372"/>
      <c r="X70" s="254"/>
      <c r="Y70" s="317"/>
      <c r="Z70" s="298"/>
      <c r="AA70" s="298"/>
      <c r="AB70" s="298"/>
      <c r="AC70" s="298"/>
      <c r="AD70" s="308"/>
      <c r="AE70" s="506"/>
    </row>
    <row r="71" spans="1:31" ht="14.25" customHeight="1">
      <c r="A71" s="254"/>
      <c r="B71" s="254"/>
      <c r="C71" s="254"/>
      <c r="D71" s="254"/>
      <c r="E71" s="254"/>
      <c r="F71" s="254"/>
      <c r="G71" s="296" t="s">
        <v>3160</v>
      </c>
      <c r="H71" s="286"/>
      <c r="I71" s="286"/>
      <c r="J71" s="286"/>
      <c r="K71" s="286"/>
      <c r="L71" s="286"/>
      <c r="M71" s="286"/>
      <c r="N71" s="286"/>
      <c r="O71" s="275"/>
      <c r="P71" s="275"/>
      <c r="Q71" s="286"/>
      <c r="R71" s="254"/>
      <c r="S71" s="372"/>
      <c r="T71" s="254"/>
      <c r="U71" s="372"/>
      <c r="V71" s="254"/>
      <c r="W71" s="372"/>
      <c r="X71" s="254"/>
      <c r="Y71" s="317"/>
      <c r="Z71" s="298"/>
      <c r="AA71" s="298"/>
      <c r="AB71" s="298"/>
      <c r="AC71" s="298"/>
      <c r="AD71" s="308"/>
      <c r="AE71" s="506"/>
    </row>
    <row r="72" spans="1:31" ht="14.25" customHeight="1">
      <c r="A72" s="254"/>
      <c r="B72" s="254"/>
      <c r="C72" s="254"/>
      <c r="D72" s="254"/>
      <c r="E72" s="254"/>
      <c r="F72" s="254"/>
      <c r="G72" s="292" t="s">
        <v>730</v>
      </c>
      <c r="H72" s="286"/>
      <c r="I72" s="286"/>
      <c r="J72" s="286"/>
      <c r="K72" s="286"/>
      <c r="L72" s="286"/>
      <c r="M72" s="286"/>
      <c r="N72" s="286"/>
      <c r="O72" s="275"/>
      <c r="P72" s="275"/>
      <c r="Q72" s="286"/>
      <c r="R72" s="254"/>
      <c r="S72" s="372"/>
      <c r="T72" s="254"/>
      <c r="U72" s="372"/>
      <c r="V72" s="254"/>
      <c r="W72" s="372"/>
      <c r="X72" s="254"/>
      <c r="Y72" s="317"/>
      <c r="Z72" s="298"/>
      <c r="AA72" s="298"/>
      <c r="AB72" s="298"/>
      <c r="AC72" s="298"/>
      <c r="AD72" s="308"/>
      <c r="AE72" s="506"/>
    </row>
    <row r="73" spans="1:31" ht="14.25" customHeight="1">
      <c r="A73" s="254"/>
      <c r="B73" s="254"/>
      <c r="C73" s="254"/>
      <c r="D73" s="254"/>
      <c r="E73" s="254"/>
      <c r="F73" s="254"/>
      <c r="G73" s="292" t="s">
        <v>3161</v>
      </c>
      <c r="H73" s="290">
        <v>0.89</v>
      </c>
      <c r="I73" s="290" t="s">
        <v>376</v>
      </c>
      <c r="J73" s="274" t="s">
        <v>377</v>
      </c>
      <c r="K73" s="286"/>
      <c r="L73" s="286"/>
      <c r="M73" s="286"/>
      <c r="N73" s="286"/>
      <c r="O73" s="275"/>
      <c r="P73" s="275"/>
      <c r="Q73" s="286"/>
      <c r="R73" s="254"/>
      <c r="S73" s="372"/>
      <c r="T73" s="254"/>
      <c r="U73" s="372"/>
      <c r="V73" s="254"/>
      <c r="W73" s="372"/>
      <c r="X73" s="254"/>
      <c r="Y73" s="317"/>
      <c r="Z73" s="298"/>
      <c r="AA73" s="782"/>
      <c r="AB73" s="298"/>
      <c r="AC73" s="298"/>
      <c r="AD73" s="308"/>
      <c r="AE73" s="506"/>
    </row>
    <row r="74" spans="1:31" ht="14.25" customHeight="1">
      <c r="A74" s="254"/>
      <c r="B74" s="254"/>
      <c r="C74" s="254"/>
      <c r="D74" s="254"/>
      <c r="E74" s="254"/>
      <c r="F74" s="254"/>
      <c r="G74" s="273" t="s">
        <v>3162</v>
      </c>
      <c r="H74" s="290">
        <v>0.5</v>
      </c>
      <c r="I74" s="290" t="s">
        <v>374</v>
      </c>
      <c r="J74" s="290" t="s">
        <v>375</v>
      </c>
      <c r="K74" s="290" t="s">
        <v>376</v>
      </c>
      <c r="L74" s="274" t="s">
        <v>377</v>
      </c>
      <c r="M74" s="286"/>
      <c r="N74" s="286"/>
      <c r="O74" s="275"/>
      <c r="P74" s="275"/>
      <c r="Q74" s="286"/>
      <c r="R74" s="254"/>
      <c r="S74" s="372"/>
      <c r="T74" s="254"/>
      <c r="U74" s="372"/>
      <c r="V74" s="254"/>
      <c r="W74" s="372"/>
      <c r="X74" s="254"/>
      <c r="Y74" s="655"/>
      <c r="Z74" s="781"/>
      <c r="AA74" s="468">
        <f>SUM(AA53:AA72)</f>
        <v>-11.100000000000001</v>
      </c>
      <c r="AB74" s="313"/>
      <c r="AC74" s="313"/>
      <c r="AD74" s="314"/>
      <c r="AE74" s="506"/>
    </row>
    <row r="75" spans="1:31" ht="14.25" customHeight="1">
      <c r="A75" s="254"/>
      <c r="B75" s="254"/>
      <c r="C75" s="254"/>
      <c r="D75" s="254"/>
      <c r="E75" s="254"/>
      <c r="F75" s="254"/>
      <c r="G75" s="292" t="s">
        <v>3163</v>
      </c>
      <c r="H75" s="286"/>
      <c r="I75" s="286"/>
      <c r="J75" s="286"/>
      <c r="K75" s="286"/>
      <c r="L75" s="286"/>
      <c r="M75" s="286"/>
      <c r="N75" s="286"/>
      <c r="O75" s="275"/>
      <c r="P75" s="275"/>
      <c r="Q75" s="286"/>
      <c r="R75" s="254"/>
      <c r="S75" s="372"/>
      <c r="T75" s="254"/>
      <c r="U75" s="372"/>
      <c r="V75" s="254"/>
      <c r="W75" s="372"/>
      <c r="X75" s="254"/>
      <c r="Y75" s="780"/>
      <c r="Z75" s="780"/>
      <c r="AA75" s="780"/>
      <c r="AB75" s="780"/>
      <c r="AC75" s="780"/>
      <c r="AD75" s="780"/>
      <c r="AE75" s="506"/>
    </row>
    <row r="76" spans="1:31" ht="14.25" customHeight="1">
      <c r="A76" s="254"/>
      <c r="B76" s="254"/>
      <c r="C76" s="254"/>
      <c r="D76" s="254"/>
      <c r="E76" s="254"/>
      <c r="F76" s="254"/>
      <c r="G76" s="299" t="s">
        <v>3164</v>
      </c>
      <c r="H76" s="286"/>
      <c r="I76" s="286"/>
      <c r="J76" s="286"/>
      <c r="K76" s="286"/>
      <c r="L76" s="286"/>
      <c r="M76" s="286"/>
      <c r="N76" s="286"/>
      <c r="O76" s="275"/>
      <c r="P76" s="275"/>
      <c r="Q76" s="286"/>
      <c r="R76" s="254"/>
      <c r="S76" s="372"/>
      <c r="T76" s="254"/>
      <c r="U76" s="372"/>
      <c r="V76" s="254"/>
      <c r="W76" s="372"/>
      <c r="X76" s="254"/>
      <c r="Y76" s="985" t="s">
        <v>353</v>
      </c>
      <c r="Z76" s="968"/>
      <c r="AA76" s="968"/>
      <c r="AB76" s="968"/>
      <c r="AC76" s="968"/>
      <c r="AD76" s="969"/>
      <c r="AE76" s="506"/>
    </row>
    <row r="77" spans="1:31" ht="14.25" customHeight="1">
      <c r="A77" s="254"/>
      <c r="B77" s="254"/>
      <c r="C77" s="254"/>
      <c r="D77" s="254"/>
      <c r="E77" s="254"/>
      <c r="F77" s="254"/>
      <c r="G77" s="292" t="s">
        <v>3165</v>
      </c>
      <c r="H77" s="286"/>
      <c r="I77" s="286"/>
      <c r="J77" s="286"/>
      <c r="K77" s="286"/>
      <c r="L77" s="286"/>
      <c r="M77" s="286"/>
      <c r="N77" s="286"/>
      <c r="O77" s="275"/>
      <c r="P77" s="275"/>
      <c r="Q77" s="286"/>
      <c r="R77" s="254"/>
      <c r="S77" s="372"/>
      <c r="T77" s="254"/>
      <c r="U77" s="372"/>
      <c r="V77" s="254"/>
      <c r="W77" s="372"/>
      <c r="X77" s="254"/>
      <c r="Y77" s="1037"/>
      <c r="Z77" s="892"/>
      <c r="AA77" s="271">
        <v>2024</v>
      </c>
      <c r="AB77" s="271">
        <v>2025</v>
      </c>
      <c r="AC77" s="271">
        <v>2026</v>
      </c>
      <c r="AD77" s="306">
        <v>2027</v>
      </c>
      <c r="AE77" s="506"/>
    </row>
    <row r="78" spans="1:31" ht="14.25" customHeight="1">
      <c r="A78" s="254"/>
      <c r="B78" s="254"/>
      <c r="C78" s="254"/>
      <c r="D78" s="254"/>
      <c r="E78" s="254"/>
      <c r="F78" s="254"/>
      <c r="G78" s="285" t="s">
        <v>3166</v>
      </c>
      <c r="H78" s="286"/>
      <c r="I78" s="286"/>
      <c r="J78" s="286"/>
      <c r="K78" s="286"/>
      <c r="L78" s="286"/>
      <c r="M78" s="286"/>
      <c r="N78" s="286"/>
      <c r="O78" s="275"/>
      <c r="P78" s="275"/>
      <c r="Q78" s="286"/>
      <c r="R78" s="254"/>
      <c r="S78" s="372"/>
      <c r="T78" s="254"/>
      <c r="U78" s="372"/>
      <c r="V78" s="254"/>
      <c r="W78" s="372"/>
      <c r="X78" s="254"/>
      <c r="Y78" s="1037" t="s">
        <v>469</v>
      </c>
      <c r="Z78" s="892"/>
      <c r="AA78" s="298" t="s">
        <v>470</v>
      </c>
      <c r="AB78" s="298" t="s">
        <v>471</v>
      </c>
      <c r="AC78" s="298" t="s">
        <v>472</v>
      </c>
      <c r="AD78" s="308" t="s">
        <v>472</v>
      </c>
      <c r="AE78" s="506"/>
    </row>
    <row r="79" spans="1:31" ht="14.25" customHeight="1">
      <c r="A79" s="254"/>
      <c r="B79" s="254"/>
      <c r="C79" s="254"/>
      <c r="D79" s="254"/>
      <c r="E79" s="254"/>
      <c r="F79" s="254"/>
      <c r="G79" s="299" t="s">
        <v>3167</v>
      </c>
      <c r="H79" s="286"/>
      <c r="I79" s="286"/>
      <c r="J79" s="286"/>
      <c r="K79" s="286"/>
      <c r="L79" s="286"/>
      <c r="M79" s="286"/>
      <c r="N79" s="286"/>
      <c r="O79" s="275"/>
      <c r="P79" s="275"/>
      <c r="Q79" s="286"/>
      <c r="R79" s="254"/>
      <c r="S79" s="372"/>
      <c r="T79" s="254"/>
      <c r="U79" s="372"/>
      <c r="V79" s="254"/>
      <c r="W79" s="372"/>
      <c r="X79" s="254"/>
      <c r="Y79" s="1037" t="s">
        <v>474</v>
      </c>
      <c r="Z79" s="892"/>
      <c r="AA79" s="292">
        <f>AA49</f>
        <v>31.21</v>
      </c>
      <c r="AB79" s="292"/>
      <c r="AC79" s="292"/>
      <c r="AD79" s="660"/>
      <c r="AE79" s="506"/>
    </row>
    <row r="80" spans="1:31" ht="14.25" customHeight="1">
      <c r="A80" s="254"/>
      <c r="B80" s="254"/>
      <c r="C80" s="254"/>
      <c r="D80" s="254"/>
      <c r="E80" s="254"/>
      <c r="F80" s="254"/>
      <c r="G80" s="292" t="s">
        <v>3168</v>
      </c>
      <c r="H80" s="286">
        <v>11.6</v>
      </c>
      <c r="I80" s="286">
        <v>11.6</v>
      </c>
      <c r="J80" s="286">
        <v>11.6</v>
      </c>
      <c r="K80" s="286"/>
      <c r="L80" s="286"/>
      <c r="M80" s="286"/>
      <c r="N80" s="286"/>
      <c r="O80" s="275"/>
      <c r="P80" s="275"/>
      <c r="Q80" s="286"/>
      <c r="R80" s="254"/>
      <c r="S80" s="372"/>
      <c r="T80" s="254"/>
      <c r="U80" s="372"/>
      <c r="V80" s="254"/>
      <c r="W80" s="372"/>
      <c r="X80" s="254"/>
      <c r="Y80" s="1037" t="s">
        <v>476</v>
      </c>
      <c r="Z80" s="892"/>
      <c r="AA80" s="292">
        <f>AA74</f>
        <v>-11.100000000000001</v>
      </c>
      <c r="AB80" s="292"/>
      <c r="AC80" s="292"/>
      <c r="AD80" s="660"/>
      <c r="AE80" s="506"/>
    </row>
    <row r="81" spans="1:31" ht="14.25" customHeight="1">
      <c r="A81" s="254"/>
      <c r="B81" s="254"/>
      <c r="C81" s="254"/>
      <c r="D81" s="254"/>
      <c r="E81" s="254"/>
      <c r="F81" s="254"/>
      <c r="G81" s="285" t="s">
        <v>3169</v>
      </c>
      <c r="H81" s="275"/>
      <c r="I81" s="275"/>
      <c r="J81" s="286"/>
      <c r="K81" s="286"/>
      <c r="L81" s="286"/>
      <c r="M81" s="286"/>
      <c r="N81" s="286"/>
      <c r="O81" s="275"/>
      <c r="P81" s="275"/>
      <c r="Q81" s="286"/>
      <c r="R81" s="254"/>
      <c r="S81" s="372"/>
      <c r="T81" s="254"/>
      <c r="U81" s="372"/>
      <c r="V81" s="254"/>
      <c r="W81" s="372"/>
      <c r="X81" s="254"/>
      <c r="Y81" s="965" t="s">
        <v>478</v>
      </c>
      <c r="Z81" s="980"/>
      <c r="AA81" s="662">
        <f>SUM(AA79:AA80)</f>
        <v>20.11</v>
      </c>
      <c r="AB81" s="663"/>
      <c r="AC81" s="663"/>
      <c r="AD81" s="664"/>
      <c r="AE81" s="506"/>
    </row>
    <row r="82" spans="1:31" ht="14.25" customHeight="1">
      <c r="A82" s="254"/>
      <c r="B82" s="254"/>
      <c r="C82" s="254"/>
      <c r="D82" s="254"/>
      <c r="E82" s="254"/>
      <c r="F82" s="254"/>
      <c r="G82" s="292" t="s">
        <v>3170</v>
      </c>
      <c r="H82" s="286"/>
      <c r="I82" s="286"/>
      <c r="J82" s="286"/>
      <c r="K82" s="286"/>
      <c r="L82" s="286"/>
      <c r="M82" s="286"/>
      <c r="N82" s="286"/>
      <c r="O82" s="275"/>
      <c r="P82" s="275"/>
      <c r="Q82" s="286"/>
      <c r="R82" s="254"/>
      <c r="S82" s="372"/>
      <c r="T82" s="254"/>
      <c r="U82" s="372"/>
      <c r="V82" s="254"/>
      <c r="W82" s="372"/>
      <c r="X82" s="254"/>
      <c r="Y82" s="254"/>
      <c r="Z82" s="254"/>
      <c r="AA82" s="254"/>
      <c r="AB82" s="254"/>
      <c r="AC82" s="254"/>
      <c r="AD82" s="254"/>
      <c r="AE82" s="506"/>
    </row>
    <row r="83" spans="1:31" ht="14.25" customHeight="1">
      <c r="A83" s="254"/>
      <c r="B83" s="254"/>
      <c r="C83" s="254"/>
      <c r="D83" s="254"/>
      <c r="E83" s="254"/>
      <c r="F83" s="254"/>
      <c r="G83" s="292" t="s">
        <v>3171</v>
      </c>
      <c r="H83" s="294">
        <v>0.5</v>
      </c>
      <c r="I83" s="278" t="s">
        <v>374</v>
      </c>
      <c r="J83" s="278" t="s">
        <v>375</v>
      </c>
      <c r="K83" s="278" t="s">
        <v>376</v>
      </c>
      <c r="L83" s="419" t="s">
        <v>377</v>
      </c>
      <c r="M83" s="286"/>
      <c r="N83" s="286"/>
      <c r="O83" s="275"/>
      <c r="P83" s="275"/>
      <c r="Q83" s="286"/>
      <c r="R83" s="254"/>
      <c r="S83" s="372"/>
      <c r="T83" s="254"/>
      <c r="U83" s="372"/>
      <c r="V83" s="254"/>
      <c r="W83" s="372"/>
      <c r="X83" s="254"/>
      <c r="Y83" s="254"/>
      <c r="Z83" s="254"/>
      <c r="AA83" s="254"/>
      <c r="AB83" s="254"/>
      <c r="AC83" s="254"/>
      <c r="AD83" s="254"/>
      <c r="AE83" s="506"/>
    </row>
    <row r="84" spans="1:31" ht="14.25" customHeight="1">
      <c r="A84" s="254"/>
      <c r="B84" s="254"/>
      <c r="C84" s="254"/>
      <c r="D84" s="254"/>
      <c r="E84" s="254"/>
      <c r="F84" s="254"/>
      <c r="G84" s="299" t="s">
        <v>3172</v>
      </c>
      <c r="H84" s="286"/>
      <c r="I84" s="286"/>
      <c r="J84" s="286"/>
      <c r="K84" s="286"/>
      <c r="L84" s="286"/>
      <c r="M84" s="286"/>
      <c r="N84" s="286"/>
      <c r="O84" s="275"/>
      <c r="P84" s="275"/>
      <c r="Q84" s="286"/>
      <c r="R84" s="254"/>
      <c r="S84" s="372"/>
      <c r="T84" s="254"/>
      <c r="U84" s="372"/>
      <c r="V84" s="254"/>
      <c r="W84" s="372"/>
      <c r="X84" s="254"/>
      <c r="Y84" s="254"/>
      <c r="Z84" s="254"/>
      <c r="AA84" s="254"/>
      <c r="AB84" s="254"/>
      <c r="AC84" s="254"/>
      <c r="AD84" s="254"/>
      <c r="AE84" s="506"/>
    </row>
    <row r="85" spans="1:31" ht="14.25" customHeight="1">
      <c r="A85" s="254"/>
      <c r="B85" s="254"/>
      <c r="C85" s="254"/>
      <c r="D85" s="254"/>
      <c r="E85" s="254"/>
      <c r="F85" s="254"/>
      <c r="G85" s="296" t="s">
        <v>3173</v>
      </c>
      <c r="H85" s="290">
        <v>1.75</v>
      </c>
      <c r="I85" s="290">
        <v>1.75</v>
      </c>
      <c r="J85" s="275"/>
      <c r="K85" s="275"/>
      <c r="L85" s="286"/>
      <c r="M85" s="286"/>
      <c r="N85" s="286"/>
      <c r="O85" s="275"/>
      <c r="P85" s="275"/>
      <c r="Q85" s="286"/>
      <c r="R85" s="254"/>
      <c r="S85" s="372"/>
      <c r="T85" s="254"/>
      <c r="U85" s="372"/>
      <c r="V85" s="254"/>
      <c r="W85" s="372"/>
      <c r="X85" s="254"/>
      <c r="Y85" s="254"/>
      <c r="Z85" s="254"/>
      <c r="AA85" s="254"/>
      <c r="AB85" s="254"/>
      <c r="AC85" s="254"/>
      <c r="AD85" s="254"/>
      <c r="AE85" s="506"/>
    </row>
    <row r="86" spans="1:31" ht="14.25" customHeight="1">
      <c r="A86" s="254"/>
      <c r="B86" s="254"/>
      <c r="C86" s="254"/>
      <c r="D86" s="254"/>
      <c r="E86" s="254"/>
      <c r="F86" s="254"/>
      <c r="G86" s="285" t="s">
        <v>3174</v>
      </c>
      <c r="H86" s="275"/>
      <c r="I86" s="275"/>
      <c r="J86" s="286"/>
      <c r="K86" s="286"/>
      <c r="L86" s="286"/>
      <c r="M86" s="286"/>
      <c r="N86" s="286"/>
      <c r="O86" s="275"/>
      <c r="P86" s="275"/>
      <c r="Q86" s="286"/>
      <c r="R86" s="254"/>
      <c r="S86" s="372"/>
      <c r="T86" s="254"/>
      <c r="U86" s="372"/>
      <c r="V86" s="254"/>
      <c r="W86" s="372"/>
      <c r="X86" s="254"/>
      <c r="Y86" s="254"/>
      <c r="Z86" s="254"/>
      <c r="AA86" s="254"/>
      <c r="AB86" s="254"/>
      <c r="AC86" s="254"/>
      <c r="AD86" s="254"/>
      <c r="AE86" s="506"/>
    </row>
    <row r="87" spans="1:31" ht="14.25" customHeight="1">
      <c r="A87" s="254"/>
      <c r="B87" s="254"/>
      <c r="C87" s="254"/>
      <c r="D87" s="254"/>
      <c r="E87" s="254"/>
      <c r="F87" s="254"/>
      <c r="G87" s="292" t="s">
        <v>3175</v>
      </c>
      <c r="H87" s="274">
        <v>4.8</v>
      </c>
      <c r="I87" s="286"/>
      <c r="J87" s="286"/>
      <c r="K87" s="286"/>
      <c r="L87" s="286"/>
      <c r="M87" s="286"/>
      <c r="N87" s="286"/>
      <c r="O87" s="275"/>
      <c r="P87" s="275"/>
      <c r="Q87" s="286"/>
      <c r="R87" s="254"/>
      <c r="S87" s="372"/>
      <c r="T87" s="254"/>
      <c r="U87" s="372"/>
      <c r="V87" s="254"/>
      <c r="W87" s="372"/>
      <c r="X87" s="254"/>
      <c r="Y87" s="254"/>
      <c r="Z87" s="254"/>
      <c r="AA87" s="254"/>
      <c r="AB87" s="254"/>
      <c r="AC87" s="254"/>
      <c r="AD87" s="254"/>
      <c r="AE87" s="506"/>
    </row>
    <row r="88" spans="1:31" ht="14.25" customHeight="1">
      <c r="A88" s="254"/>
      <c r="B88" s="254"/>
      <c r="C88" s="254"/>
      <c r="D88" s="254"/>
      <c r="E88" s="254"/>
      <c r="F88" s="254"/>
      <c r="G88" s="285" t="s">
        <v>3176</v>
      </c>
      <c r="H88" s="286">
        <v>20</v>
      </c>
      <c r="I88" s="286">
        <v>20</v>
      </c>
      <c r="J88" s="783">
        <v>20</v>
      </c>
      <c r="K88" s="286"/>
      <c r="L88" s="286"/>
      <c r="M88" s="286"/>
      <c r="N88" s="286"/>
      <c r="O88" s="275"/>
      <c r="P88" s="275"/>
      <c r="Q88" s="286"/>
      <c r="R88" s="254"/>
      <c r="S88" s="372"/>
      <c r="T88" s="254"/>
      <c r="U88" s="372"/>
      <c r="V88" s="254"/>
      <c r="W88" s="372"/>
      <c r="X88" s="254"/>
      <c r="Y88" s="254"/>
      <c r="Z88" s="254"/>
      <c r="AA88" s="254"/>
      <c r="AB88" s="254"/>
      <c r="AC88" s="254"/>
      <c r="AD88" s="254"/>
      <c r="AE88" s="506"/>
    </row>
    <row r="89" spans="1:31" ht="14.25" customHeight="1">
      <c r="A89" s="254"/>
      <c r="B89" s="254"/>
      <c r="C89" s="254"/>
      <c r="D89" s="254"/>
      <c r="E89" s="254"/>
      <c r="F89" s="254"/>
      <c r="G89" s="299" t="s">
        <v>3177</v>
      </c>
      <c r="H89" s="275"/>
      <c r="I89" s="275"/>
      <c r="J89" s="286"/>
      <c r="K89" s="286"/>
      <c r="L89" s="286"/>
      <c r="M89" s="286"/>
      <c r="N89" s="286"/>
      <c r="O89" s="275"/>
      <c r="P89" s="275"/>
      <c r="Q89" s="286"/>
      <c r="R89" s="254"/>
      <c r="S89" s="372"/>
      <c r="T89" s="254"/>
      <c r="U89" s="372"/>
      <c r="V89" s="254"/>
      <c r="W89" s="372"/>
      <c r="X89" s="254"/>
      <c r="Y89" s="254"/>
      <c r="Z89" s="254"/>
      <c r="AA89" s="254"/>
      <c r="AB89" s="254"/>
      <c r="AC89" s="254"/>
      <c r="AD89" s="254"/>
      <c r="AE89" s="506"/>
    </row>
    <row r="90" spans="1:31" ht="14.25" customHeight="1">
      <c r="A90" s="254"/>
      <c r="B90" s="254"/>
      <c r="C90" s="254"/>
      <c r="D90" s="254"/>
      <c r="E90" s="254"/>
      <c r="F90" s="254"/>
      <c r="G90" s="299" t="s">
        <v>3178</v>
      </c>
      <c r="H90" s="286"/>
      <c r="I90" s="286"/>
      <c r="J90" s="286"/>
      <c r="K90" s="286"/>
      <c r="L90" s="286"/>
      <c r="M90" s="286"/>
      <c r="N90" s="286"/>
      <c r="O90" s="275"/>
      <c r="P90" s="275"/>
      <c r="Q90" s="286"/>
      <c r="R90" s="254"/>
      <c r="S90" s="372"/>
      <c r="T90" s="254"/>
      <c r="U90" s="372"/>
      <c r="V90" s="254"/>
      <c r="W90" s="372"/>
      <c r="X90" s="254"/>
      <c r="Y90" s="254"/>
      <c r="Z90" s="254"/>
      <c r="AA90" s="254"/>
      <c r="AB90" s="254"/>
      <c r="AC90" s="254"/>
      <c r="AD90" s="254"/>
      <c r="AE90" s="506"/>
    </row>
    <row r="91" spans="1:31" ht="14.25" customHeight="1">
      <c r="A91" s="254"/>
      <c r="B91" s="254"/>
      <c r="C91" s="254"/>
      <c r="D91" s="254"/>
      <c r="E91" s="254"/>
      <c r="F91" s="254"/>
      <c r="K91" s="286"/>
      <c r="L91" s="286"/>
      <c r="M91" s="286"/>
      <c r="N91" s="286"/>
      <c r="O91" s="275"/>
      <c r="P91" s="275"/>
      <c r="Q91" s="286"/>
      <c r="R91" s="254"/>
      <c r="S91" s="372"/>
      <c r="T91" s="254"/>
      <c r="U91" s="372"/>
      <c r="V91" s="254"/>
      <c r="W91" s="372"/>
      <c r="X91" s="254"/>
      <c r="Y91" s="254"/>
      <c r="Z91" s="254"/>
      <c r="AA91" s="254"/>
      <c r="AB91" s="254"/>
      <c r="AC91" s="254"/>
      <c r="AD91" s="254"/>
      <c r="AE91" s="506"/>
    </row>
    <row r="92" spans="1:31" ht="14.25" customHeight="1">
      <c r="A92" s="254"/>
      <c r="B92" s="254"/>
      <c r="C92" s="254"/>
      <c r="D92" s="254"/>
      <c r="E92" s="254"/>
      <c r="F92" s="254"/>
      <c r="I92" s="286"/>
      <c r="J92" s="286"/>
      <c r="K92" s="286"/>
      <c r="L92" s="286"/>
      <c r="M92" s="286"/>
      <c r="N92" s="286"/>
      <c r="O92" s="275"/>
      <c r="P92" s="275"/>
      <c r="Q92" s="286"/>
      <c r="R92" s="254"/>
      <c r="S92" s="372"/>
      <c r="T92" s="254"/>
      <c r="U92" s="372"/>
      <c r="V92" s="254"/>
      <c r="W92" s="372"/>
      <c r="X92" s="254"/>
      <c r="Y92" s="254"/>
      <c r="Z92" s="254"/>
      <c r="AA92" s="254"/>
      <c r="AB92" s="254"/>
      <c r="AC92" s="254"/>
      <c r="AD92" s="254"/>
      <c r="AE92" s="506"/>
    </row>
    <row r="93" spans="1:31" ht="14.25" customHeight="1">
      <c r="A93" s="254"/>
      <c r="B93" s="254"/>
      <c r="C93" s="254"/>
      <c r="D93" s="254"/>
      <c r="E93" s="254"/>
      <c r="F93" s="254"/>
      <c r="L93" s="286"/>
      <c r="M93" s="286"/>
      <c r="N93" s="286"/>
      <c r="O93" s="275"/>
      <c r="P93" s="275"/>
      <c r="Q93" s="286"/>
      <c r="R93" s="254"/>
      <c r="S93" s="372"/>
      <c r="T93" s="254"/>
      <c r="U93" s="372"/>
      <c r="V93" s="254"/>
      <c r="W93" s="372"/>
      <c r="X93" s="254"/>
      <c r="Y93" s="254"/>
      <c r="Z93" s="254"/>
      <c r="AA93" s="254"/>
      <c r="AB93" s="254"/>
      <c r="AC93" s="254"/>
      <c r="AD93" s="254"/>
      <c r="AE93" s="506"/>
    </row>
    <row r="94" spans="1:31" ht="14.25" customHeight="1">
      <c r="A94" s="254"/>
      <c r="B94" s="254"/>
      <c r="C94" s="254"/>
      <c r="D94" s="254"/>
      <c r="E94" s="254"/>
      <c r="F94" s="254"/>
      <c r="H94" s="286"/>
      <c r="I94" s="286"/>
      <c r="J94" s="286"/>
      <c r="K94" s="286"/>
      <c r="L94" s="286"/>
      <c r="M94" s="286"/>
      <c r="N94" s="286"/>
      <c r="O94" s="275"/>
      <c r="P94" s="275"/>
      <c r="Q94" s="286"/>
      <c r="R94" s="254"/>
      <c r="S94" s="372"/>
      <c r="T94" s="254"/>
      <c r="U94" s="372"/>
      <c r="V94" s="254"/>
      <c r="W94" s="372"/>
      <c r="X94" s="254"/>
      <c r="Y94" s="254"/>
      <c r="Z94" s="254"/>
      <c r="AA94" s="254"/>
      <c r="AB94" s="254"/>
      <c r="AC94" s="254"/>
      <c r="AD94" s="254"/>
      <c r="AE94" s="506"/>
    </row>
    <row r="95" spans="1:31" ht="14.25" customHeight="1">
      <c r="A95" s="254"/>
      <c r="B95" s="254"/>
      <c r="C95" s="254"/>
      <c r="D95" s="254"/>
      <c r="E95" s="254"/>
      <c r="F95" s="254"/>
      <c r="H95" s="779"/>
      <c r="I95" s="286"/>
      <c r="J95" s="286"/>
      <c r="K95" s="286"/>
      <c r="L95" s="286"/>
      <c r="M95" s="286"/>
      <c r="N95" s="286"/>
      <c r="O95" s="275"/>
      <c r="P95" s="275"/>
      <c r="Q95" s="286"/>
      <c r="R95" s="254"/>
      <c r="S95" s="372"/>
      <c r="T95" s="254"/>
      <c r="U95" s="372"/>
      <c r="V95" s="254"/>
      <c r="W95" s="372"/>
      <c r="X95" s="254"/>
      <c r="Y95" s="254"/>
      <c r="Z95" s="254"/>
      <c r="AA95" s="254"/>
      <c r="AB95" s="254"/>
      <c r="AC95" s="254"/>
      <c r="AD95" s="254"/>
      <c r="AE95" s="506"/>
    </row>
    <row r="96" spans="1:31" ht="14.25" customHeight="1">
      <c r="A96" s="254"/>
      <c r="B96" s="254"/>
      <c r="C96" s="254"/>
      <c r="D96" s="387"/>
      <c r="E96" s="387"/>
      <c r="F96" s="387"/>
      <c r="H96" s="286"/>
      <c r="I96" s="286"/>
      <c r="J96" s="286"/>
      <c r="K96" s="286"/>
      <c r="L96" s="286"/>
      <c r="M96" s="286"/>
      <c r="N96" s="286"/>
      <c r="O96" s="275"/>
      <c r="P96" s="275"/>
      <c r="Q96" s="286"/>
      <c r="R96" s="254"/>
      <c r="S96" s="372"/>
      <c r="T96" s="254"/>
      <c r="U96" s="372"/>
      <c r="V96" s="254"/>
      <c r="W96" s="372"/>
      <c r="X96" s="254"/>
      <c r="Y96" s="254"/>
      <c r="Z96" s="254"/>
      <c r="AA96" s="254"/>
      <c r="AB96" s="254"/>
      <c r="AC96" s="254"/>
      <c r="AD96" s="254"/>
      <c r="AE96" s="506"/>
    </row>
    <row r="97" spans="1:31" ht="14.25" customHeight="1">
      <c r="A97" s="254"/>
      <c r="B97" s="254"/>
      <c r="C97" s="383"/>
      <c r="D97" s="420"/>
      <c r="E97" s="420"/>
      <c r="F97" s="420"/>
      <c r="G97" s="292"/>
      <c r="H97" s="286"/>
      <c r="I97" s="286"/>
      <c r="J97" s="286"/>
      <c r="K97" s="286"/>
      <c r="L97" s="286"/>
      <c r="M97" s="286"/>
      <c r="N97" s="286"/>
      <c r="O97" s="275"/>
      <c r="P97" s="275"/>
      <c r="Q97" s="286"/>
      <c r="R97" s="254"/>
      <c r="S97" s="372"/>
      <c r="T97" s="254"/>
      <c r="U97" s="372"/>
      <c r="V97" s="254"/>
      <c r="W97" s="372"/>
      <c r="X97" s="254"/>
      <c r="Y97" s="254"/>
      <c r="Z97" s="254"/>
      <c r="AA97" s="254"/>
      <c r="AB97" s="254"/>
      <c r="AC97" s="254"/>
      <c r="AD97" s="254"/>
      <c r="AE97" s="506"/>
    </row>
    <row r="98" spans="1:31" ht="14.25" customHeight="1">
      <c r="A98" s="254"/>
      <c r="B98" s="254"/>
      <c r="C98" s="383"/>
      <c r="D98" s="420"/>
      <c r="E98" s="420"/>
      <c r="F98" s="420"/>
      <c r="G98" s="353"/>
      <c r="H98" s="275"/>
      <c r="I98" s="275"/>
      <c r="J98" s="275"/>
      <c r="K98" s="286"/>
      <c r="L98" s="286"/>
      <c r="M98" s="286"/>
      <c r="N98" s="286"/>
      <c r="O98" s="275"/>
      <c r="P98" s="275"/>
      <c r="Q98" s="286"/>
      <c r="R98" s="254"/>
      <c r="S98" s="372"/>
      <c r="T98" s="254"/>
      <c r="U98" s="372"/>
      <c r="V98" s="254"/>
      <c r="W98" s="372"/>
      <c r="X98" s="254"/>
      <c r="Y98" s="254"/>
      <c r="Z98" s="254"/>
      <c r="AA98" s="254"/>
      <c r="AB98" s="254"/>
      <c r="AC98" s="254"/>
      <c r="AD98" s="254"/>
      <c r="AE98" s="506"/>
    </row>
    <row r="99" spans="1:31" ht="14.25" customHeight="1">
      <c r="A99" s="254"/>
      <c r="B99" s="254"/>
      <c r="C99" s="383"/>
      <c r="D99" s="420"/>
      <c r="E99" s="420"/>
      <c r="F99" s="420"/>
      <c r="H99" s="286"/>
      <c r="I99" s="275"/>
      <c r="J99" s="286"/>
      <c r="K99" s="286"/>
      <c r="L99" s="286"/>
      <c r="M99" s="286"/>
      <c r="N99" s="286"/>
      <c r="O99" s="275"/>
      <c r="P99" s="275"/>
      <c r="Q99" s="286"/>
      <c r="R99" s="254"/>
      <c r="S99" s="372"/>
      <c r="T99" s="254"/>
      <c r="U99" s="372"/>
      <c r="V99" s="254"/>
      <c r="W99" s="372"/>
      <c r="X99" s="254"/>
      <c r="Y99" s="254"/>
      <c r="Z99" s="254"/>
      <c r="AA99" s="254"/>
      <c r="AB99" s="254"/>
      <c r="AC99" s="254"/>
      <c r="AD99" s="254"/>
      <c r="AE99" s="506"/>
    </row>
    <row r="100" spans="1:31" ht="14.25" customHeight="1">
      <c r="A100" s="254"/>
      <c r="B100" s="254"/>
      <c r="C100" s="383"/>
      <c r="D100" s="420"/>
      <c r="E100" s="420"/>
      <c r="F100" s="420"/>
      <c r="H100" s="275"/>
      <c r="I100" s="275"/>
      <c r="J100" s="275"/>
      <c r="K100" s="286"/>
      <c r="L100" s="286"/>
      <c r="M100" s="286"/>
      <c r="N100" s="286"/>
      <c r="O100" s="275"/>
      <c r="P100" s="275"/>
      <c r="Q100" s="286"/>
      <c r="R100" s="254"/>
      <c r="S100" s="372"/>
      <c r="T100" s="254"/>
      <c r="U100" s="372"/>
      <c r="V100" s="254"/>
      <c r="W100" s="372"/>
      <c r="X100" s="254"/>
      <c r="Y100" s="254"/>
      <c r="Z100" s="254"/>
      <c r="AA100" s="254"/>
      <c r="AB100" s="254"/>
      <c r="AC100" s="254"/>
      <c r="AD100" s="254"/>
      <c r="AE100" s="506"/>
    </row>
    <row r="101" spans="1:31" ht="14.25" customHeight="1">
      <c r="A101" s="254"/>
      <c r="B101" s="254"/>
      <c r="C101" s="383"/>
      <c r="D101" s="420"/>
      <c r="E101" s="420"/>
      <c r="F101" s="420"/>
      <c r="H101" s="286"/>
      <c r="I101" s="286"/>
      <c r="J101" s="286"/>
      <c r="K101" s="286"/>
      <c r="L101" s="286"/>
      <c r="M101" s="286"/>
      <c r="N101" s="286"/>
      <c r="O101" s="275"/>
      <c r="P101" s="275"/>
      <c r="Q101" s="286"/>
      <c r="R101" s="254"/>
      <c r="S101" s="372"/>
      <c r="T101" s="254"/>
      <c r="U101" s="372"/>
      <c r="V101" s="254"/>
      <c r="W101" s="372"/>
      <c r="X101" s="254"/>
      <c r="Y101" s="254"/>
      <c r="Z101" s="254"/>
      <c r="AA101" s="254"/>
      <c r="AB101" s="254"/>
      <c r="AC101" s="254"/>
      <c r="AD101" s="254"/>
      <c r="AE101" s="506"/>
    </row>
    <row r="102" spans="1:31" ht="14.25" customHeight="1">
      <c r="A102" s="254"/>
      <c r="B102" s="254"/>
      <c r="C102" s="383"/>
      <c r="D102" s="420"/>
      <c r="E102" s="420"/>
      <c r="F102" s="420"/>
      <c r="G102" s="353"/>
      <c r="H102" s="275"/>
      <c r="I102" s="275"/>
      <c r="J102" s="275"/>
      <c r="K102" s="275"/>
      <c r="L102" s="286"/>
      <c r="M102" s="286"/>
      <c r="N102" s="286"/>
      <c r="O102" s="275"/>
      <c r="P102" s="286"/>
      <c r="Q102" s="286"/>
      <c r="R102" s="254"/>
      <c r="S102" s="372"/>
      <c r="T102" s="254"/>
      <c r="U102" s="372"/>
      <c r="V102" s="254"/>
      <c r="W102" s="372"/>
      <c r="X102" s="254"/>
      <c r="Y102" s="254"/>
      <c r="Z102" s="254"/>
      <c r="AA102" s="254"/>
      <c r="AB102" s="254"/>
      <c r="AC102" s="254"/>
      <c r="AD102" s="254"/>
      <c r="AE102" s="506"/>
    </row>
    <row r="103" spans="1:31" ht="14.25" customHeight="1">
      <c r="A103" s="97"/>
      <c r="B103" s="343"/>
      <c r="C103" s="343"/>
      <c r="D103" s="421">
        <f>COUNTA(G4:G160)</f>
        <v>87</v>
      </c>
      <c r="E103" s="422"/>
      <c r="F103" s="423">
        <v>100</v>
      </c>
      <c r="G103" s="285"/>
      <c r="H103" s="286"/>
      <c r="I103" s="286"/>
      <c r="J103" s="286"/>
      <c r="K103" s="286"/>
      <c r="L103" s="286"/>
      <c r="M103" s="286"/>
      <c r="N103" s="286"/>
      <c r="O103" s="275"/>
      <c r="P103" s="286"/>
      <c r="Q103" s="286"/>
      <c r="R103" s="254"/>
      <c r="S103" s="372"/>
      <c r="T103" s="254"/>
      <c r="U103" s="372"/>
      <c r="V103" s="254"/>
      <c r="W103" s="372"/>
      <c r="X103" s="254"/>
      <c r="Y103" s="254"/>
      <c r="Z103" s="254"/>
      <c r="AA103" s="254"/>
      <c r="AB103" s="254"/>
      <c r="AC103" s="254"/>
      <c r="AD103" s="254"/>
      <c r="AE103" s="506"/>
    </row>
    <row r="104" spans="1:31" ht="14.25" customHeight="1">
      <c r="A104" s="97"/>
      <c r="B104" s="97"/>
      <c r="C104" s="97"/>
      <c r="D104" s="343"/>
      <c r="E104" s="343"/>
      <c r="F104" s="97"/>
      <c r="G104" s="292"/>
      <c r="H104" s="286"/>
      <c r="I104" s="286"/>
      <c r="J104" s="286"/>
      <c r="K104" s="286"/>
      <c r="L104" s="286"/>
      <c r="M104" s="286"/>
      <c r="N104" s="286"/>
      <c r="O104" s="275"/>
      <c r="P104" s="286"/>
      <c r="Q104" s="286"/>
      <c r="R104" s="254"/>
      <c r="S104" s="372"/>
      <c r="T104" s="254"/>
      <c r="U104" s="372"/>
      <c r="V104" s="254"/>
      <c r="W104" s="372"/>
      <c r="X104" s="254"/>
      <c r="Y104" s="254"/>
      <c r="Z104" s="254"/>
      <c r="AA104" s="254"/>
      <c r="AB104" s="254"/>
      <c r="AC104" s="254"/>
      <c r="AD104" s="254"/>
      <c r="AE104" s="506"/>
    </row>
    <row r="105" spans="1:31" ht="14.25" customHeight="1">
      <c r="A105" s="97"/>
      <c r="B105" s="97"/>
      <c r="C105" s="97"/>
      <c r="D105" s="97"/>
      <c r="E105" s="97"/>
      <c r="F105" s="97"/>
      <c r="G105" s="353"/>
      <c r="H105" s="275"/>
      <c r="I105" s="286"/>
      <c r="J105" s="286"/>
      <c r="K105" s="286"/>
      <c r="L105" s="286"/>
      <c r="M105" s="286"/>
      <c r="N105" s="286"/>
      <c r="O105" s="275"/>
      <c r="P105" s="286"/>
      <c r="Q105" s="286"/>
      <c r="R105" s="254"/>
      <c r="S105" s="372"/>
      <c r="T105" s="254"/>
      <c r="U105" s="372"/>
      <c r="V105" s="254"/>
      <c r="W105" s="372"/>
      <c r="X105" s="254"/>
      <c r="Y105" s="254"/>
      <c r="Z105" s="254"/>
      <c r="AA105" s="254"/>
      <c r="AB105" s="254"/>
      <c r="AC105" s="254"/>
      <c r="AD105" s="254"/>
      <c r="AE105" s="506"/>
    </row>
    <row r="106" spans="1:31" ht="14.25" customHeight="1">
      <c r="A106" s="97"/>
      <c r="B106" s="97"/>
      <c r="C106" s="97"/>
      <c r="D106" s="97"/>
      <c r="E106" s="97"/>
      <c r="F106" s="97"/>
      <c r="G106" s="353"/>
      <c r="H106" s="275"/>
      <c r="I106" s="275"/>
      <c r="J106" s="275"/>
      <c r="K106" s="286"/>
      <c r="L106" s="286"/>
      <c r="M106" s="286"/>
      <c r="N106" s="286"/>
      <c r="O106" s="275"/>
      <c r="P106" s="286"/>
      <c r="Q106" s="286"/>
      <c r="R106" s="254"/>
      <c r="S106" s="372"/>
      <c r="T106" s="254"/>
      <c r="U106" s="372"/>
      <c r="V106" s="254"/>
      <c r="W106" s="372"/>
      <c r="X106" s="254"/>
      <c r="Y106" s="254"/>
      <c r="Z106" s="254"/>
      <c r="AA106" s="254"/>
      <c r="AB106" s="254"/>
      <c r="AC106" s="254"/>
      <c r="AD106" s="254"/>
      <c r="AE106" s="506"/>
    </row>
    <row r="107" spans="1:31" ht="14.25" customHeight="1">
      <c r="A107" s="97"/>
      <c r="B107" s="97"/>
      <c r="C107" s="97"/>
      <c r="D107" s="97"/>
      <c r="E107" s="97"/>
      <c r="F107" s="97"/>
      <c r="G107" s="353"/>
      <c r="H107" s="275"/>
      <c r="I107" s="286"/>
      <c r="J107" s="286"/>
      <c r="K107" s="286"/>
      <c r="L107" s="286"/>
      <c r="M107" s="286"/>
      <c r="N107" s="286"/>
      <c r="O107" s="275"/>
      <c r="P107" s="286"/>
      <c r="Q107" s="286"/>
      <c r="R107" s="254"/>
      <c r="S107" s="372"/>
      <c r="T107" s="254"/>
      <c r="U107" s="372"/>
      <c r="V107" s="254"/>
      <c r="W107" s="372"/>
      <c r="X107" s="254"/>
      <c r="Y107" s="254"/>
      <c r="Z107" s="254"/>
      <c r="AA107" s="254"/>
      <c r="AB107" s="254"/>
      <c r="AC107" s="254"/>
      <c r="AD107" s="254"/>
      <c r="AE107" s="506"/>
    </row>
    <row r="108" spans="1:31" ht="14.25" customHeight="1">
      <c r="A108" s="97"/>
      <c r="B108" s="97"/>
      <c r="C108" s="97"/>
      <c r="D108" s="97"/>
      <c r="E108" s="97"/>
      <c r="F108" s="97"/>
      <c r="G108" s="292"/>
      <c r="H108" s="286"/>
      <c r="I108" s="286"/>
      <c r="J108" s="286"/>
      <c r="K108" s="286"/>
      <c r="L108" s="286"/>
      <c r="M108" s="286"/>
      <c r="N108" s="286"/>
      <c r="O108" s="275"/>
      <c r="P108" s="286"/>
      <c r="Q108" s="286"/>
      <c r="R108" s="254"/>
      <c r="S108" s="372"/>
      <c r="T108" s="254"/>
      <c r="U108" s="372"/>
      <c r="V108" s="254"/>
      <c r="W108" s="372"/>
      <c r="X108" s="254"/>
      <c r="Y108" s="254"/>
      <c r="Z108" s="254"/>
      <c r="AA108" s="254"/>
      <c r="AB108" s="254"/>
      <c r="AC108" s="254"/>
      <c r="AD108" s="254"/>
      <c r="AE108" s="506"/>
    </row>
    <row r="109" spans="1:31" ht="14.25" customHeight="1">
      <c r="A109" s="97"/>
      <c r="B109" s="97"/>
      <c r="C109" s="97"/>
      <c r="D109" s="97"/>
      <c r="E109" s="97"/>
      <c r="F109" s="97"/>
      <c r="G109" s="292"/>
      <c r="H109" s="286"/>
      <c r="I109" s="286"/>
      <c r="J109" s="286"/>
      <c r="K109" s="286"/>
      <c r="L109" s="286"/>
      <c r="M109" s="286"/>
      <c r="N109" s="286"/>
      <c r="O109" s="275"/>
      <c r="P109" s="286"/>
      <c r="Q109" s="286"/>
      <c r="R109" s="254"/>
      <c r="S109" s="372"/>
      <c r="T109" s="254"/>
      <c r="U109" s="372"/>
      <c r="V109" s="254"/>
      <c r="W109" s="372"/>
      <c r="X109" s="254"/>
      <c r="Y109" s="254"/>
      <c r="Z109" s="254"/>
      <c r="AA109" s="254"/>
      <c r="AB109" s="254"/>
      <c r="AC109" s="254"/>
      <c r="AD109" s="254"/>
      <c r="AE109" s="506"/>
    </row>
    <row r="110" spans="1:31" ht="14.25" customHeight="1">
      <c r="A110" s="97"/>
      <c r="B110" s="97"/>
      <c r="C110" s="97"/>
      <c r="D110" s="97"/>
      <c r="E110" s="97"/>
      <c r="F110" s="97"/>
      <c r="G110" s="292"/>
      <c r="H110" s="278"/>
      <c r="I110" s="286"/>
      <c r="J110" s="286"/>
      <c r="K110" s="286"/>
      <c r="L110" s="286"/>
      <c r="M110" s="286"/>
      <c r="N110" s="286"/>
      <c r="O110" s="275"/>
      <c r="P110" s="286"/>
      <c r="Q110" s="286"/>
      <c r="R110" s="254"/>
      <c r="S110" s="372"/>
      <c r="T110" s="254"/>
      <c r="U110" s="372"/>
      <c r="V110" s="254"/>
      <c r="W110" s="372"/>
      <c r="X110" s="254"/>
      <c r="Y110" s="254"/>
      <c r="Z110" s="254"/>
      <c r="AA110" s="254"/>
      <c r="AB110" s="254"/>
      <c r="AC110" s="254"/>
      <c r="AD110" s="254"/>
      <c r="AE110" s="506"/>
    </row>
    <row r="111" spans="1:31" ht="14.25" customHeight="1">
      <c r="A111" s="315"/>
      <c r="B111" s="315"/>
      <c r="C111" s="315"/>
      <c r="D111" s="315"/>
      <c r="E111" s="315"/>
      <c r="F111" s="315"/>
      <c r="G111" s="292"/>
      <c r="H111" s="286"/>
      <c r="I111" s="286"/>
      <c r="J111" s="286"/>
      <c r="K111" s="286"/>
      <c r="L111" s="286"/>
      <c r="M111" s="286"/>
      <c r="N111" s="286"/>
      <c r="O111" s="275"/>
      <c r="P111" s="286"/>
      <c r="Q111" s="286"/>
      <c r="R111" s="254"/>
      <c r="S111" s="372"/>
      <c r="T111" s="254"/>
      <c r="U111" s="372"/>
      <c r="V111" s="254"/>
      <c r="W111" s="372"/>
      <c r="X111" s="254"/>
      <c r="Y111" s="254"/>
      <c r="Z111" s="254"/>
      <c r="AA111" s="254"/>
      <c r="AB111" s="254"/>
      <c r="AC111" s="254"/>
      <c r="AD111" s="254"/>
      <c r="AE111" s="506"/>
    </row>
    <row r="112" spans="1:31" ht="14.25" customHeight="1">
      <c r="A112" s="502"/>
      <c r="B112" s="502"/>
      <c r="C112" s="502"/>
      <c r="D112" s="502"/>
      <c r="E112" s="502"/>
      <c r="F112" s="502"/>
      <c r="G112" s="292"/>
      <c r="H112" s="278"/>
      <c r="I112" s="286"/>
      <c r="J112" s="286"/>
      <c r="K112" s="286"/>
      <c r="L112" s="286"/>
      <c r="M112" s="286"/>
      <c r="N112" s="286"/>
      <c r="O112" s="275"/>
      <c r="P112" s="286"/>
      <c r="Q112" s="286"/>
      <c r="R112" s="254"/>
      <c r="S112" s="372"/>
      <c r="T112" s="254"/>
      <c r="U112" s="372"/>
      <c r="V112" s="254"/>
      <c r="W112" s="372"/>
      <c r="X112" s="254"/>
      <c r="Y112" s="254"/>
      <c r="Z112" s="254"/>
      <c r="AA112" s="254"/>
      <c r="AB112" s="254"/>
      <c r="AC112" s="254"/>
      <c r="AD112" s="254"/>
      <c r="AE112" s="506"/>
    </row>
    <row r="113" spans="1:31" ht="14.25" customHeight="1">
      <c r="A113" s="502"/>
      <c r="B113" s="502"/>
      <c r="C113" s="502"/>
      <c r="D113" s="502"/>
      <c r="E113" s="502"/>
      <c r="F113" s="502"/>
      <c r="G113" s="292"/>
      <c r="H113" s="286"/>
      <c r="I113" s="286"/>
      <c r="J113" s="286"/>
      <c r="K113" s="286"/>
      <c r="L113" s="286"/>
      <c r="M113" s="286"/>
      <c r="N113" s="286"/>
      <c r="O113" s="275"/>
      <c r="P113" s="286"/>
      <c r="Q113" s="286"/>
      <c r="R113" s="254"/>
      <c r="S113" s="372"/>
      <c r="T113" s="254"/>
      <c r="U113" s="372"/>
      <c r="V113" s="254"/>
      <c r="W113" s="372"/>
      <c r="X113" s="254"/>
      <c r="Y113" s="254"/>
      <c r="Z113" s="254"/>
      <c r="AA113" s="254"/>
      <c r="AB113" s="254"/>
      <c r="AC113" s="254"/>
      <c r="AD113" s="254"/>
      <c r="AE113" s="506"/>
    </row>
    <row r="114" spans="1:31" ht="14.25" customHeight="1">
      <c r="A114" s="502"/>
      <c r="B114" s="502"/>
      <c r="C114" s="502"/>
      <c r="D114" s="502"/>
      <c r="E114" s="502"/>
      <c r="F114" s="502"/>
      <c r="G114" s="292"/>
      <c r="H114" s="278"/>
      <c r="I114" s="286"/>
      <c r="J114" s="286"/>
      <c r="K114" s="286"/>
      <c r="L114" s="286"/>
      <c r="M114" s="286"/>
      <c r="N114" s="286"/>
      <c r="O114" s="275"/>
      <c r="P114" s="286"/>
      <c r="Q114" s="286"/>
      <c r="R114" s="254"/>
      <c r="S114" s="372"/>
      <c r="T114" s="254"/>
      <c r="U114" s="372"/>
      <c r="V114" s="254"/>
      <c r="W114" s="372"/>
      <c r="X114" s="254"/>
      <c r="Y114" s="254"/>
      <c r="Z114" s="254"/>
      <c r="AA114" s="254"/>
      <c r="AB114" s="254"/>
      <c r="AC114" s="254"/>
      <c r="AD114" s="254"/>
      <c r="AE114" s="506"/>
    </row>
    <row r="115" spans="1:31" ht="14.25" customHeight="1">
      <c r="A115" s="502"/>
      <c r="B115" s="502"/>
      <c r="C115" s="502"/>
      <c r="D115" s="502"/>
      <c r="E115" s="502"/>
      <c r="F115" s="502"/>
      <c r="G115" s="285"/>
      <c r="H115" s="286"/>
      <c r="I115" s="286"/>
      <c r="J115" s="286"/>
      <c r="K115" s="286"/>
      <c r="L115" s="286"/>
      <c r="M115" s="286"/>
      <c r="N115" s="286"/>
      <c r="O115" s="275"/>
      <c r="P115" s="286"/>
      <c r="Q115" s="286"/>
      <c r="R115" s="254"/>
      <c r="S115" s="372"/>
      <c r="T115" s="254"/>
      <c r="U115" s="372"/>
      <c r="V115" s="254"/>
      <c r="W115" s="372"/>
      <c r="X115" s="254"/>
      <c r="Y115" s="254"/>
      <c r="Z115" s="254"/>
      <c r="AA115" s="254"/>
      <c r="AB115" s="254"/>
      <c r="AC115" s="254"/>
      <c r="AD115" s="254"/>
      <c r="AE115" s="506"/>
    </row>
    <row r="116" spans="1:31" ht="14.25" customHeight="1">
      <c r="A116" s="502"/>
      <c r="B116" s="502"/>
      <c r="C116" s="502"/>
      <c r="D116" s="502"/>
      <c r="E116" s="502"/>
      <c r="F116" s="502"/>
      <c r="G116" s="285"/>
      <c r="H116" s="286"/>
      <c r="I116" s="286"/>
      <c r="J116" s="286"/>
      <c r="K116" s="286"/>
      <c r="L116" s="286"/>
      <c r="M116" s="286"/>
      <c r="N116" s="286"/>
      <c r="O116" s="275"/>
      <c r="P116" s="286"/>
      <c r="Q116" s="286"/>
      <c r="R116" s="254"/>
      <c r="S116" s="372"/>
      <c r="T116" s="254"/>
      <c r="U116" s="372"/>
      <c r="V116" s="254"/>
      <c r="W116" s="372"/>
      <c r="X116" s="254"/>
      <c r="Y116" s="254"/>
      <c r="Z116" s="254"/>
      <c r="AA116" s="254"/>
      <c r="AB116" s="254"/>
      <c r="AC116" s="254"/>
      <c r="AD116" s="254"/>
      <c r="AE116" s="506"/>
    </row>
    <row r="117" spans="1:31" ht="14.25" customHeight="1">
      <c r="A117" s="502"/>
      <c r="B117" s="502"/>
      <c r="C117" s="502"/>
      <c r="D117" s="502"/>
      <c r="E117" s="502"/>
      <c r="F117" s="502"/>
      <c r="G117" s="285"/>
      <c r="H117" s="286"/>
      <c r="I117" s="286"/>
      <c r="J117" s="286"/>
      <c r="K117" s="286"/>
      <c r="L117" s="286"/>
      <c r="M117" s="286"/>
      <c r="N117" s="286"/>
      <c r="O117" s="286"/>
      <c r="P117" s="286"/>
      <c r="Q117" s="286"/>
      <c r="R117" s="254"/>
      <c r="S117" s="372"/>
      <c r="T117" s="254"/>
      <c r="U117" s="372"/>
      <c r="V117" s="254"/>
      <c r="W117" s="372"/>
      <c r="X117" s="254"/>
      <c r="Y117" s="254"/>
      <c r="Z117" s="254"/>
      <c r="AA117" s="254"/>
      <c r="AB117" s="254"/>
      <c r="AC117" s="254"/>
      <c r="AD117" s="254"/>
      <c r="AE117" s="506"/>
    </row>
    <row r="118" spans="1:31" ht="14.25" customHeight="1">
      <c r="A118" s="502"/>
      <c r="B118" s="502"/>
      <c r="C118" s="502"/>
      <c r="D118" s="502"/>
      <c r="E118" s="502"/>
      <c r="F118" s="502"/>
      <c r="G118" s="285"/>
      <c r="H118" s="286"/>
      <c r="I118" s="286"/>
      <c r="J118" s="286"/>
      <c r="K118" s="286"/>
      <c r="L118" s="286"/>
      <c r="M118" s="286"/>
      <c r="N118" s="286"/>
      <c r="O118" s="286"/>
      <c r="P118" s="286"/>
      <c r="Q118" s="286"/>
      <c r="R118" s="254"/>
      <c r="S118" s="372"/>
      <c r="T118" s="254"/>
      <c r="U118" s="372"/>
      <c r="V118" s="254"/>
      <c r="W118" s="372"/>
      <c r="X118" s="254"/>
      <c r="Y118" s="254"/>
      <c r="Z118" s="254"/>
      <c r="AA118" s="254"/>
      <c r="AB118" s="254"/>
      <c r="AC118" s="254"/>
      <c r="AD118" s="254"/>
      <c r="AE118" s="506"/>
    </row>
    <row r="119" spans="1:31" ht="14.25" customHeight="1">
      <c r="A119" s="502"/>
      <c r="B119" s="502"/>
      <c r="C119" s="502"/>
      <c r="D119" s="502"/>
      <c r="E119" s="502"/>
      <c r="F119" s="502"/>
      <c r="G119" s="285"/>
      <c r="H119" s="286"/>
      <c r="I119" s="286"/>
      <c r="J119" s="286"/>
      <c r="K119" s="286"/>
      <c r="L119" s="286"/>
      <c r="M119" s="286"/>
      <c r="N119" s="286"/>
      <c r="O119" s="286"/>
      <c r="P119" s="286"/>
      <c r="Q119" s="286"/>
      <c r="R119" s="254"/>
      <c r="S119" s="372"/>
      <c r="T119" s="254"/>
      <c r="U119" s="372"/>
      <c r="V119" s="254"/>
      <c r="W119" s="372"/>
      <c r="X119" s="254"/>
      <c r="Y119" s="254"/>
      <c r="Z119" s="254"/>
      <c r="AA119" s="254"/>
      <c r="AB119" s="254"/>
      <c r="AC119" s="254"/>
      <c r="AD119" s="254"/>
      <c r="AE119" s="506"/>
    </row>
    <row r="120" spans="1:31" ht="14.25" customHeight="1">
      <c r="A120" s="502"/>
      <c r="B120" s="502"/>
      <c r="C120" s="502"/>
      <c r="D120" s="502"/>
      <c r="E120" s="502"/>
      <c r="F120" s="502"/>
      <c r="G120" s="285"/>
      <c r="H120" s="286"/>
      <c r="I120" s="286"/>
      <c r="J120" s="286"/>
      <c r="K120" s="286"/>
      <c r="L120" s="286"/>
      <c r="M120" s="286"/>
      <c r="N120" s="286"/>
      <c r="O120" s="286"/>
      <c r="P120" s="286"/>
      <c r="Q120" s="286"/>
      <c r="R120" s="254"/>
      <c r="S120" s="372"/>
      <c r="T120" s="254"/>
      <c r="U120" s="372"/>
      <c r="V120" s="254"/>
      <c r="W120" s="372"/>
      <c r="X120" s="254"/>
      <c r="Y120" s="254"/>
      <c r="Z120" s="254"/>
      <c r="AA120" s="254"/>
      <c r="AB120" s="254"/>
      <c r="AC120" s="254"/>
      <c r="AD120" s="254"/>
      <c r="AE120" s="506"/>
    </row>
    <row r="121" spans="1:31" ht="14.25" customHeight="1">
      <c r="A121" s="502"/>
      <c r="B121" s="502"/>
      <c r="C121" s="502"/>
      <c r="D121" s="502"/>
      <c r="E121" s="502"/>
      <c r="F121" s="502"/>
      <c r="G121" s="285"/>
      <c r="H121" s="286"/>
      <c r="I121" s="286"/>
      <c r="J121" s="286"/>
      <c r="K121" s="286"/>
      <c r="L121" s="286"/>
      <c r="M121" s="286"/>
      <c r="N121" s="286"/>
      <c r="O121" s="286"/>
      <c r="P121" s="286"/>
      <c r="Q121" s="286"/>
      <c r="R121" s="254"/>
      <c r="S121" s="372"/>
      <c r="T121" s="254"/>
      <c r="U121" s="372"/>
      <c r="V121" s="254"/>
      <c r="W121" s="372"/>
      <c r="X121" s="254"/>
      <c r="Y121" s="254"/>
      <c r="Z121" s="254"/>
      <c r="AA121" s="254"/>
      <c r="AB121" s="254"/>
      <c r="AC121" s="254"/>
      <c r="AD121" s="254"/>
      <c r="AE121" s="506"/>
    </row>
    <row r="122" spans="1:31" ht="14.25" customHeight="1">
      <c r="A122" s="502"/>
      <c r="B122" s="502"/>
      <c r="C122" s="502"/>
      <c r="D122" s="502"/>
      <c r="E122" s="502"/>
      <c r="F122" s="502"/>
      <c r="G122" s="285"/>
      <c r="H122" s="286"/>
      <c r="I122" s="286"/>
      <c r="J122" s="286"/>
      <c r="K122" s="286"/>
      <c r="L122" s="286"/>
      <c r="M122" s="286"/>
      <c r="N122" s="286"/>
      <c r="O122" s="286"/>
      <c r="P122" s="286"/>
      <c r="Q122" s="286"/>
      <c r="R122" s="254"/>
      <c r="S122" s="372"/>
      <c r="T122" s="254"/>
      <c r="U122" s="372"/>
      <c r="V122" s="254"/>
      <c r="W122" s="372"/>
      <c r="X122" s="254"/>
      <c r="Y122" s="254"/>
      <c r="Z122" s="254"/>
      <c r="AA122" s="254"/>
      <c r="AB122" s="254"/>
      <c r="AC122" s="254"/>
      <c r="AD122" s="254"/>
      <c r="AE122" s="506"/>
    </row>
    <row r="123" spans="1:31" ht="14.25" customHeight="1">
      <c r="A123" s="502"/>
      <c r="B123" s="502"/>
      <c r="C123" s="502"/>
      <c r="D123" s="502"/>
      <c r="E123" s="502"/>
      <c r="F123" s="502"/>
      <c r="G123" s="285"/>
      <c r="H123" s="286"/>
      <c r="I123" s="286"/>
      <c r="J123" s="286"/>
      <c r="K123" s="286"/>
      <c r="L123" s="286"/>
      <c r="M123" s="286"/>
      <c r="N123" s="286"/>
      <c r="O123" s="286"/>
      <c r="P123" s="286"/>
      <c r="Q123" s="286"/>
      <c r="R123" s="254"/>
      <c r="S123" s="372"/>
      <c r="T123" s="254"/>
      <c r="U123" s="372"/>
      <c r="V123" s="254"/>
      <c r="W123" s="372"/>
      <c r="X123" s="254"/>
      <c r="Y123" s="254"/>
      <c r="Z123" s="254"/>
      <c r="AA123" s="254"/>
      <c r="AB123" s="254"/>
      <c r="AC123" s="254"/>
      <c r="AD123" s="254"/>
      <c r="AE123" s="506"/>
    </row>
    <row r="124" spans="1:31" ht="14.25" customHeight="1">
      <c r="A124" s="502"/>
      <c r="B124" s="502"/>
      <c r="C124" s="502"/>
      <c r="D124" s="502"/>
      <c r="E124" s="502"/>
      <c r="F124" s="502"/>
      <c r="G124" s="285"/>
      <c r="H124" s="286"/>
      <c r="I124" s="286"/>
      <c r="J124" s="286"/>
      <c r="K124" s="286"/>
      <c r="L124" s="286"/>
      <c r="M124" s="286"/>
      <c r="N124" s="286"/>
      <c r="O124" s="286"/>
      <c r="P124" s="286"/>
      <c r="Q124" s="286"/>
      <c r="R124" s="254"/>
      <c r="S124" s="372"/>
      <c r="T124" s="254"/>
      <c r="U124" s="372"/>
      <c r="V124" s="254"/>
      <c r="W124" s="372"/>
      <c r="X124" s="254"/>
      <c r="Y124" s="254"/>
      <c r="Z124" s="254"/>
      <c r="AA124" s="254"/>
      <c r="AB124" s="254"/>
      <c r="AC124" s="254"/>
      <c r="AD124" s="254"/>
      <c r="AE124" s="506"/>
    </row>
    <row r="125" spans="1:31" ht="14.25" customHeight="1">
      <c r="A125" s="502"/>
      <c r="B125" s="502"/>
      <c r="C125" s="502"/>
      <c r="D125" s="502"/>
      <c r="E125" s="502"/>
      <c r="F125" s="502"/>
      <c r="G125" s="285"/>
      <c r="H125" s="286"/>
      <c r="I125" s="286"/>
      <c r="J125" s="286"/>
      <c r="K125" s="286"/>
      <c r="L125" s="286"/>
      <c r="M125" s="286"/>
      <c r="N125" s="286"/>
      <c r="O125" s="286"/>
      <c r="P125" s="286"/>
      <c r="Q125" s="286"/>
      <c r="R125" s="254"/>
      <c r="S125" s="406"/>
      <c r="T125" s="254"/>
      <c r="U125" s="372"/>
      <c r="V125" s="254"/>
      <c r="W125" s="372"/>
      <c r="X125" s="254"/>
      <c r="Y125" s="254"/>
      <c r="Z125" s="254"/>
      <c r="AA125" s="254"/>
      <c r="AB125" s="254"/>
      <c r="AC125" s="254"/>
      <c r="AD125" s="254"/>
      <c r="AE125" s="506"/>
    </row>
    <row r="126" spans="1:31" ht="14.25" customHeight="1">
      <c r="A126" s="502"/>
      <c r="B126" s="502"/>
      <c r="C126" s="502"/>
      <c r="D126" s="502"/>
      <c r="E126" s="502"/>
      <c r="F126" s="502"/>
      <c r="G126" s="285"/>
      <c r="H126" s="286"/>
      <c r="I126" s="286"/>
      <c r="J126" s="286"/>
      <c r="K126" s="286"/>
      <c r="L126" s="286"/>
      <c r="M126" s="286"/>
      <c r="N126" s="286"/>
      <c r="O126" s="286"/>
      <c r="P126" s="286"/>
      <c r="Q126" s="286"/>
      <c r="R126" s="254"/>
      <c r="S126" s="406"/>
      <c r="T126" s="254"/>
      <c r="U126" s="372"/>
      <c r="V126" s="254"/>
      <c r="W126" s="372"/>
      <c r="X126" s="254"/>
      <c r="Y126" s="254"/>
      <c r="Z126" s="254"/>
      <c r="AA126" s="254"/>
      <c r="AB126" s="254"/>
      <c r="AC126" s="254"/>
      <c r="AD126" s="254"/>
      <c r="AE126" s="506"/>
    </row>
    <row r="127" spans="1:31" ht="14.25" customHeight="1">
      <c r="A127" s="502"/>
      <c r="B127" s="502"/>
      <c r="C127" s="502"/>
      <c r="D127" s="502"/>
      <c r="E127" s="502"/>
      <c r="F127" s="502"/>
      <c r="G127" s="285"/>
      <c r="H127" s="286"/>
      <c r="I127" s="286"/>
      <c r="J127" s="286"/>
      <c r="K127" s="286"/>
      <c r="L127" s="286"/>
      <c r="M127" s="286"/>
      <c r="N127" s="286"/>
      <c r="O127" s="286"/>
      <c r="P127" s="286"/>
      <c r="Q127" s="286"/>
      <c r="R127" s="254"/>
      <c r="S127" s="406"/>
      <c r="T127" s="254"/>
      <c r="U127" s="372"/>
      <c r="V127" s="254"/>
      <c r="W127" s="372"/>
      <c r="X127" s="254"/>
      <c r="Y127" s="254"/>
      <c r="Z127" s="254"/>
      <c r="AA127" s="254"/>
      <c r="AB127" s="254"/>
      <c r="AC127" s="254"/>
      <c r="AD127" s="254"/>
      <c r="AE127" s="506"/>
    </row>
    <row r="128" spans="1:31" ht="14.25" customHeight="1">
      <c r="A128" s="502"/>
      <c r="B128" s="502"/>
      <c r="C128" s="502"/>
      <c r="D128" s="716"/>
      <c r="E128" s="717"/>
      <c r="F128" s="718">
        <v>125</v>
      </c>
      <c r="G128" s="292"/>
      <c r="H128" s="286"/>
      <c r="I128" s="286"/>
      <c r="J128" s="286"/>
      <c r="K128" s="286"/>
      <c r="L128" s="286"/>
      <c r="M128" s="286"/>
      <c r="N128" s="286"/>
      <c r="O128" s="286"/>
      <c r="P128" s="286"/>
      <c r="Q128" s="286"/>
      <c r="R128" s="254"/>
      <c r="S128" s="406"/>
      <c r="T128" s="254"/>
      <c r="U128" s="372"/>
      <c r="V128" s="254"/>
      <c r="W128" s="372"/>
      <c r="X128" s="254"/>
      <c r="Y128" s="254"/>
      <c r="Z128" s="254"/>
      <c r="AA128" s="254"/>
      <c r="AB128" s="254"/>
      <c r="AC128" s="254"/>
      <c r="AD128" s="254"/>
      <c r="AE128" s="506"/>
    </row>
    <row r="129" spans="1:31" ht="14.25" customHeight="1">
      <c r="A129" s="502"/>
      <c r="B129" s="502"/>
      <c r="C129" s="502"/>
      <c r="D129" s="719"/>
      <c r="E129" s="719"/>
      <c r="F129" s="719"/>
      <c r="G129" s="292"/>
      <c r="H129" s="286"/>
      <c r="I129" s="286"/>
      <c r="J129" s="286"/>
      <c r="K129" s="286"/>
      <c r="L129" s="286"/>
      <c r="M129" s="286"/>
      <c r="N129" s="286"/>
      <c r="O129" s="286"/>
      <c r="P129" s="286"/>
      <c r="Q129" s="286"/>
      <c r="R129" s="254"/>
      <c r="S129" s="406"/>
      <c r="T129" s="254"/>
      <c r="U129" s="372"/>
      <c r="V129" s="254"/>
      <c r="W129" s="372"/>
      <c r="X129" s="254"/>
      <c r="Y129" s="254"/>
      <c r="Z129" s="254"/>
      <c r="AA129" s="254"/>
      <c r="AB129" s="254"/>
      <c r="AC129" s="254"/>
      <c r="AD129" s="254"/>
      <c r="AE129" s="506"/>
    </row>
    <row r="130" spans="1:31" ht="14.25" customHeight="1">
      <c r="A130" s="502"/>
      <c r="B130" s="502"/>
      <c r="C130" s="502"/>
      <c r="D130" s="502"/>
      <c r="E130" s="502"/>
      <c r="F130" s="502"/>
      <c r="G130" s="292"/>
      <c r="H130" s="286"/>
      <c r="I130" s="286"/>
      <c r="J130" s="286"/>
      <c r="K130" s="286"/>
      <c r="L130" s="286"/>
      <c r="M130" s="286"/>
      <c r="N130" s="286"/>
      <c r="O130" s="286"/>
      <c r="P130" s="286"/>
      <c r="Q130" s="286"/>
      <c r="R130" s="254"/>
      <c r="S130" s="406"/>
      <c r="T130" s="254"/>
      <c r="U130" s="372"/>
      <c r="V130" s="254"/>
      <c r="W130" s="372"/>
      <c r="X130" s="254"/>
      <c r="Y130" s="254"/>
      <c r="Z130" s="254"/>
      <c r="AA130" s="254"/>
      <c r="AB130" s="254"/>
      <c r="AC130" s="254"/>
      <c r="AD130" s="254"/>
      <c r="AE130" s="506"/>
    </row>
    <row r="131" spans="1:31" ht="14.25" customHeight="1">
      <c r="A131" s="502"/>
      <c r="B131" s="502"/>
      <c r="C131" s="502"/>
      <c r="D131" s="502"/>
      <c r="E131" s="502"/>
      <c r="F131" s="502"/>
      <c r="G131" s="292"/>
      <c r="H131" s="286"/>
      <c r="I131" s="286"/>
      <c r="J131" s="286"/>
      <c r="K131" s="286"/>
      <c r="L131" s="286"/>
      <c r="M131" s="286"/>
      <c r="N131" s="286"/>
      <c r="O131" s="286"/>
      <c r="P131" s="286"/>
      <c r="Q131" s="286"/>
      <c r="R131" s="254"/>
      <c r="S131" s="248"/>
      <c r="T131" s="254"/>
      <c r="U131" s="372"/>
      <c r="V131" s="254"/>
      <c r="W131" s="372"/>
      <c r="X131" s="254"/>
      <c r="Y131" s="254"/>
      <c r="Z131" s="254"/>
      <c r="AA131" s="254"/>
      <c r="AB131" s="254"/>
      <c r="AC131" s="254"/>
      <c r="AD131" s="254"/>
      <c r="AE131" s="506"/>
    </row>
    <row r="132" spans="1:31" ht="14.25" customHeight="1">
      <c r="A132" s="502"/>
      <c r="B132" s="502"/>
      <c r="C132" s="502"/>
      <c r="D132" s="502"/>
      <c r="E132" s="502"/>
      <c r="F132" s="502"/>
      <c r="G132" s="285"/>
      <c r="H132" s="286"/>
      <c r="I132" s="286"/>
      <c r="J132" s="286"/>
      <c r="K132" s="286"/>
      <c r="L132" s="286"/>
      <c r="M132" s="286"/>
      <c r="N132" s="286"/>
      <c r="O132" s="286"/>
      <c r="P132" s="286"/>
      <c r="Q132" s="286"/>
      <c r="R132" s="254"/>
      <c r="S132" s="248"/>
      <c r="T132" s="254"/>
      <c r="U132" s="372"/>
      <c r="V132" s="254"/>
      <c r="W132" s="372"/>
      <c r="X132" s="254"/>
      <c r="Y132" s="254"/>
      <c r="Z132" s="254"/>
      <c r="AA132" s="254"/>
      <c r="AB132" s="254"/>
      <c r="AC132" s="254"/>
      <c r="AD132" s="254"/>
      <c r="AE132" s="506"/>
    </row>
    <row r="133" spans="1:31" ht="14.25" customHeight="1">
      <c r="A133" s="502"/>
      <c r="B133" s="502"/>
      <c r="C133" s="502"/>
      <c r="D133" s="502"/>
      <c r="E133" s="502"/>
      <c r="F133" s="502"/>
      <c r="G133" s="285"/>
      <c r="H133" s="286"/>
      <c r="I133" s="286"/>
      <c r="J133" s="286"/>
      <c r="K133" s="286"/>
      <c r="L133" s="286"/>
      <c r="M133" s="286"/>
      <c r="N133" s="286"/>
      <c r="O133" s="286"/>
      <c r="P133" s="286"/>
      <c r="Q133" s="286"/>
      <c r="R133" s="362"/>
      <c r="S133" s="248"/>
      <c r="T133" s="362"/>
      <c r="U133" s="428"/>
      <c r="V133" s="362"/>
      <c r="W133" s="428"/>
      <c r="X133" s="362"/>
      <c r="Y133" s="362"/>
      <c r="Z133" s="362"/>
      <c r="AA133" s="362"/>
      <c r="AB133" s="362"/>
      <c r="AC133" s="362"/>
      <c r="AD133" s="362"/>
      <c r="AE133" s="607"/>
    </row>
    <row r="134" spans="1:31" ht="14.25" customHeight="1">
      <c r="A134" s="502"/>
      <c r="B134" s="502"/>
      <c r="C134" s="502"/>
      <c r="D134" s="502"/>
      <c r="E134" s="502"/>
      <c r="F134" s="502"/>
      <c r="G134" s="285"/>
      <c r="H134" s="286"/>
      <c r="I134" s="286"/>
      <c r="J134" s="286"/>
      <c r="K134" s="286"/>
      <c r="L134" s="286"/>
      <c r="M134" s="286"/>
      <c r="N134" s="286"/>
      <c r="O134" s="286"/>
      <c r="P134" s="286"/>
      <c r="Q134" s="286"/>
      <c r="R134" s="362"/>
      <c r="S134" s="248"/>
      <c r="T134" s="362"/>
      <c r="U134" s="428"/>
      <c r="V134" s="362"/>
      <c r="W134" s="428"/>
      <c r="X134" s="362"/>
      <c r="Y134" s="362"/>
      <c r="Z134" s="362"/>
      <c r="AA134" s="362"/>
      <c r="AB134" s="362"/>
      <c r="AC134" s="362"/>
      <c r="AD134" s="362"/>
      <c r="AE134" s="607"/>
    </row>
    <row r="135" spans="1:31" ht="14.25" customHeight="1">
      <c r="A135" s="502"/>
      <c r="B135" s="502"/>
      <c r="C135" s="502"/>
      <c r="D135" s="502"/>
      <c r="E135" s="502"/>
      <c r="F135" s="502"/>
      <c r="G135" s="285"/>
      <c r="H135" s="286"/>
      <c r="I135" s="286"/>
      <c r="J135" s="286"/>
      <c r="K135" s="286"/>
      <c r="L135" s="286"/>
      <c r="M135" s="286"/>
      <c r="N135" s="286"/>
      <c r="O135" s="286"/>
      <c r="P135" s="286"/>
      <c r="Q135" s="286"/>
      <c r="R135" s="362"/>
      <c r="S135" s="248"/>
      <c r="T135" s="362"/>
      <c r="U135" s="428"/>
      <c r="V135" s="362"/>
      <c r="W135" s="428"/>
      <c r="X135" s="362"/>
      <c r="Y135" s="362"/>
      <c r="Z135" s="362"/>
      <c r="AA135" s="362"/>
      <c r="AB135" s="362"/>
      <c r="AC135" s="362"/>
      <c r="AD135" s="362"/>
      <c r="AE135" s="607"/>
    </row>
    <row r="136" spans="1:31" ht="14.25" customHeight="1">
      <c r="A136" s="502"/>
      <c r="B136" s="502"/>
      <c r="C136" s="502"/>
      <c r="D136" s="502"/>
      <c r="E136" s="502"/>
      <c r="F136" s="502"/>
      <c r="G136" s="285"/>
      <c r="H136" s="286"/>
      <c r="I136" s="286"/>
      <c r="J136" s="286"/>
      <c r="K136" s="286"/>
      <c r="L136" s="286"/>
      <c r="M136" s="286"/>
      <c r="N136" s="286"/>
      <c r="O136" s="286"/>
      <c r="P136" s="286"/>
      <c r="Q136" s="286"/>
      <c r="R136" s="362"/>
      <c r="S136" s="248"/>
      <c r="T136" s="362"/>
      <c r="U136" s="428"/>
      <c r="V136" s="362"/>
      <c r="W136" s="428"/>
      <c r="X136" s="362"/>
      <c r="Y136" s="362"/>
      <c r="Z136" s="362"/>
      <c r="AA136" s="362"/>
      <c r="AB136" s="362"/>
      <c r="AC136" s="362"/>
      <c r="AD136" s="362"/>
      <c r="AE136" s="607"/>
    </row>
    <row r="137" spans="1:31" ht="14.25" customHeight="1">
      <c r="A137" s="502"/>
      <c r="B137" s="502"/>
      <c r="C137" s="502"/>
      <c r="D137" s="502"/>
      <c r="E137" s="502"/>
      <c r="F137" s="502"/>
      <c r="G137" s="285"/>
      <c r="H137" s="286"/>
      <c r="I137" s="286"/>
      <c r="J137" s="286"/>
      <c r="K137" s="286"/>
      <c r="L137" s="286"/>
      <c r="M137" s="286"/>
      <c r="N137" s="286"/>
      <c r="O137" s="286"/>
      <c r="P137" s="286"/>
      <c r="Q137" s="286"/>
      <c r="R137" s="362"/>
      <c r="S137" s="248"/>
      <c r="T137" s="362"/>
      <c r="U137" s="428"/>
      <c r="V137" s="362"/>
      <c r="W137" s="428"/>
      <c r="X137" s="362"/>
      <c r="Y137" s="362"/>
      <c r="Z137" s="362"/>
      <c r="AA137" s="362"/>
      <c r="AB137" s="362"/>
      <c r="AC137" s="362"/>
      <c r="AD137" s="362"/>
      <c r="AE137" s="607"/>
    </row>
    <row r="138" spans="1:31" ht="14.25" customHeight="1">
      <c r="A138" s="502"/>
      <c r="B138" s="502"/>
      <c r="C138" s="502"/>
      <c r="D138" s="502"/>
      <c r="E138" s="502"/>
      <c r="F138" s="502"/>
      <c r="G138" s="285"/>
      <c r="H138" s="286"/>
      <c r="I138" s="286"/>
      <c r="J138" s="286"/>
      <c r="K138" s="286"/>
      <c r="L138" s="286"/>
      <c r="M138" s="286"/>
      <c r="N138" s="286"/>
      <c r="O138" s="286"/>
      <c r="P138" s="286"/>
      <c r="Q138" s="286"/>
      <c r="R138" s="362"/>
      <c r="S138" s="248"/>
      <c r="T138" s="362"/>
      <c r="U138" s="428"/>
      <c r="V138" s="362"/>
      <c r="W138" s="428"/>
      <c r="X138" s="362"/>
      <c r="Y138" s="362"/>
      <c r="Z138" s="362"/>
      <c r="AA138" s="362"/>
      <c r="AB138" s="362"/>
      <c r="AC138" s="362"/>
      <c r="AD138" s="362"/>
      <c r="AE138" s="607"/>
    </row>
    <row r="139" spans="1:31" ht="14.25" customHeight="1">
      <c r="A139" s="502"/>
      <c r="B139" s="502"/>
      <c r="C139" s="502"/>
      <c r="D139" s="502"/>
      <c r="E139" s="502"/>
      <c r="F139" s="502"/>
      <c r="G139" s="285"/>
      <c r="H139" s="286"/>
      <c r="I139" s="286"/>
      <c r="J139" s="286"/>
      <c r="K139" s="286"/>
      <c r="L139" s="286"/>
      <c r="M139" s="286"/>
      <c r="N139" s="286"/>
      <c r="O139" s="286"/>
      <c r="P139" s="286"/>
      <c r="Q139" s="286"/>
      <c r="R139" s="362"/>
      <c r="S139" s="248"/>
      <c r="T139" s="362"/>
      <c r="U139" s="428"/>
      <c r="V139" s="362"/>
      <c r="W139" s="428"/>
      <c r="X139" s="362"/>
      <c r="Y139" s="362"/>
      <c r="Z139" s="362"/>
      <c r="AA139" s="362"/>
      <c r="AB139" s="362"/>
      <c r="AC139" s="362"/>
      <c r="AD139" s="362"/>
      <c r="AE139" s="607"/>
    </row>
    <row r="140" spans="1:31" ht="14.25" customHeight="1">
      <c r="A140" s="502"/>
      <c r="B140" s="502"/>
      <c r="C140" s="502"/>
      <c r="D140" s="502"/>
      <c r="E140" s="502"/>
      <c r="F140" s="502"/>
      <c r="G140" s="285"/>
      <c r="H140" s="286"/>
      <c r="I140" s="286"/>
      <c r="J140" s="286"/>
      <c r="K140" s="286"/>
      <c r="L140" s="286"/>
      <c r="M140" s="286"/>
      <c r="N140" s="286"/>
      <c r="O140" s="286"/>
      <c r="P140" s="286"/>
      <c r="Q140" s="286"/>
      <c r="R140" s="362"/>
      <c r="S140" s="248"/>
      <c r="T140" s="362"/>
      <c r="U140" s="428"/>
      <c r="V140" s="362"/>
      <c r="W140" s="428"/>
      <c r="X140" s="362"/>
      <c r="Y140" s="362"/>
      <c r="Z140" s="362"/>
      <c r="AA140" s="362"/>
      <c r="AB140" s="362"/>
      <c r="AC140" s="362"/>
      <c r="AD140" s="362"/>
      <c r="AE140" s="607"/>
    </row>
    <row r="141" spans="1:31" ht="14.25" customHeight="1">
      <c r="A141" s="502"/>
      <c r="B141" s="502"/>
      <c r="C141" s="502"/>
      <c r="D141" s="502"/>
      <c r="E141" s="502"/>
      <c r="F141" s="502"/>
      <c r="G141" s="285"/>
      <c r="H141" s="286"/>
      <c r="I141" s="286"/>
      <c r="J141" s="286"/>
      <c r="K141" s="286"/>
      <c r="L141" s="286"/>
      <c r="M141" s="286"/>
      <c r="N141" s="286"/>
      <c r="O141" s="286"/>
      <c r="P141" s="286"/>
      <c r="Q141" s="286"/>
      <c r="R141" s="362"/>
      <c r="S141" s="248"/>
      <c r="T141" s="362"/>
      <c r="U141" s="428"/>
      <c r="V141" s="362"/>
      <c r="W141" s="428"/>
      <c r="X141" s="362"/>
      <c r="Y141" s="362"/>
      <c r="Z141" s="362"/>
      <c r="AA141" s="362"/>
      <c r="AB141" s="362"/>
      <c r="AC141" s="362"/>
      <c r="AD141" s="362"/>
      <c r="AE141" s="607"/>
    </row>
    <row r="142" spans="1:31" ht="14.25" customHeight="1">
      <c r="A142" s="502"/>
      <c r="B142" s="502"/>
      <c r="C142" s="502"/>
      <c r="D142" s="502"/>
      <c r="E142" s="502"/>
      <c r="F142" s="502"/>
      <c r="G142" s="285"/>
      <c r="H142" s="286"/>
      <c r="I142" s="286"/>
      <c r="J142" s="286"/>
      <c r="K142" s="286"/>
      <c r="L142" s="286"/>
      <c r="M142" s="286"/>
      <c r="N142" s="286"/>
      <c r="O142" s="286"/>
      <c r="P142" s="286"/>
      <c r="Q142" s="286"/>
      <c r="R142" s="362"/>
      <c r="S142" s="248"/>
      <c r="T142" s="362"/>
      <c r="U142" s="428"/>
      <c r="V142" s="362"/>
      <c r="W142" s="428"/>
      <c r="X142" s="362"/>
      <c r="Y142" s="362"/>
      <c r="Z142" s="362"/>
      <c r="AA142" s="362"/>
      <c r="AB142" s="362"/>
      <c r="AC142" s="362"/>
      <c r="AD142" s="362"/>
      <c r="AE142" s="607"/>
    </row>
    <row r="143" spans="1:31" ht="14.25" customHeight="1">
      <c r="A143" s="502"/>
      <c r="B143" s="502"/>
      <c r="C143" s="502"/>
      <c r="D143" s="502"/>
      <c r="E143" s="502"/>
      <c r="F143" s="502"/>
      <c r="G143" s="285"/>
      <c r="H143" s="286"/>
      <c r="I143" s="286"/>
      <c r="J143" s="286"/>
      <c r="K143" s="286"/>
      <c r="L143" s="286"/>
      <c r="M143" s="286"/>
      <c r="N143" s="286"/>
      <c r="O143" s="286"/>
      <c r="P143" s="286"/>
      <c r="Q143" s="286"/>
      <c r="R143" s="362"/>
      <c r="S143" s="248"/>
      <c r="T143" s="362"/>
      <c r="U143" s="428"/>
      <c r="V143" s="362"/>
      <c r="W143" s="428"/>
      <c r="X143" s="362"/>
      <c r="Y143" s="362"/>
      <c r="Z143" s="362"/>
      <c r="AA143" s="362"/>
      <c r="AB143" s="362"/>
      <c r="AC143" s="362"/>
      <c r="AD143" s="362"/>
      <c r="AE143" s="607"/>
    </row>
    <row r="144" spans="1:31" ht="14.25" customHeight="1">
      <c r="A144" s="502"/>
      <c r="B144" s="502"/>
      <c r="C144" s="502"/>
      <c r="D144" s="502"/>
      <c r="E144" s="502"/>
      <c r="F144" s="502"/>
      <c r="G144" s="285"/>
      <c r="H144" s="286"/>
      <c r="I144" s="286"/>
      <c r="J144" s="286"/>
      <c r="K144" s="286"/>
      <c r="L144" s="286"/>
      <c r="M144" s="286"/>
      <c r="N144" s="286"/>
      <c r="O144" s="286"/>
      <c r="P144" s="286"/>
      <c r="Q144" s="286"/>
      <c r="R144" s="362"/>
      <c r="S144" s="248"/>
      <c r="T144" s="362"/>
      <c r="U144" s="428"/>
      <c r="V144" s="362"/>
      <c r="W144" s="428"/>
      <c r="X144" s="362"/>
      <c r="Y144" s="362"/>
      <c r="Z144" s="362"/>
      <c r="AA144" s="362"/>
      <c r="AB144" s="362"/>
      <c r="AC144" s="362"/>
      <c r="AD144" s="362"/>
      <c r="AE144" s="607"/>
    </row>
    <row r="145" spans="1:31" ht="14.25" customHeight="1">
      <c r="A145" s="502"/>
      <c r="B145" s="502"/>
      <c r="C145" s="502"/>
      <c r="D145" s="502"/>
      <c r="E145" s="502"/>
      <c r="F145" s="502"/>
      <c r="G145" s="285"/>
      <c r="H145" s="286"/>
      <c r="I145" s="286"/>
      <c r="J145" s="286"/>
      <c r="K145" s="286"/>
      <c r="L145" s="286"/>
      <c r="M145" s="286"/>
      <c r="N145" s="286"/>
      <c r="O145" s="286"/>
      <c r="P145" s="286"/>
      <c r="Q145" s="286"/>
      <c r="R145" s="362"/>
      <c r="S145" s="248"/>
      <c r="T145" s="362"/>
      <c r="U145" s="428"/>
      <c r="V145" s="362"/>
      <c r="W145" s="428"/>
      <c r="X145" s="362"/>
      <c r="Y145" s="362"/>
      <c r="Z145" s="362"/>
      <c r="AA145" s="362"/>
      <c r="AB145" s="362"/>
      <c r="AC145" s="362"/>
      <c r="AD145" s="362"/>
      <c r="AE145" s="607"/>
    </row>
    <row r="146" spans="1:31" ht="14.25" customHeight="1">
      <c r="A146" s="502"/>
      <c r="B146" s="502"/>
      <c r="C146" s="502"/>
      <c r="D146" s="502"/>
      <c r="E146" s="502"/>
      <c r="F146" s="502"/>
      <c r="G146" s="285"/>
      <c r="H146" s="286"/>
      <c r="I146" s="286"/>
      <c r="J146" s="286"/>
      <c r="K146" s="286"/>
      <c r="L146" s="286"/>
      <c r="M146" s="286"/>
      <c r="N146" s="286"/>
      <c r="O146" s="286"/>
      <c r="P146" s="286"/>
      <c r="Q146" s="286"/>
      <c r="R146" s="362"/>
      <c r="S146" s="248"/>
      <c r="T146" s="362"/>
      <c r="U146" s="428"/>
      <c r="V146" s="362"/>
      <c r="W146" s="428"/>
      <c r="X146" s="362"/>
      <c r="Y146" s="362"/>
      <c r="Z146" s="362"/>
      <c r="AA146" s="362"/>
      <c r="AB146" s="362"/>
      <c r="AC146" s="362"/>
      <c r="AD146" s="362"/>
      <c r="AE146" s="607"/>
    </row>
    <row r="147" spans="1:31" ht="14.25" customHeight="1">
      <c r="A147" s="502"/>
      <c r="B147" s="502"/>
      <c r="C147" s="502"/>
      <c r="D147" s="502"/>
      <c r="E147" s="502"/>
      <c r="F147" s="502"/>
      <c r="G147" s="285"/>
      <c r="H147" s="286"/>
      <c r="I147" s="286"/>
      <c r="J147" s="286"/>
      <c r="K147" s="286"/>
      <c r="L147" s="286"/>
      <c r="M147" s="286"/>
      <c r="N147" s="286"/>
      <c r="O147" s="286"/>
      <c r="P147" s="286"/>
      <c r="Q147" s="286"/>
      <c r="R147" s="362"/>
      <c r="S147" s="248"/>
      <c r="T147" s="362"/>
      <c r="U147" s="428"/>
      <c r="V147" s="362"/>
      <c r="W147" s="428"/>
      <c r="X147" s="362"/>
      <c r="Y147" s="362"/>
      <c r="Z147" s="362"/>
      <c r="AA147" s="362"/>
      <c r="AB147" s="362"/>
      <c r="AC147" s="362"/>
      <c r="AD147" s="362"/>
      <c r="AE147" s="607"/>
    </row>
    <row r="148" spans="1:31" ht="14.25" customHeight="1">
      <c r="A148" s="502"/>
      <c r="B148" s="502"/>
      <c r="C148" s="502"/>
      <c r="D148" s="502"/>
      <c r="E148" s="502"/>
      <c r="F148" s="502"/>
      <c r="G148" s="285"/>
      <c r="H148" s="286"/>
      <c r="I148" s="286"/>
      <c r="J148" s="286"/>
      <c r="K148" s="286"/>
      <c r="L148" s="286"/>
      <c r="M148" s="286"/>
      <c r="N148" s="286"/>
      <c r="O148" s="286"/>
      <c r="P148" s="286"/>
      <c r="Q148" s="286"/>
      <c r="R148" s="362"/>
      <c r="S148" s="248"/>
      <c r="T148" s="362"/>
      <c r="U148" s="428"/>
      <c r="V148" s="362"/>
      <c r="W148" s="428"/>
      <c r="X148" s="362"/>
      <c r="Y148" s="362"/>
      <c r="Z148" s="362"/>
      <c r="AA148" s="362"/>
      <c r="AB148" s="362"/>
      <c r="AC148" s="362"/>
      <c r="AD148" s="362"/>
      <c r="AE148" s="607"/>
    </row>
    <row r="149" spans="1:31" ht="14.25" customHeight="1">
      <c r="A149" s="502"/>
      <c r="B149" s="502"/>
      <c r="C149" s="502"/>
      <c r="D149" s="502"/>
      <c r="E149" s="502"/>
      <c r="F149" s="502"/>
      <c r="G149" s="285"/>
      <c r="H149" s="286"/>
      <c r="I149" s="286"/>
      <c r="J149" s="286"/>
      <c r="K149" s="286"/>
      <c r="L149" s="286"/>
      <c r="M149" s="286"/>
      <c r="N149" s="286"/>
      <c r="O149" s="286"/>
      <c r="P149" s="286"/>
      <c r="Q149" s="286"/>
      <c r="R149" s="362"/>
      <c r="S149" s="248"/>
      <c r="T149" s="362"/>
      <c r="U149" s="428"/>
      <c r="V149" s="362"/>
      <c r="W149" s="428"/>
      <c r="X149" s="362"/>
      <c r="Y149" s="362"/>
      <c r="Z149" s="362"/>
      <c r="AA149" s="362"/>
      <c r="AB149" s="362"/>
      <c r="AC149" s="362"/>
      <c r="AD149" s="362"/>
      <c r="AE149" s="607"/>
    </row>
    <row r="150" spans="1:31" ht="14.25" customHeight="1">
      <c r="A150" s="502"/>
      <c r="B150" s="502"/>
      <c r="C150" s="502"/>
      <c r="D150" s="502"/>
      <c r="E150" s="502"/>
      <c r="F150" s="502"/>
      <c r="G150" s="285"/>
      <c r="H150" s="286"/>
      <c r="I150" s="286"/>
      <c r="J150" s="286"/>
      <c r="K150" s="286"/>
      <c r="L150" s="286"/>
      <c r="M150" s="286"/>
      <c r="N150" s="286"/>
      <c r="O150" s="286"/>
      <c r="P150" s="286"/>
      <c r="Q150" s="286"/>
      <c r="R150" s="362"/>
      <c r="S150" s="248"/>
      <c r="T150" s="362"/>
      <c r="U150" s="428"/>
      <c r="V150" s="362"/>
      <c r="W150" s="428"/>
      <c r="X150" s="362"/>
      <c r="Y150" s="362"/>
      <c r="Z150" s="362"/>
      <c r="AA150" s="362"/>
      <c r="AB150" s="362"/>
      <c r="AC150" s="362"/>
      <c r="AD150" s="362"/>
      <c r="AE150" s="607"/>
    </row>
    <row r="151" spans="1:31" ht="14.25" customHeight="1">
      <c r="A151" s="502"/>
      <c r="B151" s="502"/>
      <c r="C151" s="502"/>
      <c r="D151" s="502"/>
      <c r="E151" s="502"/>
      <c r="F151" s="502"/>
      <c r="G151" s="285"/>
      <c r="H151" s="286"/>
      <c r="I151" s="286"/>
      <c r="J151" s="286"/>
      <c r="K151" s="286"/>
      <c r="L151" s="286"/>
      <c r="M151" s="286"/>
      <c r="N151" s="286"/>
      <c r="O151" s="286"/>
      <c r="P151" s="286"/>
      <c r="Q151" s="286"/>
      <c r="R151" s="362"/>
      <c r="S151" s="248"/>
      <c r="T151" s="362"/>
      <c r="U151" s="428"/>
      <c r="V151" s="362"/>
      <c r="W151" s="428"/>
      <c r="X151" s="362"/>
      <c r="Y151" s="362"/>
      <c r="Z151" s="362"/>
      <c r="AA151" s="362"/>
      <c r="AB151" s="362"/>
      <c r="AC151" s="362"/>
      <c r="AD151" s="362"/>
      <c r="AE151" s="607"/>
    </row>
    <row r="152" spans="1:31" ht="14.25" customHeight="1">
      <c r="A152" s="720"/>
      <c r="B152" s="720"/>
      <c r="C152" s="720"/>
      <c r="D152" s="720"/>
      <c r="E152" s="720"/>
      <c r="F152" s="720"/>
      <c r="G152" s="285"/>
      <c r="H152" s="286"/>
      <c r="I152" s="286"/>
      <c r="J152" s="286"/>
      <c r="K152" s="286"/>
      <c r="L152" s="286"/>
      <c r="M152" s="286"/>
      <c r="N152" s="286"/>
      <c r="O152" s="286"/>
      <c r="P152" s="286"/>
      <c r="Q152" s="286"/>
      <c r="R152" s="362"/>
      <c r="S152" s="248"/>
      <c r="T152" s="362"/>
      <c r="U152" s="428"/>
      <c r="V152" s="362"/>
      <c r="W152" s="428"/>
      <c r="X152" s="362"/>
      <c r="Y152" s="362"/>
      <c r="Z152" s="362"/>
      <c r="AA152" s="362"/>
      <c r="AB152" s="362"/>
      <c r="AC152" s="362"/>
      <c r="AD152" s="362"/>
      <c r="AE152" s="607"/>
    </row>
    <row r="153" spans="1:31" ht="14.25" customHeight="1">
      <c r="A153" s="721"/>
      <c r="B153" s="721"/>
      <c r="C153" s="721"/>
      <c r="D153" s="722"/>
      <c r="E153" s="723"/>
      <c r="F153" s="724">
        <v>150</v>
      </c>
      <c r="G153" s="285"/>
      <c r="H153" s="286"/>
      <c r="I153" s="286"/>
      <c r="J153" s="286"/>
      <c r="K153" s="286"/>
      <c r="L153" s="286"/>
      <c r="M153" s="286"/>
      <c r="N153" s="286"/>
      <c r="O153" s="286"/>
      <c r="P153" s="286"/>
      <c r="Q153" s="286"/>
      <c r="R153" s="362"/>
      <c r="S153" s="248"/>
      <c r="T153" s="362"/>
      <c r="U153" s="428"/>
      <c r="V153" s="362"/>
      <c r="W153" s="428"/>
      <c r="X153" s="362"/>
      <c r="Y153" s="362"/>
      <c r="Z153" s="362"/>
      <c r="AA153" s="362"/>
      <c r="AB153" s="362"/>
      <c r="AC153" s="362"/>
      <c r="AD153" s="362"/>
      <c r="AE153" s="607"/>
    </row>
    <row r="154" spans="1:31" ht="14.25" customHeight="1">
      <c r="A154" s="721"/>
      <c r="B154" s="721"/>
      <c r="C154" s="721"/>
      <c r="D154" s="725"/>
      <c r="E154" s="725"/>
      <c r="F154" s="725"/>
      <c r="G154" s="285"/>
      <c r="H154" s="286"/>
      <c r="I154" s="286"/>
      <c r="J154" s="286"/>
      <c r="K154" s="286"/>
      <c r="L154" s="286"/>
      <c r="M154" s="286"/>
      <c r="N154" s="286"/>
      <c r="O154" s="286"/>
      <c r="P154" s="286"/>
      <c r="Q154" s="286"/>
      <c r="R154" s="362"/>
      <c r="S154" s="248"/>
      <c r="T154" s="362"/>
      <c r="U154" s="428"/>
      <c r="V154" s="362"/>
      <c r="W154" s="428"/>
      <c r="X154" s="362"/>
      <c r="Y154" s="362"/>
      <c r="Z154" s="362"/>
      <c r="AA154" s="362"/>
      <c r="AB154" s="362"/>
      <c r="AC154" s="362"/>
      <c r="AD154" s="362"/>
      <c r="AE154" s="607"/>
    </row>
    <row r="155" spans="1:31" ht="14.25" customHeight="1">
      <c r="A155" s="721"/>
      <c r="B155" s="721"/>
      <c r="C155" s="721"/>
      <c r="D155" s="721"/>
      <c r="E155" s="721"/>
      <c r="F155" s="721"/>
      <c r="G155" s="285"/>
      <c r="H155" s="286"/>
      <c r="I155" s="286"/>
      <c r="J155" s="286"/>
      <c r="K155" s="286"/>
      <c r="L155" s="286"/>
      <c r="M155" s="286"/>
      <c r="N155" s="286"/>
      <c r="O155" s="286"/>
      <c r="P155" s="286"/>
      <c r="Q155" s="286"/>
      <c r="R155" s="362"/>
      <c r="S155" s="248"/>
      <c r="T155" s="362"/>
      <c r="U155" s="428"/>
      <c r="V155" s="362"/>
      <c r="W155" s="428"/>
      <c r="X155" s="362"/>
      <c r="Y155" s="362"/>
      <c r="Z155" s="362"/>
      <c r="AA155" s="362"/>
      <c r="AB155" s="362"/>
      <c r="AC155" s="362"/>
      <c r="AD155" s="362"/>
      <c r="AE155" s="607"/>
    </row>
    <row r="156" spans="1:31" ht="14.25" customHeight="1">
      <c r="A156" s="721"/>
      <c r="B156" s="721"/>
      <c r="C156" s="721"/>
      <c r="D156" s="352"/>
      <c r="E156" s="352"/>
      <c r="F156" s="721"/>
      <c r="G156" s="285"/>
      <c r="H156" s="286"/>
      <c r="I156" s="286"/>
      <c r="J156" s="286"/>
      <c r="K156" s="286"/>
      <c r="L156" s="286"/>
      <c r="M156" s="286"/>
      <c r="N156" s="286"/>
      <c r="O156" s="286"/>
      <c r="P156" s="286"/>
      <c r="Q156" s="286"/>
      <c r="R156" s="362"/>
      <c r="S156" s="248"/>
      <c r="T156" s="362"/>
      <c r="U156" s="428"/>
      <c r="V156" s="362"/>
      <c r="W156" s="428"/>
      <c r="X156" s="362"/>
      <c r="Y156" s="362"/>
      <c r="Z156" s="362"/>
      <c r="AA156" s="362"/>
      <c r="AB156" s="362"/>
      <c r="AC156" s="362"/>
      <c r="AD156" s="362"/>
      <c r="AE156" s="607"/>
    </row>
    <row r="157" spans="1:31" ht="14.25" customHeight="1">
      <c r="A157" s="721"/>
      <c r="B157" s="721"/>
      <c r="C157" s="721"/>
      <c r="D157" s="352"/>
      <c r="E157" s="352"/>
      <c r="F157" s="721"/>
      <c r="G157" s="285"/>
      <c r="H157" s="286"/>
      <c r="I157" s="286"/>
      <c r="J157" s="286"/>
      <c r="K157" s="286"/>
      <c r="L157" s="286"/>
      <c r="M157" s="286"/>
      <c r="N157" s="286"/>
      <c r="O157" s="286"/>
      <c r="P157" s="286"/>
      <c r="Q157" s="286"/>
      <c r="R157" s="362"/>
      <c r="S157" s="248"/>
      <c r="T157" s="362"/>
      <c r="U157" s="428"/>
      <c r="V157" s="362"/>
      <c r="W157" s="428"/>
      <c r="X157" s="362"/>
      <c r="Y157" s="362"/>
      <c r="Z157" s="362"/>
      <c r="AA157" s="362"/>
      <c r="AB157" s="362"/>
      <c r="AC157" s="362"/>
      <c r="AD157" s="362"/>
      <c r="AE157" s="607"/>
    </row>
    <row r="158" spans="1:31" ht="14.25" customHeight="1">
      <c r="A158" s="721"/>
      <c r="B158" s="352"/>
      <c r="C158" s="352"/>
      <c r="D158" s="352"/>
      <c r="E158" s="352"/>
      <c r="F158" s="352"/>
      <c r="G158" s="285"/>
      <c r="H158" s="286"/>
      <c r="I158" s="286"/>
      <c r="J158" s="286"/>
      <c r="K158" s="286"/>
      <c r="L158" s="286"/>
      <c r="M158" s="286"/>
      <c r="N158" s="286"/>
      <c r="O158" s="286"/>
      <c r="P158" s="286"/>
      <c r="Q158" s="286"/>
      <c r="R158" s="362"/>
      <c r="S158" s="248"/>
      <c r="T158" s="362"/>
      <c r="U158" s="428"/>
      <c r="V158" s="362"/>
      <c r="W158" s="428"/>
      <c r="X158" s="362"/>
      <c r="Y158" s="362"/>
      <c r="Z158" s="362"/>
      <c r="AA158" s="362"/>
      <c r="AB158" s="362"/>
      <c r="AC158" s="362"/>
      <c r="AD158" s="362"/>
      <c r="AE158" s="607"/>
    </row>
    <row r="159" spans="1:31" ht="14.25" customHeight="1">
      <c r="A159" s="721"/>
      <c r="B159" s="352"/>
      <c r="C159" s="352"/>
      <c r="D159" s="352"/>
      <c r="E159" s="352"/>
      <c r="F159" s="352"/>
      <c r="G159" s="285"/>
      <c r="H159" s="286"/>
      <c r="I159" s="286"/>
      <c r="J159" s="286"/>
      <c r="K159" s="286"/>
      <c r="L159" s="286"/>
      <c r="M159" s="286"/>
      <c r="N159" s="286"/>
      <c r="O159" s="286"/>
      <c r="P159" s="286"/>
      <c r="Q159" s="286"/>
      <c r="R159" s="362"/>
      <c r="S159" s="248"/>
      <c r="T159" s="362"/>
      <c r="U159" s="428"/>
      <c r="V159" s="362"/>
      <c r="W159" s="428"/>
      <c r="X159" s="362"/>
      <c r="Y159" s="362"/>
      <c r="Z159" s="362"/>
      <c r="AA159" s="362"/>
      <c r="AB159" s="362"/>
      <c r="AC159" s="362"/>
      <c r="AD159" s="362"/>
      <c r="AE159" s="607"/>
    </row>
    <row r="160" spans="1:31" ht="14.25" customHeight="1">
      <c r="A160" s="721"/>
      <c r="B160" s="352"/>
      <c r="C160" s="352"/>
      <c r="D160" s="352"/>
      <c r="E160" s="352"/>
      <c r="F160" s="352"/>
      <c r="G160" s="285"/>
      <c r="H160" s="286"/>
      <c r="I160" s="286"/>
      <c r="J160" s="286"/>
      <c r="K160" s="286"/>
      <c r="L160" s="286"/>
      <c r="M160" s="286"/>
      <c r="N160" s="286"/>
      <c r="O160" s="286"/>
      <c r="P160" s="286"/>
      <c r="Q160" s="286"/>
      <c r="R160" s="362"/>
      <c r="S160" s="248"/>
      <c r="T160" s="362"/>
      <c r="U160" s="428"/>
      <c r="V160" s="362"/>
      <c r="W160" s="428"/>
      <c r="X160" s="362"/>
      <c r="Y160" s="362"/>
      <c r="Z160" s="362"/>
      <c r="AA160" s="362"/>
      <c r="AB160" s="362"/>
      <c r="AC160" s="362"/>
      <c r="AD160" s="362"/>
      <c r="AE160" s="607"/>
    </row>
  </sheetData>
  <mergeCells count="56">
    <mergeCell ref="W2:W3"/>
    <mergeCell ref="Y2:AD2"/>
    <mergeCell ref="B4:D4"/>
    <mergeCell ref="B5:D5"/>
    <mergeCell ref="B6:D6"/>
    <mergeCell ref="B2:E3"/>
    <mergeCell ref="G2:L2"/>
    <mergeCell ref="R2:R3"/>
    <mergeCell ref="S2:S3"/>
    <mergeCell ref="U2:U3"/>
    <mergeCell ref="B7:D7"/>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45:D45"/>
    <mergeCell ref="C46:D46"/>
    <mergeCell ref="Y51:AD51"/>
    <mergeCell ref="C38:D38"/>
    <mergeCell ref="C39:D39"/>
    <mergeCell ref="C40:D40"/>
    <mergeCell ref="C41:D41"/>
    <mergeCell ref="C42:D42"/>
    <mergeCell ref="C43:D43"/>
    <mergeCell ref="C44:D44"/>
    <mergeCell ref="C47:D47"/>
    <mergeCell ref="C48:D48"/>
    <mergeCell ref="C49:D49"/>
    <mergeCell ref="C50:D50"/>
    <mergeCell ref="C51:D51"/>
    <mergeCell ref="Y81:Z81"/>
    <mergeCell ref="C52:D52"/>
    <mergeCell ref="C53:D53"/>
    <mergeCell ref="C54:D54"/>
    <mergeCell ref="C55:D55"/>
    <mergeCell ref="C56:D56"/>
    <mergeCell ref="C57:D57"/>
    <mergeCell ref="C58:D58"/>
    <mergeCell ref="Y76:AD76"/>
    <mergeCell ref="Y77:Z77"/>
    <mergeCell ref="Y78:Z78"/>
    <mergeCell ref="Y79:Z79"/>
    <mergeCell ref="Y80:Z80"/>
  </mergeCells>
  <conditionalFormatting sqref="E4:E11">
    <cfRule type="cellIs" dxfId="19" priority="1" operator="lessThan">
      <formula>0</formula>
    </cfRule>
  </conditionalFormatting>
  <conditionalFormatting sqref="E11">
    <cfRule type="cellIs" dxfId="18" priority="2" operator="lessThan">
      <formula>0</formula>
    </cfRule>
  </conditionalFormatting>
  <pageMargins left="0.7" right="0.7" top="0.75" bottom="0.75" header="0" footer="0"/>
  <pageSetup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heetViews>
  <sheetFormatPr defaultColWidth="14.42578125" defaultRowHeight="15" customHeight="1"/>
  <cols>
    <col min="1" max="1" width="2.7109375" customWidth="1"/>
    <col min="2" max="3" width="9.140625" customWidth="1"/>
    <col min="4" max="4" width="10.140625" customWidth="1"/>
    <col min="5" max="5" width="10.7109375" customWidth="1"/>
    <col min="6" max="6" width="5.140625" customWidth="1"/>
    <col min="7" max="7" width="30.710937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9.140625" customWidth="1"/>
    <col min="31" max="31" width="2.7109375" customWidth="1"/>
  </cols>
  <sheetData>
    <row r="1" spans="1:31" ht="14.25" customHeight="1">
      <c r="A1" s="254"/>
      <c r="B1" s="254"/>
      <c r="C1" s="254"/>
      <c r="D1" s="254"/>
      <c r="E1" s="369"/>
      <c r="F1" s="254"/>
      <c r="G1" s="254"/>
      <c r="H1" s="254"/>
      <c r="I1" s="370"/>
      <c r="J1" s="254"/>
      <c r="K1" s="254"/>
      <c r="L1" s="254"/>
      <c r="M1" s="254"/>
      <c r="N1" s="254"/>
      <c r="O1" s="254"/>
      <c r="P1" s="254"/>
      <c r="Q1" s="254"/>
      <c r="R1" s="254"/>
      <c r="S1" s="371"/>
      <c r="T1" s="254"/>
      <c r="U1" s="372"/>
      <c r="V1" s="254"/>
      <c r="W1" s="372"/>
      <c r="X1" s="254"/>
      <c r="Y1" s="254"/>
      <c r="Z1" s="254"/>
      <c r="AA1" s="254"/>
      <c r="AB1" s="254"/>
      <c r="AC1" s="254"/>
      <c r="AD1" s="254"/>
      <c r="AE1" s="254"/>
    </row>
    <row r="2" spans="1:31" ht="14.25" customHeight="1">
      <c r="A2" s="254"/>
      <c r="B2" s="1058" t="s">
        <v>3179</v>
      </c>
      <c r="C2" s="983"/>
      <c r="D2" s="983"/>
      <c r="E2" s="984"/>
      <c r="F2" s="254"/>
      <c r="G2" s="985" t="s">
        <v>335</v>
      </c>
      <c r="H2" s="968"/>
      <c r="I2" s="968"/>
      <c r="J2" s="981"/>
      <c r="K2" s="257"/>
      <c r="L2" s="373"/>
      <c r="M2" s="373"/>
      <c r="N2" s="373"/>
      <c r="O2" s="373"/>
      <c r="P2" s="373"/>
      <c r="Q2" s="374"/>
      <c r="R2" s="1042"/>
      <c r="S2" s="1020" t="s">
        <v>336</v>
      </c>
      <c r="T2" s="376"/>
      <c r="U2" s="1020" t="s">
        <v>337</v>
      </c>
      <c r="V2" s="254"/>
      <c r="W2" s="1020" t="s">
        <v>338</v>
      </c>
      <c r="X2" s="254"/>
      <c r="Y2" s="985" t="s">
        <v>339</v>
      </c>
      <c r="Z2" s="968"/>
      <c r="AA2" s="968"/>
      <c r="AB2" s="968"/>
      <c r="AC2" s="968"/>
      <c r="AD2" s="969"/>
      <c r="AE2" s="254"/>
    </row>
    <row r="3" spans="1:31" ht="14.25" customHeight="1">
      <c r="A3" s="254"/>
      <c r="B3" s="973"/>
      <c r="C3" s="974"/>
      <c r="D3" s="974"/>
      <c r="E3" s="975"/>
      <c r="F3" s="254"/>
      <c r="G3" s="263" t="s">
        <v>340</v>
      </c>
      <c r="H3" s="377">
        <v>2024</v>
      </c>
      <c r="I3" s="377">
        <v>2025</v>
      </c>
      <c r="J3" s="377">
        <v>2026</v>
      </c>
      <c r="K3" s="377">
        <v>2027</v>
      </c>
      <c r="L3" s="377">
        <v>2028</v>
      </c>
      <c r="M3" s="377">
        <v>2029</v>
      </c>
      <c r="N3" s="377">
        <v>2030</v>
      </c>
      <c r="O3" s="377">
        <v>2031</v>
      </c>
      <c r="P3" s="378">
        <v>2032</v>
      </c>
      <c r="Q3" s="379">
        <v>2033</v>
      </c>
      <c r="R3" s="987"/>
      <c r="S3" s="988"/>
      <c r="T3" s="376"/>
      <c r="U3" s="988"/>
      <c r="V3" s="254"/>
      <c r="W3" s="988"/>
      <c r="X3" s="254"/>
      <c r="Y3" s="641" t="s">
        <v>340</v>
      </c>
      <c r="Z3" s="271">
        <v>2024</v>
      </c>
      <c r="AA3" s="271">
        <v>2025</v>
      </c>
      <c r="AB3" s="271">
        <v>2026</v>
      </c>
      <c r="AC3" s="271">
        <v>2027</v>
      </c>
      <c r="AD3" s="306">
        <v>2028</v>
      </c>
      <c r="AE3" s="376"/>
    </row>
    <row r="4" spans="1:31" ht="14.25" customHeight="1">
      <c r="A4" s="254"/>
      <c r="B4" s="976" t="s">
        <v>1</v>
      </c>
      <c r="C4" s="968"/>
      <c r="D4" s="981"/>
      <c r="E4" s="272">
        <v>135.46</v>
      </c>
      <c r="F4" s="254"/>
      <c r="G4" s="299" t="s">
        <v>3180</v>
      </c>
      <c r="H4" s="286"/>
      <c r="I4" s="286"/>
      <c r="J4" s="286"/>
      <c r="K4" s="286"/>
      <c r="L4" s="286"/>
      <c r="M4" s="286"/>
      <c r="N4" s="275"/>
      <c r="O4" s="286"/>
      <c r="P4" s="286"/>
      <c r="Q4" s="286"/>
      <c r="R4" s="254"/>
      <c r="S4" s="784" t="s">
        <v>3181</v>
      </c>
      <c r="T4" s="254"/>
      <c r="U4" s="785" t="s">
        <v>3182</v>
      </c>
      <c r="V4" s="254"/>
      <c r="X4" s="254"/>
      <c r="Y4" s="518"/>
      <c r="Z4" s="283">
        <v>1</v>
      </c>
      <c r="AA4" s="283">
        <v>0.75</v>
      </c>
      <c r="AB4" s="283">
        <v>0.5</v>
      </c>
      <c r="AC4" s="283">
        <v>0.25</v>
      </c>
      <c r="AD4" s="644">
        <v>0.25</v>
      </c>
      <c r="AE4" s="254"/>
    </row>
    <row r="5" spans="1:31" ht="14.25" customHeight="1">
      <c r="A5" s="254"/>
      <c r="B5" s="977" t="s">
        <v>2</v>
      </c>
      <c r="C5" s="888"/>
      <c r="D5" s="892"/>
      <c r="E5" s="284">
        <f>SUM(H4:H137)</f>
        <v>123.10999999999997</v>
      </c>
      <c r="F5" s="254"/>
      <c r="G5" s="292" t="s">
        <v>3183</v>
      </c>
      <c r="H5" s="286"/>
      <c r="I5" s="286"/>
      <c r="J5" s="286"/>
      <c r="K5" s="286"/>
      <c r="L5" s="286"/>
      <c r="M5" s="286"/>
      <c r="N5" s="275"/>
      <c r="O5" s="286"/>
      <c r="P5" s="286"/>
      <c r="Q5" s="286"/>
      <c r="R5" s="254"/>
      <c r="S5" s="786" t="s">
        <v>3184</v>
      </c>
      <c r="T5" s="254"/>
      <c r="U5" s="459" t="s">
        <v>3185</v>
      </c>
      <c r="V5" s="254"/>
      <c r="X5" s="383"/>
      <c r="Y5" s="648" t="s">
        <v>3186</v>
      </c>
      <c r="Z5" s="345">
        <v>0.5</v>
      </c>
      <c r="AA5" s="298"/>
      <c r="AB5" s="298"/>
      <c r="AC5" s="298"/>
      <c r="AD5" s="308"/>
      <c r="AE5" s="254"/>
    </row>
    <row r="6" spans="1:31" ht="14.25" customHeight="1">
      <c r="A6" s="254"/>
      <c r="B6" s="977" t="s">
        <v>348</v>
      </c>
      <c r="C6" s="888"/>
      <c r="D6" s="892"/>
      <c r="E6" s="291">
        <f>(COUNTA(G104:G160)*1)</f>
        <v>0</v>
      </c>
      <c r="F6" s="254"/>
      <c r="G6" s="299" t="s">
        <v>3187</v>
      </c>
      <c r="H6" s="286"/>
      <c r="I6" s="286"/>
      <c r="J6" s="286"/>
      <c r="K6" s="286"/>
      <c r="L6" s="286"/>
      <c r="M6" s="286"/>
      <c r="N6" s="275"/>
      <c r="O6" s="286"/>
      <c r="P6" s="286"/>
      <c r="Q6" s="286"/>
      <c r="R6" s="254"/>
      <c r="S6" s="666" t="s">
        <v>3188</v>
      </c>
      <c r="T6" s="254"/>
      <c r="U6" s="787" t="s">
        <v>3189</v>
      </c>
      <c r="V6" s="254"/>
      <c r="X6" s="383"/>
      <c r="Y6" s="648" t="s">
        <v>3190</v>
      </c>
      <c r="Z6" s="290">
        <v>5</v>
      </c>
      <c r="AA6" s="298"/>
      <c r="AB6" s="298"/>
      <c r="AC6" s="298"/>
      <c r="AD6" s="308"/>
      <c r="AE6" s="254"/>
    </row>
    <row r="7" spans="1:31" ht="14.25" customHeight="1">
      <c r="A7" s="254"/>
      <c r="B7" s="977" t="s">
        <v>353</v>
      </c>
      <c r="C7" s="888"/>
      <c r="D7" s="892"/>
      <c r="E7" s="284">
        <f>AA82</f>
        <v>-2.1300000000000008</v>
      </c>
      <c r="F7" s="254"/>
      <c r="G7" s="299" t="s">
        <v>3191</v>
      </c>
      <c r="H7" s="275"/>
      <c r="I7" s="275"/>
      <c r="J7" s="275"/>
      <c r="K7" s="275"/>
      <c r="L7" s="286"/>
      <c r="M7" s="286"/>
      <c r="N7" s="286"/>
      <c r="O7" s="286"/>
      <c r="P7" s="286"/>
      <c r="Q7" s="286"/>
      <c r="R7" s="254"/>
      <c r="S7" s="616" t="s">
        <v>3192</v>
      </c>
      <c r="T7" s="254"/>
      <c r="U7" s="787" t="s">
        <v>3193</v>
      </c>
      <c r="V7" s="254"/>
      <c r="X7" s="383"/>
      <c r="Y7" s="648" t="s">
        <v>3194</v>
      </c>
      <c r="Z7" s="345">
        <v>0.5</v>
      </c>
      <c r="AA7" s="298"/>
      <c r="AB7" s="298"/>
      <c r="AC7" s="298"/>
      <c r="AD7" s="308"/>
      <c r="AE7" s="254"/>
    </row>
    <row r="8" spans="1:31" ht="14.25" customHeight="1">
      <c r="A8" s="254"/>
      <c r="B8" s="977" t="s">
        <v>339</v>
      </c>
      <c r="C8" s="888"/>
      <c r="D8" s="892"/>
      <c r="E8" s="284">
        <f>Z27</f>
        <v>9</v>
      </c>
      <c r="F8" s="254"/>
      <c r="G8" s="349" t="s">
        <v>3195</v>
      </c>
      <c r="H8" s="286"/>
      <c r="I8" s="286"/>
      <c r="J8" s="286"/>
      <c r="K8" s="286"/>
      <c r="L8" s="286"/>
      <c r="M8" s="286"/>
      <c r="N8" s="275"/>
      <c r="O8" s="286"/>
      <c r="P8" s="286"/>
      <c r="Q8" s="286"/>
      <c r="R8" s="254"/>
      <c r="S8" s="784" t="s">
        <v>3196</v>
      </c>
      <c r="T8" s="254"/>
      <c r="U8" s="460" t="s">
        <v>3197</v>
      </c>
      <c r="V8" s="254"/>
      <c r="X8" s="383"/>
      <c r="Y8" s="648" t="s">
        <v>3198</v>
      </c>
      <c r="Z8" s="290">
        <v>3</v>
      </c>
      <c r="AA8" s="298"/>
      <c r="AB8" s="298"/>
      <c r="AC8" s="298"/>
      <c r="AD8" s="308"/>
      <c r="AE8" s="254"/>
    </row>
    <row r="9" spans="1:31" ht="14.25" customHeight="1">
      <c r="A9" s="254"/>
      <c r="B9" s="977" t="s">
        <v>362</v>
      </c>
      <c r="C9" s="888"/>
      <c r="D9" s="892"/>
      <c r="E9" s="284">
        <f>B17</f>
        <v>0</v>
      </c>
      <c r="F9" s="254"/>
      <c r="G9" s="292" t="s">
        <v>3199</v>
      </c>
      <c r="H9" s="290"/>
      <c r="I9" s="286"/>
      <c r="J9" s="286"/>
      <c r="K9" s="286"/>
      <c r="L9" s="286"/>
      <c r="M9" s="286"/>
      <c r="N9" s="275"/>
      <c r="O9" s="286"/>
      <c r="P9" s="286"/>
      <c r="Q9" s="286"/>
      <c r="R9" s="254"/>
      <c r="S9" s="382" t="s">
        <v>3200</v>
      </c>
      <c r="T9" s="254"/>
      <c r="U9" s="787" t="s">
        <v>3201</v>
      </c>
      <c r="V9" s="254"/>
      <c r="X9" s="383"/>
      <c r="Y9" s="648"/>
      <c r="Z9" s="290"/>
      <c r="AA9" s="290"/>
      <c r="AB9" s="298"/>
      <c r="AC9" s="298"/>
      <c r="AD9" s="308"/>
      <c r="AE9" s="254"/>
    </row>
    <row r="10" spans="1:31" ht="14.25" customHeight="1">
      <c r="A10" s="254"/>
      <c r="B10" s="977" t="s">
        <v>366</v>
      </c>
      <c r="C10" s="888"/>
      <c r="D10" s="892"/>
      <c r="E10" s="301">
        <f>B23</f>
        <v>0</v>
      </c>
      <c r="F10" s="254"/>
      <c r="G10" s="292" t="s">
        <v>3202</v>
      </c>
      <c r="H10" s="290">
        <v>0.3</v>
      </c>
      <c r="I10" s="278" t="s">
        <v>373</v>
      </c>
      <c r="J10" s="278" t="s">
        <v>374</v>
      </c>
      <c r="K10" s="278" t="s">
        <v>375</v>
      </c>
      <c r="L10" s="278" t="s">
        <v>376</v>
      </c>
      <c r="M10" s="419" t="s">
        <v>377</v>
      </c>
      <c r="N10" s="275"/>
      <c r="O10" s="286"/>
      <c r="P10" s="286"/>
      <c r="Q10" s="286"/>
      <c r="R10" s="254"/>
      <c r="T10" s="254"/>
      <c r="U10" s="785" t="s">
        <v>3203</v>
      </c>
      <c r="V10" s="254"/>
      <c r="X10" s="254"/>
      <c r="Y10" s="307"/>
      <c r="Z10" s="324"/>
      <c r="AA10" s="298"/>
      <c r="AB10" s="298"/>
      <c r="AC10" s="298"/>
      <c r="AD10" s="308"/>
      <c r="AE10" s="254"/>
    </row>
    <row r="11" spans="1:31" ht="14.25" customHeight="1">
      <c r="A11" s="254"/>
      <c r="B11" s="978" t="s">
        <v>369</v>
      </c>
      <c r="C11" s="979"/>
      <c r="D11" s="980"/>
      <c r="E11" s="304">
        <f>(E4+E7+E10)-(E5+E6+E8+E9)</f>
        <v>1.2200000000000557</v>
      </c>
      <c r="F11" s="254"/>
      <c r="G11" s="285" t="s">
        <v>3204</v>
      </c>
      <c r="H11" s="286"/>
      <c r="I11" s="286"/>
      <c r="J11" s="286"/>
      <c r="K11" s="286"/>
      <c r="L11" s="286"/>
      <c r="M11" s="286"/>
      <c r="N11" s="275"/>
      <c r="O11" s="286"/>
      <c r="P11" s="286"/>
      <c r="Q11" s="286"/>
      <c r="R11" s="254"/>
      <c r="S11" s="442"/>
      <c r="T11" s="254"/>
      <c r="U11" s="433" t="s">
        <v>3205</v>
      </c>
      <c r="V11" s="254"/>
      <c r="W11" s="298"/>
      <c r="X11" s="254"/>
      <c r="Y11" s="317"/>
      <c r="Z11" s="298"/>
      <c r="AA11" s="298"/>
      <c r="AB11" s="298"/>
      <c r="AC11" s="298"/>
      <c r="AD11" s="308"/>
      <c r="AE11" s="254"/>
    </row>
    <row r="12" spans="1:31" ht="14.25" customHeight="1">
      <c r="A12" s="254"/>
      <c r="B12" s="254"/>
      <c r="C12" s="254"/>
      <c r="D12" s="254"/>
      <c r="E12" s="254"/>
      <c r="F12" s="254"/>
      <c r="G12" s="292" t="s">
        <v>3206</v>
      </c>
      <c r="H12" s="452">
        <v>0.3</v>
      </c>
      <c r="I12" s="290" t="s">
        <v>373</v>
      </c>
      <c r="J12" s="290" t="s">
        <v>374</v>
      </c>
      <c r="K12" s="290" t="s">
        <v>375</v>
      </c>
      <c r="L12" s="290" t="s">
        <v>376</v>
      </c>
      <c r="M12" s="274" t="s">
        <v>377</v>
      </c>
      <c r="N12" s="275"/>
      <c r="O12" s="286"/>
      <c r="P12" s="286"/>
      <c r="Q12" s="286"/>
      <c r="R12" s="254"/>
      <c r="S12" s="442"/>
      <c r="T12" s="254"/>
      <c r="U12" s="464" t="s">
        <v>3207</v>
      </c>
      <c r="V12" s="254"/>
      <c r="W12" s="298"/>
      <c r="X12" s="254"/>
      <c r="Y12" s="317"/>
      <c r="Z12" s="298"/>
      <c r="AA12" s="298"/>
      <c r="AB12" s="298"/>
      <c r="AC12" s="298"/>
      <c r="AD12" s="308"/>
      <c r="AE12" s="254"/>
    </row>
    <row r="13" spans="1:31" ht="14.25" customHeight="1">
      <c r="A13" s="254"/>
      <c r="B13" s="985" t="s">
        <v>362</v>
      </c>
      <c r="C13" s="968"/>
      <c r="D13" s="968"/>
      <c r="E13" s="969"/>
      <c r="F13" s="254"/>
      <c r="G13" s="299" t="s">
        <v>3208</v>
      </c>
      <c r="H13" s="275"/>
      <c r="I13" s="275"/>
      <c r="J13" s="286"/>
      <c r="K13" s="286"/>
      <c r="L13" s="286"/>
      <c r="M13" s="286"/>
      <c r="N13" s="275"/>
      <c r="O13" s="286"/>
      <c r="P13" s="286"/>
      <c r="Q13" s="286"/>
      <c r="R13" s="254"/>
      <c r="S13" s="442"/>
      <c r="T13" s="254"/>
      <c r="U13" s="515" t="s">
        <v>3209</v>
      </c>
      <c r="V13" s="254"/>
      <c r="W13" s="298"/>
      <c r="X13" s="254"/>
      <c r="Y13" s="317"/>
      <c r="Z13" s="298"/>
      <c r="AA13" s="298"/>
      <c r="AB13" s="298"/>
      <c r="AC13" s="298"/>
      <c r="AD13" s="308"/>
      <c r="AE13" s="254"/>
    </row>
    <row r="14" spans="1:31" ht="14.25" customHeight="1">
      <c r="A14" s="254"/>
      <c r="B14" s="305">
        <v>2024</v>
      </c>
      <c r="C14" s="271">
        <v>2025</v>
      </c>
      <c r="D14" s="271">
        <v>2026</v>
      </c>
      <c r="E14" s="306">
        <v>2027</v>
      </c>
      <c r="F14" s="254"/>
      <c r="G14" s="299" t="s">
        <v>3210</v>
      </c>
      <c r="H14" s="623">
        <v>0.3</v>
      </c>
      <c r="I14" s="275"/>
      <c r="J14" s="275"/>
      <c r="K14" s="275"/>
      <c r="L14" s="275"/>
      <c r="M14" s="286"/>
      <c r="N14" s="275"/>
      <c r="O14" s="286"/>
      <c r="P14" s="286"/>
      <c r="Q14" s="286"/>
      <c r="R14" s="254"/>
      <c r="S14" s="467"/>
      <c r="T14" s="254"/>
      <c r="U14" s="785" t="s">
        <v>3211</v>
      </c>
      <c r="V14" s="254"/>
      <c r="W14" s="298"/>
      <c r="X14" s="254"/>
      <c r="Y14" s="317"/>
      <c r="Z14" s="298"/>
      <c r="AA14" s="298"/>
      <c r="AB14" s="298"/>
      <c r="AC14" s="298"/>
      <c r="AD14" s="308"/>
      <c r="AE14" s="254"/>
    </row>
    <row r="15" spans="1:31" ht="14.25" customHeight="1">
      <c r="A15" s="254"/>
      <c r="B15" s="317"/>
      <c r="C15" s="298"/>
      <c r="D15" s="298"/>
      <c r="E15" s="308"/>
      <c r="F15" s="254"/>
      <c r="G15" s="299" t="s">
        <v>3212</v>
      </c>
      <c r="H15" s="275"/>
      <c r="I15" s="286"/>
      <c r="J15" s="286"/>
      <c r="K15" s="286"/>
      <c r="L15" s="286"/>
      <c r="M15" s="286"/>
      <c r="N15" s="275"/>
      <c r="O15" s="286"/>
      <c r="P15" s="286"/>
      <c r="Q15" s="286"/>
      <c r="R15" s="254"/>
      <c r="T15" s="254"/>
      <c r="U15" s="629" t="s">
        <v>3213</v>
      </c>
      <c r="V15" s="254"/>
      <c r="W15" s="599"/>
      <c r="X15" s="254"/>
      <c r="Y15" s="317"/>
      <c r="Z15" s="298"/>
      <c r="AA15" s="298"/>
      <c r="AB15" s="298"/>
      <c r="AC15" s="298"/>
      <c r="AD15" s="308"/>
      <c r="AE15" s="254"/>
    </row>
    <row r="16" spans="1:31" ht="14.25" customHeight="1">
      <c r="A16" s="254"/>
      <c r="B16" s="788"/>
      <c r="C16" s="298"/>
      <c r="D16" s="298"/>
      <c r="E16" s="308"/>
      <c r="F16" s="254"/>
      <c r="G16" s="558" t="s">
        <v>3214</v>
      </c>
      <c r="H16" s="286"/>
      <c r="I16" s="286"/>
      <c r="J16" s="286"/>
      <c r="K16" s="286"/>
      <c r="L16" s="286"/>
      <c r="M16" s="286"/>
      <c r="N16" s="275"/>
      <c r="O16" s="286"/>
      <c r="P16" s="286"/>
      <c r="Q16" s="286"/>
      <c r="R16" s="254"/>
      <c r="T16" s="254"/>
      <c r="U16" s="459" t="s">
        <v>3215</v>
      </c>
      <c r="V16" s="254"/>
      <c r="X16" s="254"/>
      <c r="Y16" s="317"/>
      <c r="Z16" s="298"/>
      <c r="AA16" s="298"/>
      <c r="AB16" s="298"/>
      <c r="AC16" s="298"/>
      <c r="AD16" s="308"/>
      <c r="AE16" s="254"/>
    </row>
    <row r="17" spans="1:31" ht="14.25" customHeight="1">
      <c r="A17" s="383"/>
      <c r="B17" s="312">
        <f>SUM(B15:B16)</f>
        <v>0</v>
      </c>
      <c r="C17" s="313"/>
      <c r="D17" s="313"/>
      <c r="E17" s="314"/>
      <c r="F17" s="376"/>
      <c r="G17" s="299" t="s">
        <v>3216</v>
      </c>
      <c r="H17" s="278"/>
      <c r="I17" s="286"/>
      <c r="J17" s="286"/>
      <c r="K17" s="286"/>
      <c r="L17" s="286"/>
      <c r="M17" s="286"/>
      <c r="N17" s="275"/>
      <c r="O17" s="286"/>
      <c r="P17" s="286"/>
      <c r="Q17" s="286"/>
      <c r="R17" s="254"/>
      <c r="T17" s="254"/>
      <c r="V17" s="254"/>
      <c r="X17" s="254"/>
      <c r="Y17" s="317"/>
      <c r="Z17" s="298"/>
      <c r="AA17" s="298"/>
      <c r="AB17" s="298"/>
      <c r="AC17" s="298"/>
      <c r="AD17" s="308"/>
      <c r="AE17" s="254"/>
    </row>
    <row r="18" spans="1:31" ht="14.25" customHeight="1">
      <c r="A18" s="254"/>
      <c r="B18" s="387"/>
      <c r="C18" s="387"/>
      <c r="D18" s="387"/>
      <c r="E18" s="387"/>
      <c r="F18" s="254"/>
      <c r="G18" s="299" t="s">
        <v>3217</v>
      </c>
      <c r="H18" s="286"/>
      <c r="I18" s="286"/>
      <c r="J18" s="286"/>
      <c r="K18" s="286"/>
      <c r="L18" s="286"/>
      <c r="M18" s="286"/>
      <c r="N18" s="275"/>
      <c r="O18" s="286"/>
      <c r="P18" s="286"/>
      <c r="Q18" s="286"/>
      <c r="R18" s="254"/>
      <c r="S18" s="298"/>
      <c r="T18" s="254"/>
      <c r="V18" s="254"/>
      <c r="X18" s="254"/>
      <c r="Y18" s="317"/>
      <c r="Z18" s="298"/>
      <c r="AA18" s="298"/>
      <c r="AB18" s="298"/>
      <c r="AC18" s="298"/>
      <c r="AD18" s="308"/>
      <c r="AE18" s="254"/>
    </row>
    <row r="19" spans="1:31" ht="14.25" customHeight="1">
      <c r="A19" s="254"/>
      <c r="B19" s="985" t="s">
        <v>383</v>
      </c>
      <c r="C19" s="968"/>
      <c r="D19" s="968"/>
      <c r="E19" s="969"/>
      <c r="F19" s="254"/>
      <c r="G19" s="299" t="s">
        <v>3218</v>
      </c>
      <c r="H19" s="342">
        <v>0.3</v>
      </c>
      <c r="I19" s="286"/>
      <c r="J19" s="286"/>
      <c r="K19" s="286"/>
      <c r="L19" s="286"/>
      <c r="M19" s="286"/>
      <c r="N19" s="275"/>
      <c r="O19" s="286"/>
      <c r="P19" s="286"/>
      <c r="Q19" s="286"/>
      <c r="R19" s="254"/>
      <c r="S19" s="298"/>
      <c r="T19" s="254"/>
      <c r="V19" s="254"/>
      <c r="X19" s="254"/>
      <c r="Y19" s="317"/>
      <c r="Z19" s="298"/>
      <c r="AA19" s="298"/>
      <c r="AB19" s="298"/>
      <c r="AC19" s="298"/>
      <c r="AD19" s="308"/>
      <c r="AE19" s="254"/>
    </row>
    <row r="20" spans="1:31" ht="14.25" customHeight="1">
      <c r="A20" s="254"/>
      <c r="B20" s="305">
        <v>2024</v>
      </c>
      <c r="C20" s="271">
        <v>2025</v>
      </c>
      <c r="D20" s="271">
        <v>2026</v>
      </c>
      <c r="E20" s="306">
        <v>2027</v>
      </c>
      <c r="F20" s="254"/>
      <c r="G20" s="296" t="s">
        <v>3219</v>
      </c>
      <c r="H20" s="290">
        <v>18</v>
      </c>
      <c r="I20" s="290">
        <v>18</v>
      </c>
      <c r="J20" s="290">
        <v>18</v>
      </c>
      <c r="K20" s="290">
        <v>18</v>
      </c>
      <c r="L20" s="286"/>
      <c r="M20" s="286"/>
      <c r="N20" s="275"/>
      <c r="O20" s="286"/>
      <c r="P20" s="286"/>
      <c r="Q20" s="286"/>
      <c r="R20" s="254"/>
      <c r="S20" s="298"/>
      <c r="T20" s="254"/>
      <c r="U20" s="599"/>
      <c r="V20" s="254"/>
      <c r="W20" s="599"/>
      <c r="X20" s="254"/>
      <c r="Y20" s="317"/>
      <c r="Z20" s="298"/>
      <c r="AA20" s="298"/>
      <c r="AB20" s="298"/>
      <c r="AC20" s="298"/>
      <c r="AD20" s="308"/>
      <c r="AE20" s="254"/>
    </row>
    <row r="21" spans="1:31" ht="14.25" customHeight="1">
      <c r="A21" s="383"/>
      <c r="B21" s="317"/>
      <c r="C21" s="298"/>
      <c r="D21" s="298"/>
      <c r="E21" s="308"/>
      <c r="F21" s="376"/>
      <c r="G21" s="292" t="s">
        <v>3220</v>
      </c>
      <c r="H21" s="290">
        <v>1.95</v>
      </c>
      <c r="I21" s="290" t="s">
        <v>375</v>
      </c>
      <c r="J21" s="290" t="s">
        <v>376</v>
      </c>
      <c r="K21" s="274" t="s">
        <v>377</v>
      </c>
      <c r="L21" s="286"/>
      <c r="M21" s="286"/>
      <c r="N21" s="275"/>
      <c r="O21" s="286"/>
      <c r="P21" s="286"/>
      <c r="Q21" s="286"/>
      <c r="R21" s="254"/>
      <c r="S21" s="298"/>
      <c r="T21" s="254"/>
      <c r="U21" s="298"/>
      <c r="V21" s="254"/>
      <c r="W21" s="298"/>
      <c r="X21" s="254"/>
      <c r="Y21" s="317"/>
      <c r="Z21" s="298"/>
      <c r="AA21" s="298"/>
      <c r="AB21" s="298"/>
      <c r="AC21" s="298"/>
      <c r="AD21" s="308"/>
      <c r="AE21" s="254"/>
    </row>
    <row r="22" spans="1:31" ht="14.25" customHeight="1">
      <c r="A22" s="254"/>
      <c r="B22" s="309"/>
      <c r="C22" s="310"/>
      <c r="D22" s="310"/>
      <c r="E22" s="311"/>
      <c r="F22" s="254"/>
      <c r="G22" s="296" t="s">
        <v>3221</v>
      </c>
      <c r="H22" s="286"/>
      <c r="I22" s="286"/>
      <c r="J22" s="286"/>
      <c r="K22" s="286"/>
      <c r="L22" s="286"/>
      <c r="M22" s="286"/>
      <c r="N22" s="275"/>
      <c r="O22" s="286"/>
      <c r="P22" s="286"/>
      <c r="Q22" s="286"/>
      <c r="R22" s="254"/>
      <c r="S22" s="298"/>
      <c r="T22" s="254"/>
      <c r="U22" s="298"/>
      <c r="V22" s="254"/>
      <c r="W22" s="298"/>
      <c r="X22" s="254"/>
      <c r="Y22" s="317"/>
      <c r="Z22" s="298"/>
      <c r="AA22" s="298"/>
      <c r="AB22" s="298"/>
      <c r="AC22" s="298"/>
      <c r="AD22" s="308"/>
      <c r="AE22" s="254"/>
    </row>
    <row r="23" spans="1:31" ht="14.25" customHeight="1">
      <c r="A23" s="254"/>
      <c r="B23" s="312">
        <f>SUM(B21:B22)</f>
        <v>0</v>
      </c>
      <c r="C23" s="313"/>
      <c r="D23" s="313"/>
      <c r="E23" s="314"/>
      <c r="F23" s="254"/>
      <c r="G23" s="299" t="s">
        <v>3222</v>
      </c>
      <c r="H23" s="278"/>
      <c r="I23" s="275"/>
      <c r="J23" s="275"/>
      <c r="K23" s="275"/>
      <c r="L23" s="286"/>
      <c r="M23" s="286"/>
      <c r="N23" s="286"/>
      <c r="O23" s="286"/>
      <c r="P23" s="286"/>
      <c r="Q23" s="286"/>
      <c r="R23" s="254"/>
      <c r="S23" s="298"/>
      <c r="T23" s="254"/>
      <c r="U23" s="298"/>
      <c r="V23" s="254"/>
      <c r="W23" s="298"/>
      <c r="X23" s="254"/>
      <c r="Y23" s="317"/>
      <c r="Z23" s="298"/>
      <c r="AA23" s="298"/>
      <c r="AB23" s="298"/>
      <c r="AC23" s="298"/>
      <c r="AD23" s="308"/>
      <c r="AE23" s="254"/>
    </row>
    <row r="24" spans="1:31" ht="14.25" customHeight="1">
      <c r="A24" s="254"/>
      <c r="B24" s="362"/>
      <c r="C24" s="362"/>
      <c r="D24" s="362"/>
      <c r="E24" s="362"/>
      <c r="F24" s="254"/>
      <c r="G24" s="292" t="s">
        <v>3223</v>
      </c>
      <c r="H24" s="286"/>
      <c r="I24" s="286"/>
      <c r="J24" s="286"/>
      <c r="K24" s="286"/>
      <c r="L24" s="286"/>
      <c r="M24" s="286"/>
      <c r="N24" s="275"/>
      <c r="O24" s="286"/>
      <c r="P24" s="286"/>
      <c r="Q24" s="286"/>
      <c r="R24" s="254"/>
      <c r="S24" s="298"/>
      <c r="T24" s="254"/>
      <c r="U24" s="298"/>
      <c r="V24" s="254"/>
      <c r="W24" s="298"/>
      <c r="X24" s="254"/>
      <c r="Y24" s="317"/>
      <c r="Z24" s="298"/>
      <c r="AA24" s="298"/>
      <c r="AB24" s="298"/>
      <c r="AC24" s="298"/>
      <c r="AD24" s="308"/>
      <c r="AE24" s="254"/>
    </row>
    <row r="25" spans="1:31" ht="14.25" customHeight="1">
      <c r="A25" s="254"/>
      <c r="B25" s="985" t="s">
        <v>189</v>
      </c>
      <c r="C25" s="968"/>
      <c r="D25" s="968"/>
      <c r="E25" s="969"/>
      <c r="F25" s="254"/>
      <c r="G25" s="299" t="s">
        <v>3224</v>
      </c>
      <c r="H25" s="290">
        <v>0.5</v>
      </c>
      <c r="I25" s="290" t="s">
        <v>374</v>
      </c>
      <c r="J25" s="290" t="s">
        <v>375</v>
      </c>
      <c r="K25" s="290" t="s">
        <v>376</v>
      </c>
      <c r="L25" s="274" t="s">
        <v>377</v>
      </c>
      <c r="M25" s="286"/>
      <c r="N25" s="275"/>
      <c r="O25" s="286"/>
      <c r="P25" s="286"/>
      <c r="Q25" s="286"/>
      <c r="R25" s="254"/>
      <c r="S25" s="298"/>
      <c r="T25" s="254"/>
      <c r="U25" s="298"/>
      <c r="V25" s="254"/>
      <c r="W25" s="298"/>
      <c r="X25" s="254"/>
      <c r="Y25" s="317"/>
      <c r="Z25" s="298"/>
      <c r="AA25" s="298"/>
      <c r="AB25" s="298"/>
      <c r="AC25" s="298"/>
      <c r="AD25" s="308"/>
      <c r="AE25" s="376"/>
    </row>
    <row r="26" spans="1:31" ht="14.25" customHeight="1">
      <c r="A26" s="383"/>
      <c r="B26" s="1005"/>
      <c r="C26" s="878"/>
      <c r="D26" s="878"/>
      <c r="E26" s="971"/>
      <c r="F26" s="376"/>
      <c r="G26" s="299" t="s">
        <v>3225</v>
      </c>
      <c r="H26" s="286"/>
      <c r="I26" s="286"/>
      <c r="J26" s="286"/>
      <c r="K26" s="286"/>
      <c r="L26" s="286"/>
      <c r="M26" s="286"/>
      <c r="N26" s="275"/>
      <c r="O26" s="286"/>
      <c r="P26" s="286"/>
      <c r="Q26" s="286"/>
      <c r="R26" s="254"/>
      <c r="S26" s="298"/>
      <c r="T26" s="254"/>
      <c r="U26" s="298"/>
      <c r="V26" s="254"/>
      <c r="W26" s="298"/>
      <c r="X26" s="254"/>
      <c r="Y26" s="317"/>
      <c r="Z26" s="782"/>
      <c r="AA26" s="298"/>
      <c r="AB26" s="298"/>
      <c r="AC26" s="298"/>
      <c r="AD26" s="308"/>
      <c r="AE26" s="254"/>
    </row>
    <row r="27" spans="1:31" ht="14.25" customHeight="1">
      <c r="A27" s="383"/>
      <c r="B27" s="972"/>
      <c r="C27" s="878"/>
      <c r="D27" s="878"/>
      <c r="E27" s="971"/>
      <c r="F27" s="376"/>
      <c r="G27" s="299" t="s">
        <v>3226</v>
      </c>
      <c r="H27" s="275"/>
      <c r="I27" s="275"/>
      <c r="J27" s="275"/>
      <c r="K27" s="286"/>
      <c r="L27" s="286"/>
      <c r="M27" s="286"/>
      <c r="N27" s="275"/>
      <c r="O27" s="286"/>
      <c r="P27" s="286"/>
      <c r="Q27" s="286"/>
      <c r="R27" s="254"/>
      <c r="S27" s="298"/>
      <c r="T27" s="254"/>
      <c r="U27" s="298"/>
      <c r="V27" s="254"/>
      <c r="W27" s="298"/>
      <c r="X27" s="254"/>
      <c r="Y27" s="655"/>
      <c r="Z27" s="690">
        <f>SUM(Z5:Z25)</f>
        <v>9</v>
      </c>
      <c r="AA27" s="313"/>
      <c r="AB27" s="313"/>
      <c r="AC27" s="313"/>
      <c r="AD27" s="314"/>
      <c r="AE27" s="254"/>
    </row>
    <row r="28" spans="1:31" ht="14.25" customHeight="1">
      <c r="A28" s="383"/>
      <c r="B28" s="973"/>
      <c r="C28" s="974"/>
      <c r="D28" s="974"/>
      <c r="E28" s="975"/>
      <c r="F28" s="376"/>
      <c r="G28" s="292" t="s">
        <v>3227</v>
      </c>
      <c r="H28" s="286"/>
      <c r="I28" s="286"/>
      <c r="J28" s="286"/>
      <c r="K28" s="286"/>
      <c r="L28" s="286"/>
      <c r="M28" s="286"/>
      <c r="N28" s="275"/>
      <c r="O28" s="286"/>
      <c r="P28" s="286"/>
      <c r="Q28" s="286"/>
      <c r="R28" s="254"/>
      <c r="S28" s="390"/>
      <c r="T28" s="391"/>
      <c r="U28" s="390"/>
      <c r="V28" s="391"/>
      <c r="W28" s="390"/>
      <c r="X28" s="254"/>
      <c r="Y28" s="254"/>
      <c r="Z28" s="254"/>
      <c r="AA28" s="254"/>
      <c r="AB28" s="254"/>
      <c r="AC28" s="254"/>
      <c r="AD28" s="254"/>
      <c r="AE28" s="254"/>
    </row>
    <row r="29" spans="1:31" ht="14.25" customHeight="1">
      <c r="A29" s="383"/>
      <c r="B29" s="392"/>
      <c r="C29" s="392"/>
      <c r="D29" s="392"/>
      <c r="E29" s="392"/>
      <c r="F29" s="376"/>
      <c r="G29" s="299" t="s">
        <v>3228</v>
      </c>
      <c r="H29" s="286"/>
      <c r="I29" s="286"/>
      <c r="J29" s="286"/>
      <c r="K29" s="286"/>
      <c r="L29" s="286"/>
      <c r="M29" s="286"/>
      <c r="N29" s="275"/>
      <c r="O29" s="286"/>
      <c r="P29" s="286"/>
      <c r="Q29" s="286"/>
      <c r="R29" s="254"/>
      <c r="S29" s="390"/>
      <c r="T29" s="391"/>
      <c r="U29" s="390"/>
      <c r="V29" s="391"/>
      <c r="W29" s="390"/>
      <c r="X29" s="254"/>
      <c r="Y29" s="985" t="s">
        <v>394</v>
      </c>
      <c r="Z29" s="968"/>
      <c r="AA29" s="968"/>
      <c r="AB29" s="968"/>
      <c r="AC29" s="968"/>
      <c r="AD29" s="969"/>
      <c r="AE29" s="254"/>
    </row>
    <row r="30" spans="1:31" ht="14.25" customHeight="1">
      <c r="A30" s="383"/>
      <c r="B30" s="976" t="s">
        <v>397</v>
      </c>
      <c r="C30" s="968"/>
      <c r="D30" s="968"/>
      <c r="E30" s="969"/>
      <c r="F30" s="376"/>
      <c r="G30" s="299" t="s">
        <v>3229</v>
      </c>
      <c r="H30" s="286"/>
      <c r="I30" s="275"/>
      <c r="J30" s="275"/>
      <c r="K30" s="275"/>
      <c r="L30" s="286"/>
      <c r="M30" s="286"/>
      <c r="N30" s="275"/>
      <c r="O30" s="286"/>
      <c r="P30" s="286"/>
      <c r="Q30" s="286"/>
      <c r="R30" s="254"/>
      <c r="S30" s="390"/>
      <c r="T30" s="391"/>
      <c r="U30" s="390"/>
      <c r="V30" s="391"/>
      <c r="W30" s="390"/>
      <c r="X30" s="254"/>
      <c r="Y30" s="641" t="s">
        <v>340</v>
      </c>
      <c r="Z30" s="270" t="s">
        <v>396</v>
      </c>
      <c r="AA30" s="271">
        <v>2024</v>
      </c>
      <c r="AB30" s="271">
        <v>2025</v>
      </c>
      <c r="AC30" s="271">
        <v>2026</v>
      </c>
      <c r="AD30" s="306">
        <v>2027</v>
      </c>
      <c r="AE30" s="254"/>
    </row>
    <row r="31" spans="1:31" ht="14.25" customHeight="1">
      <c r="A31" s="383"/>
      <c r="B31" s="325" t="s">
        <v>400</v>
      </c>
      <c r="C31" s="965" t="s">
        <v>935</v>
      </c>
      <c r="D31" s="966"/>
      <c r="E31" s="325" t="s">
        <v>402</v>
      </c>
      <c r="F31" s="376"/>
      <c r="G31" s="292" t="s">
        <v>3230</v>
      </c>
      <c r="H31" s="452">
        <v>0.3</v>
      </c>
      <c r="I31" s="290" t="s">
        <v>373</v>
      </c>
      <c r="J31" s="290" t="s">
        <v>374</v>
      </c>
      <c r="K31" s="290" t="s">
        <v>375</v>
      </c>
      <c r="L31" s="290" t="s">
        <v>376</v>
      </c>
      <c r="M31" s="274" t="s">
        <v>377</v>
      </c>
      <c r="N31" s="275"/>
      <c r="O31" s="286"/>
      <c r="P31" s="286"/>
      <c r="Q31" s="286"/>
      <c r="R31" s="254"/>
      <c r="S31" s="390"/>
      <c r="T31" s="391"/>
      <c r="U31" s="390"/>
      <c r="V31" s="391"/>
      <c r="W31" s="390"/>
      <c r="X31" s="254"/>
      <c r="Y31" s="648" t="s">
        <v>1837</v>
      </c>
      <c r="Z31" s="289" t="s">
        <v>53</v>
      </c>
      <c r="AA31" s="289">
        <v>5</v>
      </c>
      <c r="AB31" s="298"/>
      <c r="AC31" s="298"/>
      <c r="AD31" s="308"/>
      <c r="AE31" s="254"/>
    </row>
    <row r="32" spans="1:31" ht="14.25" customHeight="1">
      <c r="A32" s="254"/>
      <c r="B32" s="393">
        <v>2010</v>
      </c>
      <c r="C32" s="1018" t="s">
        <v>3231</v>
      </c>
      <c r="D32" s="959"/>
      <c r="E32" s="393">
        <v>1.24</v>
      </c>
      <c r="F32" s="254"/>
      <c r="G32" s="299" t="s">
        <v>3232</v>
      </c>
      <c r="H32" s="286"/>
      <c r="I32" s="286"/>
      <c r="J32" s="286"/>
      <c r="K32" s="286"/>
      <c r="L32" s="286"/>
      <c r="M32" s="286"/>
      <c r="N32" s="275"/>
      <c r="O32" s="286"/>
      <c r="P32" s="286"/>
      <c r="Q32" s="286"/>
      <c r="R32" s="254"/>
      <c r="S32" s="390"/>
      <c r="T32" s="391"/>
      <c r="U32" s="390"/>
      <c r="V32" s="391"/>
      <c r="W32" s="390"/>
      <c r="X32" s="254"/>
      <c r="Y32" s="307" t="s">
        <v>1837</v>
      </c>
      <c r="Z32" s="324" t="s">
        <v>19</v>
      </c>
      <c r="AA32" s="324">
        <v>6.5</v>
      </c>
      <c r="AB32" s="298"/>
      <c r="AC32" s="298"/>
      <c r="AD32" s="308"/>
      <c r="AE32" s="254"/>
    </row>
    <row r="33" spans="1:31" ht="14.25" customHeight="1">
      <c r="A33" s="383"/>
      <c r="B33" s="327">
        <v>2011</v>
      </c>
      <c r="C33" s="961" t="s">
        <v>3233</v>
      </c>
      <c r="D33" s="959"/>
      <c r="E33" s="328">
        <v>1.1000000000000001</v>
      </c>
      <c r="F33" s="376"/>
      <c r="G33" s="299" t="s">
        <v>3234</v>
      </c>
      <c r="H33" s="275"/>
      <c r="I33" s="275"/>
      <c r="J33" s="275"/>
      <c r="K33" s="275"/>
      <c r="L33" s="275"/>
      <c r="M33" s="286"/>
      <c r="N33" s="275"/>
      <c r="O33" s="286"/>
      <c r="P33" s="286"/>
      <c r="Q33" s="286"/>
      <c r="R33" s="254"/>
      <c r="S33" s="390"/>
      <c r="T33" s="391"/>
      <c r="U33" s="390"/>
      <c r="V33" s="391"/>
      <c r="W33" s="390"/>
      <c r="X33" s="254"/>
      <c r="Y33" s="307" t="s">
        <v>949</v>
      </c>
      <c r="Z33" s="324" t="s">
        <v>57</v>
      </c>
      <c r="AA33" s="324">
        <v>2</v>
      </c>
      <c r="AB33" s="298"/>
      <c r="AC33" s="298"/>
      <c r="AD33" s="308"/>
      <c r="AE33" s="254"/>
    </row>
    <row r="34" spans="1:31" ht="14.25" customHeight="1">
      <c r="A34" s="254"/>
      <c r="B34" s="327">
        <v>2012</v>
      </c>
      <c r="C34" s="961" t="s">
        <v>3235</v>
      </c>
      <c r="D34" s="959"/>
      <c r="E34" s="328">
        <v>0.88</v>
      </c>
      <c r="F34" s="254"/>
      <c r="G34" s="285" t="s">
        <v>3236</v>
      </c>
      <c r="H34" s="275"/>
      <c r="I34" s="275"/>
      <c r="J34" s="275"/>
      <c r="K34" s="275"/>
      <c r="L34" s="286"/>
      <c r="M34" s="286"/>
      <c r="N34" s="275"/>
      <c r="O34" s="286"/>
      <c r="P34" s="286"/>
      <c r="Q34" s="286"/>
      <c r="R34" s="254"/>
      <c r="S34" s="390"/>
      <c r="T34" s="391"/>
      <c r="U34" s="390"/>
      <c r="V34" s="391"/>
      <c r="W34" s="390"/>
      <c r="X34" s="254"/>
      <c r="Y34" s="307" t="s">
        <v>2252</v>
      </c>
      <c r="Z34" s="324" t="s">
        <v>62</v>
      </c>
      <c r="AA34" s="324">
        <v>0.87</v>
      </c>
      <c r="AB34" s="298"/>
      <c r="AC34" s="298"/>
      <c r="AD34" s="308"/>
      <c r="AE34" s="254"/>
    </row>
    <row r="35" spans="1:31" ht="14.25" customHeight="1">
      <c r="A35" s="254"/>
      <c r="B35" s="327">
        <v>2013</v>
      </c>
      <c r="C35" s="961" t="s">
        <v>3237</v>
      </c>
      <c r="D35" s="959"/>
      <c r="E35" s="328">
        <v>0.84</v>
      </c>
      <c r="F35" s="254"/>
      <c r="G35" s="299" t="s">
        <v>3238</v>
      </c>
      <c r="H35" s="342">
        <v>1</v>
      </c>
      <c r="I35" s="286"/>
      <c r="J35" s="286"/>
      <c r="K35" s="286"/>
      <c r="L35" s="286"/>
      <c r="M35" s="286"/>
      <c r="N35" s="275"/>
      <c r="O35" s="286"/>
      <c r="P35" s="286"/>
      <c r="Q35" s="286"/>
      <c r="R35" s="254"/>
      <c r="S35" s="390"/>
      <c r="T35" s="391"/>
      <c r="U35" s="390"/>
      <c r="V35" s="391"/>
      <c r="W35" s="390"/>
      <c r="X35" s="254"/>
      <c r="Y35" s="307"/>
      <c r="Z35" s="324"/>
      <c r="AA35" s="324"/>
      <c r="AB35" s="298"/>
      <c r="AC35" s="298"/>
      <c r="AD35" s="308"/>
      <c r="AE35" s="254"/>
    </row>
    <row r="36" spans="1:31" ht="14.25" customHeight="1">
      <c r="A36" s="254"/>
      <c r="B36" s="327">
        <v>2014</v>
      </c>
      <c r="C36" s="961" t="s">
        <v>3239</v>
      </c>
      <c r="D36" s="959"/>
      <c r="E36" s="327">
        <v>0.91</v>
      </c>
      <c r="F36" s="254"/>
      <c r="G36" s="285" t="s">
        <v>3240</v>
      </c>
      <c r="H36" s="290">
        <v>0.5</v>
      </c>
      <c r="I36" s="290" t="s">
        <v>375</v>
      </c>
      <c r="J36" s="290" t="s">
        <v>376</v>
      </c>
      <c r="K36" s="274" t="s">
        <v>377</v>
      </c>
      <c r="L36" s="286"/>
      <c r="M36" s="286"/>
      <c r="N36" s="275"/>
      <c r="O36" s="286"/>
      <c r="P36" s="286"/>
      <c r="Q36" s="286"/>
      <c r="R36" s="254"/>
      <c r="S36" s="390"/>
      <c r="T36" s="391"/>
      <c r="U36" s="390"/>
      <c r="V36" s="391"/>
      <c r="W36" s="390"/>
      <c r="X36" s="254"/>
      <c r="Y36" s="648"/>
      <c r="Z36" s="289"/>
      <c r="AA36" s="289"/>
      <c r="AB36" s="295"/>
      <c r="AC36" s="292"/>
      <c r="AD36" s="308"/>
      <c r="AE36" s="254"/>
    </row>
    <row r="37" spans="1:31" ht="14.25" customHeight="1">
      <c r="A37" s="254"/>
      <c r="B37" s="327">
        <v>2015</v>
      </c>
      <c r="C37" s="961" t="s">
        <v>3241</v>
      </c>
      <c r="D37" s="959"/>
      <c r="E37" s="327">
        <v>1.01</v>
      </c>
      <c r="F37" s="254"/>
      <c r="G37" s="273" t="s">
        <v>3242</v>
      </c>
      <c r="H37" s="294"/>
      <c r="I37" s="278"/>
      <c r="J37" s="278"/>
      <c r="K37" s="278"/>
      <c r="L37" s="286"/>
      <c r="M37" s="286"/>
      <c r="N37" s="275"/>
      <c r="O37" s="286"/>
      <c r="P37" s="286"/>
      <c r="Q37" s="286"/>
      <c r="R37" s="254"/>
      <c r="S37" s="390"/>
      <c r="T37" s="391"/>
      <c r="U37" s="390"/>
      <c r="V37" s="391"/>
      <c r="W37" s="390"/>
      <c r="X37" s="254"/>
      <c r="Y37" s="307"/>
      <c r="Z37" s="324"/>
      <c r="AA37" s="324"/>
      <c r="AB37" s="298"/>
      <c r="AC37" s="298"/>
      <c r="AD37" s="308"/>
      <c r="AE37" s="254"/>
    </row>
    <row r="38" spans="1:31" ht="14.25" customHeight="1">
      <c r="A38" s="254"/>
      <c r="B38" s="327">
        <v>2016</v>
      </c>
      <c r="C38" s="961" t="s">
        <v>3243</v>
      </c>
      <c r="D38" s="959"/>
      <c r="E38" s="328">
        <v>1.08</v>
      </c>
      <c r="F38" s="254"/>
      <c r="G38" s="299" t="s">
        <v>3244</v>
      </c>
      <c r="H38" s="278">
        <v>0.5</v>
      </c>
      <c r="I38" s="290" t="s">
        <v>374</v>
      </c>
      <c r="J38" s="290" t="s">
        <v>375</v>
      </c>
      <c r="K38" s="290" t="s">
        <v>376</v>
      </c>
      <c r="L38" s="274" t="s">
        <v>377</v>
      </c>
      <c r="M38" s="286"/>
      <c r="N38" s="275"/>
      <c r="O38" s="286"/>
      <c r="P38" s="286"/>
      <c r="Q38" s="286"/>
      <c r="R38" s="254"/>
      <c r="S38" s="390"/>
      <c r="T38" s="391"/>
      <c r="U38" s="390"/>
      <c r="V38" s="391"/>
      <c r="W38" s="390"/>
      <c r="X38" s="254"/>
      <c r="Y38" s="307"/>
      <c r="Z38" s="324"/>
      <c r="AA38" s="324"/>
      <c r="AB38" s="298"/>
      <c r="AC38" s="298"/>
      <c r="AD38" s="308"/>
      <c r="AE38" s="254"/>
    </row>
    <row r="39" spans="1:31" ht="14.25" customHeight="1">
      <c r="A39" s="254"/>
      <c r="B39" s="330">
        <v>2017</v>
      </c>
      <c r="C39" s="964" t="s">
        <v>3245</v>
      </c>
      <c r="D39" s="959"/>
      <c r="E39" s="331">
        <v>1.72</v>
      </c>
      <c r="F39" s="254"/>
      <c r="G39" s="285" t="s">
        <v>3246</v>
      </c>
      <c r="H39" s="789">
        <v>27</v>
      </c>
      <c r="I39" s="286">
        <v>27</v>
      </c>
      <c r="J39" s="286"/>
      <c r="K39" s="286"/>
      <c r="L39" s="286"/>
      <c r="M39" s="286"/>
      <c r="N39" s="275"/>
      <c r="O39" s="286"/>
      <c r="P39" s="286"/>
      <c r="Q39" s="286"/>
      <c r="R39" s="254"/>
      <c r="S39" s="390"/>
      <c r="T39" s="391"/>
      <c r="U39" s="390"/>
      <c r="V39" s="391"/>
      <c r="W39" s="390"/>
      <c r="X39" s="254"/>
      <c r="Y39" s="307"/>
      <c r="Z39" s="324"/>
      <c r="AA39" s="324"/>
      <c r="AB39" s="298"/>
      <c r="AC39" s="298"/>
      <c r="AD39" s="308"/>
      <c r="AE39" s="254"/>
    </row>
    <row r="40" spans="1:31" ht="14.25" customHeight="1">
      <c r="A40" s="254"/>
      <c r="B40" s="327">
        <v>2018</v>
      </c>
      <c r="C40" s="961" t="s">
        <v>3247</v>
      </c>
      <c r="D40" s="959"/>
      <c r="E40" s="328">
        <v>0.89</v>
      </c>
      <c r="F40" s="254"/>
      <c r="G40" s="285" t="s">
        <v>3248</v>
      </c>
      <c r="H40" s="286"/>
      <c r="I40" s="286"/>
      <c r="J40" s="286"/>
      <c r="K40" s="286"/>
      <c r="L40" s="286"/>
      <c r="M40" s="286"/>
      <c r="N40" s="275"/>
      <c r="O40" s="286"/>
      <c r="P40" s="286"/>
      <c r="Q40" s="286"/>
      <c r="R40" s="254"/>
      <c r="S40" s="390"/>
      <c r="T40" s="391"/>
      <c r="U40" s="390"/>
      <c r="V40" s="391"/>
      <c r="W40" s="390"/>
      <c r="X40" s="254"/>
      <c r="Y40" s="317"/>
      <c r="Z40" s="298"/>
      <c r="AA40" s="298"/>
      <c r="AB40" s="298"/>
      <c r="AC40" s="298"/>
      <c r="AD40" s="308"/>
      <c r="AE40" s="254"/>
    </row>
    <row r="41" spans="1:31" ht="14.25" customHeight="1">
      <c r="A41" s="254"/>
      <c r="B41" s="332">
        <v>2019</v>
      </c>
      <c r="C41" s="961" t="s">
        <v>3249</v>
      </c>
      <c r="D41" s="959"/>
      <c r="E41" s="332">
        <v>0.41</v>
      </c>
      <c r="F41" s="254"/>
      <c r="G41" s="285" t="s">
        <v>3250</v>
      </c>
      <c r="H41" s="286"/>
      <c r="I41" s="286"/>
      <c r="J41" s="286"/>
      <c r="K41" s="286"/>
      <c r="L41" s="286"/>
      <c r="M41" s="286"/>
      <c r="N41" s="275"/>
      <c r="O41" s="286"/>
      <c r="P41" s="286"/>
      <c r="Q41" s="286"/>
      <c r="R41" s="254"/>
      <c r="S41" s="390"/>
      <c r="T41" s="391"/>
      <c r="U41" s="390"/>
      <c r="V41" s="391"/>
      <c r="W41" s="390"/>
      <c r="X41" s="254"/>
      <c r="Y41" s="317"/>
      <c r="Z41" s="298"/>
      <c r="AA41" s="298"/>
      <c r="AB41" s="298"/>
      <c r="AC41" s="298"/>
      <c r="AD41" s="308"/>
      <c r="AE41" s="254"/>
    </row>
    <row r="42" spans="1:31" ht="14.25" customHeight="1">
      <c r="A42" s="254"/>
      <c r="B42" s="333">
        <v>2020</v>
      </c>
      <c r="C42" s="962" t="s">
        <v>3251</v>
      </c>
      <c r="D42" s="959"/>
      <c r="E42" s="333">
        <v>0.32</v>
      </c>
      <c r="F42" s="254"/>
      <c r="G42" s="553" t="s">
        <v>3252</v>
      </c>
      <c r="H42" s="623">
        <v>0.3</v>
      </c>
      <c r="I42" s="286"/>
      <c r="J42" s="286"/>
      <c r="K42" s="286"/>
      <c r="L42" s="286"/>
      <c r="M42" s="286"/>
      <c r="N42" s="275"/>
      <c r="O42" s="286"/>
      <c r="P42" s="286"/>
      <c r="Q42" s="286"/>
      <c r="R42" s="254"/>
      <c r="S42" s="390"/>
      <c r="T42" s="391"/>
      <c r="U42" s="390"/>
      <c r="V42" s="391"/>
      <c r="W42" s="390"/>
      <c r="X42" s="254"/>
      <c r="Y42" s="317"/>
      <c r="Z42" s="298"/>
      <c r="AA42" s="298"/>
      <c r="AB42" s="298"/>
      <c r="AC42" s="298"/>
      <c r="AD42" s="308"/>
      <c r="AE42" s="254"/>
    </row>
    <row r="43" spans="1:31" ht="14.25" customHeight="1">
      <c r="A43" s="254"/>
      <c r="B43" s="333">
        <v>2021</v>
      </c>
      <c r="C43" s="962" t="s">
        <v>3253</v>
      </c>
      <c r="D43" s="959"/>
      <c r="E43" s="619">
        <v>0.8</v>
      </c>
      <c r="F43" s="254"/>
      <c r="G43" s="285" t="s">
        <v>3254</v>
      </c>
      <c r="H43" s="278">
        <v>0.5</v>
      </c>
      <c r="I43" s="290" t="s">
        <v>374</v>
      </c>
      <c r="J43" s="290" t="s">
        <v>375</v>
      </c>
      <c r="K43" s="290" t="s">
        <v>376</v>
      </c>
      <c r="L43" s="274" t="s">
        <v>377</v>
      </c>
      <c r="M43" s="286"/>
      <c r="N43" s="275"/>
      <c r="O43" s="286"/>
      <c r="P43" s="286"/>
      <c r="Q43" s="286"/>
      <c r="R43" s="254"/>
      <c r="S43" s="390"/>
      <c r="T43" s="391"/>
      <c r="U43" s="390"/>
      <c r="V43" s="391"/>
      <c r="W43" s="390"/>
      <c r="X43" s="254"/>
      <c r="Y43" s="317"/>
      <c r="Z43" s="298"/>
      <c r="AA43" s="298"/>
      <c r="AB43" s="298"/>
      <c r="AC43" s="298"/>
      <c r="AD43" s="308"/>
      <c r="AE43" s="254"/>
    </row>
    <row r="44" spans="1:31" ht="14.25" customHeight="1">
      <c r="A44" s="254"/>
      <c r="B44" s="333">
        <v>2022</v>
      </c>
      <c r="C44" s="962" t="s">
        <v>3255</v>
      </c>
      <c r="D44" s="959"/>
      <c r="E44" s="333">
        <v>0.76</v>
      </c>
      <c r="F44" s="254"/>
      <c r="G44" s="299" t="s">
        <v>3256</v>
      </c>
      <c r="H44" s="275"/>
      <c r="I44" s="275"/>
      <c r="J44" s="275"/>
      <c r="K44" s="275"/>
      <c r="L44" s="275"/>
      <c r="M44" s="286"/>
      <c r="N44" s="275"/>
      <c r="O44" s="286"/>
      <c r="P44" s="286"/>
      <c r="Q44" s="286"/>
      <c r="R44" s="254"/>
      <c r="S44" s="390"/>
      <c r="T44" s="391"/>
      <c r="U44" s="390"/>
      <c r="V44" s="391"/>
      <c r="W44" s="390"/>
      <c r="X44" s="254"/>
      <c r="Y44" s="317"/>
      <c r="Z44" s="298"/>
      <c r="AA44" s="298"/>
      <c r="AB44" s="298"/>
      <c r="AC44" s="298"/>
      <c r="AD44" s="308"/>
      <c r="AE44" s="254"/>
    </row>
    <row r="45" spans="1:31" ht="14.25" customHeight="1">
      <c r="A45" s="254"/>
      <c r="B45" s="337">
        <v>2023</v>
      </c>
      <c r="C45" s="1035" t="s">
        <v>3257</v>
      </c>
      <c r="D45" s="959"/>
      <c r="E45" s="337">
        <v>5.0599999999999996</v>
      </c>
      <c r="F45" s="254"/>
      <c r="G45" s="348" t="s">
        <v>3258</v>
      </c>
      <c r="H45" s="286"/>
      <c r="I45" s="286"/>
      <c r="J45" s="286"/>
      <c r="K45" s="286"/>
      <c r="L45" s="286"/>
      <c r="M45" s="286"/>
      <c r="N45" s="275"/>
      <c r="O45" s="286"/>
      <c r="P45" s="286"/>
      <c r="Q45" s="286"/>
      <c r="R45" s="254"/>
      <c r="S45" s="390"/>
      <c r="T45" s="391"/>
      <c r="U45" s="390"/>
      <c r="V45" s="391"/>
      <c r="W45" s="390"/>
      <c r="X45" s="254"/>
      <c r="Y45" s="317"/>
      <c r="Z45" s="298"/>
      <c r="AA45" s="298"/>
      <c r="AB45" s="298"/>
      <c r="AC45" s="298"/>
      <c r="AD45" s="308"/>
      <c r="AE45" s="254"/>
    </row>
    <row r="46" spans="1:31" ht="14.25" customHeight="1">
      <c r="A46" s="254"/>
      <c r="B46" s="621"/>
      <c r="C46" s="1031"/>
      <c r="D46" s="959"/>
      <c r="E46" s="621"/>
      <c r="F46" s="254"/>
      <c r="G46" s="285" t="s">
        <v>3259</v>
      </c>
      <c r="H46" s="695"/>
      <c r="I46" s="275"/>
      <c r="J46" s="286"/>
      <c r="K46" s="286"/>
      <c r="L46" s="286"/>
      <c r="M46" s="286"/>
      <c r="N46" s="275"/>
      <c r="O46" s="286"/>
      <c r="P46" s="286"/>
      <c r="Q46" s="286"/>
      <c r="R46" s="254"/>
      <c r="S46" s="390"/>
      <c r="T46" s="391"/>
      <c r="U46" s="390"/>
      <c r="V46" s="391"/>
      <c r="W46" s="390"/>
      <c r="X46" s="254"/>
      <c r="Y46" s="317"/>
      <c r="Z46" s="298"/>
      <c r="AA46" s="298"/>
      <c r="AB46" s="298"/>
      <c r="AC46" s="298"/>
      <c r="AD46" s="308"/>
      <c r="AE46" s="254"/>
    </row>
    <row r="47" spans="1:31" ht="14.25" customHeight="1">
      <c r="A47" s="254"/>
      <c r="B47" s="622"/>
      <c r="C47" s="1031"/>
      <c r="D47" s="959"/>
      <c r="E47" s="622"/>
      <c r="F47" s="254"/>
      <c r="G47" s="292" t="s">
        <v>3260</v>
      </c>
      <c r="H47" s="290">
        <v>1.96</v>
      </c>
      <c r="I47" s="290" t="s">
        <v>375</v>
      </c>
      <c r="J47" s="290" t="s">
        <v>376</v>
      </c>
      <c r="K47" s="274" t="s">
        <v>377</v>
      </c>
      <c r="L47" s="286"/>
      <c r="M47" s="286"/>
      <c r="N47" s="275"/>
      <c r="O47" s="286"/>
      <c r="P47" s="286"/>
      <c r="Q47" s="286"/>
      <c r="R47" s="254"/>
      <c r="S47" s="390"/>
      <c r="T47" s="391"/>
      <c r="U47" s="390"/>
      <c r="V47" s="391"/>
      <c r="W47" s="390"/>
      <c r="X47" s="254"/>
      <c r="Y47" s="317"/>
      <c r="Z47" s="298"/>
      <c r="AA47" s="298"/>
      <c r="AB47" s="298"/>
      <c r="AC47" s="298"/>
      <c r="AD47" s="308"/>
      <c r="AE47" s="254"/>
    </row>
    <row r="48" spans="1:31" ht="14.25" customHeight="1">
      <c r="A48" s="254"/>
      <c r="B48" s="622"/>
      <c r="C48" s="1031"/>
      <c r="D48" s="959"/>
      <c r="E48" s="622"/>
      <c r="F48" s="254"/>
      <c r="G48" s="299" t="s">
        <v>3261</v>
      </c>
      <c r="H48" s="286"/>
      <c r="I48" s="275"/>
      <c r="J48" s="275"/>
      <c r="K48" s="275"/>
      <c r="L48" s="286"/>
      <c r="M48" s="286"/>
      <c r="N48" s="286"/>
      <c r="O48" s="286"/>
      <c r="P48" s="286"/>
      <c r="Q48" s="286"/>
      <c r="R48" s="254"/>
      <c r="S48" s="390"/>
      <c r="T48" s="391"/>
      <c r="U48" s="390"/>
      <c r="V48" s="391"/>
      <c r="W48" s="390"/>
      <c r="X48" s="254"/>
      <c r="Y48" s="317"/>
      <c r="Z48" s="298"/>
      <c r="AA48" s="298"/>
      <c r="AB48" s="298"/>
      <c r="AC48" s="298"/>
      <c r="AD48" s="308"/>
      <c r="AE48" s="254"/>
    </row>
    <row r="49" spans="1:31" ht="14.25" customHeight="1">
      <c r="A49" s="254"/>
      <c r="B49" s="622"/>
      <c r="C49" s="1031"/>
      <c r="D49" s="959"/>
      <c r="E49" s="622"/>
      <c r="F49" s="254"/>
      <c r="G49" s="299" t="s">
        <v>3262</v>
      </c>
      <c r="H49" s="286"/>
      <c r="I49" s="286"/>
      <c r="J49" s="286"/>
      <c r="K49" s="286"/>
      <c r="L49" s="286"/>
      <c r="M49" s="286"/>
      <c r="N49" s="275"/>
      <c r="O49" s="286"/>
      <c r="P49" s="286"/>
      <c r="Q49" s="286"/>
      <c r="R49" s="254"/>
      <c r="S49" s="390"/>
      <c r="T49" s="391"/>
      <c r="U49" s="390"/>
      <c r="V49" s="391"/>
      <c r="W49" s="390"/>
      <c r="X49" s="254"/>
      <c r="Y49" s="317"/>
      <c r="Z49" s="298"/>
      <c r="AA49" s="298"/>
      <c r="AB49" s="298"/>
      <c r="AC49" s="298"/>
      <c r="AD49" s="308"/>
      <c r="AE49" s="254"/>
    </row>
    <row r="50" spans="1:31" ht="14.25" customHeight="1">
      <c r="A50" s="254"/>
      <c r="B50" s="622"/>
      <c r="C50" s="1031"/>
      <c r="D50" s="959"/>
      <c r="E50" s="622"/>
      <c r="F50" s="254"/>
      <c r="G50" s="299" t="s">
        <v>3263</v>
      </c>
      <c r="H50" s="278">
        <v>0.5</v>
      </c>
      <c r="I50" s="290" t="s">
        <v>374</v>
      </c>
      <c r="J50" s="290" t="s">
        <v>375</v>
      </c>
      <c r="K50" s="290" t="s">
        <v>376</v>
      </c>
      <c r="L50" s="274" t="s">
        <v>377</v>
      </c>
      <c r="M50" s="286"/>
      <c r="N50" s="275"/>
      <c r="O50" s="286"/>
      <c r="P50" s="286"/>
      <c r="Q50" s="286"/>
      <c r="R50" s="254"/>
      <c r="S50" s="390"/>
      <c r="T50" s="391"/>
      <c r="U50" s="390"/>
      <c r="V50" s="391"/>
      <c r="W50" s="390"/>
      <c r="X50" s="254"/>
      <c r="Y50" s="317"/>
      <c r="Z50" s="310"/>
      <c r="AA50" s="310"/>
      <c r="AB50" s="310"/>
      <c r="AC50" s="310"/>
      <c r="AD50" s="311"/>
      <c r="AE50" s="254"/>
    </row>
    <row r="51" spans="1:31" ht="14.25" customHeight="1">
      <c r="A51" s="254"/>
      <c r="B51" s="622"/>
      <c r="C51" s="1031"/>
      <c r="D51" s="959"/>
      <c r="E51" s="622"/>
      <c r="F51" s="254"/>
      <c r="G51" s="292" t="s">
        <v>3264</v>
      </c>
      <c r="H51" s="286"/>
      <c r="I51" s="286"/>
      <c r="J51" s="286"/>
      <c r="K51" s="286"/>
      <c r="L51" s="286"/>
      <c r="M51" s="286"/>
      <c r="N51" s="275"/>
      <c r="O51" s="286"/>
      <c r="P51" s="286"/>
      <c r="Q51" s="286"/>
      <c r="R51" s="254"/>
      <c r="S51" s="390"/>
      <c r="T51" s="391"/>
      <c r="U51" s="390"/>
      <c r="V51" s="391"/>
      <c r="W51" s="390"/>
      <c r="X51" s="254"/>
      <c r="Y51" s="655"/>
      <c r="Z51" s="313"/>
      <c r="AA51" s="468">
        <f>SUM(AA31:AA50)</f>
        <v>14.37</v>
      </c>
      <c r="AB51" s="313"/>
      <c r="AC51" s="313"/>
      <c r="AD51" s="314"/>
      <c r="AE51" s="254"/>
    </row>
    <row r="52" spans="1:31" ht="14.25" customHeight="1">
      <c r="A52" s="254"/>
      <c r="B52" s="622"/>
      <c r="C52" s="1031"/>
      <c r="D52" s="959"/>
      <c r="E52" s="622"/>
      <c r="F52" s="254"/>
      <c r="G52" s="292" t="s">
        <v>3265</v>
      </c>
      <c r="H52" s="290">
        <v>0.87</v>
      </c>
      <c r="I52" s="290" t="s">
        <v>376</v>
      </c>
      <c r="J52" s="274" t="s">
        <v>377</v>
      </c>
      <c r="K52" s="286"/>
      <c r="L52" s="286"/>
      <c r="M52" s="286"/>
      <c r="N52" s="275"/>
      <c r="O52" s="286"/>
      <c r="P52" s="286"/>
      <c r="Q52" s="286"/>
      <c r="R52" s="254"/>
      <c r="S52" s="406"/>
      <c r="T52" s="391"/>
      <c r="U52" s="390"/>
      <c r="V52" s="391"/>
      <c r="W52" s="390"/>
      <c r="X52" s="254"/>
      <c r="Y52" s="254"/>
      <c r="Z52" s="254"/>
      <c r="AA52" s="254"/>
      <c r="AB52" s="254"/>
      <c r="AC52" s="254"/>
      <c r="AD52" s="254"/>
      <c r="AE52" s="254"/>
    </row>
    <row r="53" spans="1:31" ht="14.25" customHeight="1">
      <c r="A53" s="254"/>
      <c r="B53" s="622"/>
      <c r="C53" s="1031"/>
      <c r="D53" s="959"/>
      <c r="E53" s="622"/>
      <c r="F53" s="254"/>
      <c r="G53" s="292" t="s">
        <v>3266</v>
      </c>
      <c r="H53" s="286">
        <v>14</v>
      </c>
      <c r="I53" s="278">
        <v>14</v>
      </c>
      <c r="J53" s="286"/>
      <c r="K53" s="286"/>
      <c r="L53" s="286"/>
      <c r="M53" s="286"/>
      <c r="N53" s="275"/>
      <c r="O53" s="286"/>
      <c r="P53" s="286"/>
      <c r="Q53" s="286"/>
      <c r="R53" s="254"/>
      <c r="S53" s="406"/>
      <c r="T53" s="391"/>
      <c r="U53" s="390"/>
      <c r="V53" s="391"/>
      <c r="W53" s="390"/>
      <c r="X53" s="254"/>
      <c r="Y53" s="985" t="s">
        <v>440</v>
      </c>
      <c r="Z53" s="968"/>
      <c r="AA53" s="968"/>
      <c r="AB53" s="968"/>
      <c r="AC53" s="968"/>
      <c r="AD53" s="969"/>
      <c r="AE53" s="254"/>
    </row>
    <row r="54" spans="1:31" ht="14.25" customHeight="1">
      <c r="A54" s="254"/>
      <c r="B54" s="622"/>
      <c r="C54" s="1031"/>
      <c r="D54" s="959"/>
      <c r="E54" s="622"/>
      <c r="F54" s="254"/>
      <c r="G54" s="299" t="s">
        <v>3267</v>
      </c>
      <c r="H54" s="275"/>
      <c r="I54" s="275"/>
      <c r="J54" s="275"/>
      <c r="K54" s="286"/>
      <c r="L54" s="286"/>
      <c r="M54" s="286"/>
      <c r="N54" s="275"/>
      <c r="O54" s="286"/>
      <c r="P54" s="286"/>
      <c r="Q54" s="286"/>
      <c r="R54" s="254"/>
      <c r="S54" s="406"/>
      <c r="T54" s="391"/>
      <c r="U54" s="390"/>
      <c r="V54" s="391"/>
      <c r="W54" s="390"/>
      <c r="X54" s="254"/>
      <c r="Y54" s="641" t="s">
        <v>340</v>
      </c>
      <c r="Z54" s="270" t="s">
        <v>442</v>
      </c>
      <c r="AA54" s="271">
        <v>2024</v>
      </c>
      <c r="AB54" s="271">
        <v>2025</v>
      </c>
      <c r="AC54" s="271">
        <v>2026</v>
      </c>
      <c r="AD54" s="306">
        <v>2027</v>
      </c>
      <c r="AE54" s="254"/>
    </row>
    <row r="55" spans="1:31" ht="14.25" customHeight="1">
      <c r="A55" s="254"/>
      <c r="B55" s="622"/>
      <c r="C55" s="1031"/>
      <c r="D55" s="959"/>
      <c r="E55" s="622"/>
      <c r="F55" s="254"/>
      <c r="G55" s="299" t="s">
        <v>3268</v>
      </c>
      <c r="H55" s="275"/>
      <c r="I55" s="275"/>
      <c r="J55" s="275"/>
      <c r="K55" s="275"/>
      <c r="L55" s="286"/>
      <c r="M55" s="286"/>
      <c r="N55" s="275"/>
      <c r="O55" s="286"/>
      <c r="P55" s="286"/>
      <c r="Q55" s="286"/>
      <c r="R55" s="254"/>
      <c r="S55" s="406"/>
      <c r="T55" s="391"/>
      <c r="U55" s="390"/>
      <c r="V55" s="391"/>
      <c r="W55" s="390"/>
      <c r="X55" s="254"/>
      <c r="Y55" s="307" t="s">
        <v>946</v>
      </c>
      <c r="Z55" s="324" t="s">
        <v>27</v>
      </c>
      <c r="AA55" s="324">
        <v>-0.5</v>
      </c>
      <c r="AB55" s="441"/>
      <c r="AC55" s="441"/>
      <c r="AD55" s="790"/>
      <c r="AE55" s="254"/>
    </row>
    <row r="56" spans="1:31" ht="14.25" customHeight="1">
      <c r="A56" s="254"/>
      <c r="B56" s="408"/>
      <c r="C56" s="990"/>
      <c r="D56" s="959"/>
      <c r="E56" s="408"/>
      <c r="F56" s="254"/>
      <c r="G56" s="292" t="s">
        <v>3269</v>
      </c>
      <c r="H56" s="286"/>
      <c r="I56" s="286"/>
      <c r="J56" s="286"/>
      <c r="K56" s="286"/>
      <c r="L56" s="286"/>
      <c r="M56" s="286"/>
      <c r="N56" s="275"/>
      <c r="O56" s="286"/>
      <c r="P56" s="286"/>
      <c r="Q56" s="286"/>
      <c r="R56" s="254"/>
      <c r="S56" s="406"/>
      <c r="T56" s="391"/>
      <c r="U56" s="390"/>
      <c r="V56" s="391"/>
      <c r="W56" s="390"/>
      <c r="X56" s="254"/>
      <c r="Y56" s="307" t="s">
        <v>842</v>
      </c>
      <c r="Z56" s="324" t="s">
        <v>18</v>
      </c>
      <c r="AA56" s="324">
        <v>-8.5</v>
      </c>
      <c r="AB56" s="298"/>
      <c r="AC56" s="298"/>
      <c r="AD56" s="308"/>
      <c r="AE56" s="254"/>
    </row>
    <row r="57" spans="1:31" ht="14.25" customHeight="1">
      <c r="A57" s="254"/>
      <c r="B57" s="409"/>
      <c r="C57" s="991"/>
      <c r="D57" s="959"/>
      <c r="E57" s="409"/>
      <c r="F57" s="254"/>
      <c r="G57" s="299" t="s">
        <v>3270</v>
      </c>
      <c r="H57" s="286"/>
      <c r="I57" s="286"/>
      <c r="J57" s="286"/>
      <c r="K57" s="286"/>
      <c r="L57" s="286"/>
      <c r="M57" s="286"/>
      <c r="N57" s="275"/>
      <c r="O57" s="286"/>
      <c r="P57" s="286"/>
      <c r="Q57" s="286"/>
      <c r="R57" s="254"/>
      <c r="S57" s="372"/>
      <c r="T57" s="254"/>
      <c r="U57" s="372"/>
      <c r="V57" s="254"/>
      <c r="W57" s="372"/>
      <c r="X57" s="254"/>
      <c r="Y57" s="307" t="s">
        <v>3271</v>
      </c>
      <c r="Z57" s="324" t="s">
        <v>51</v>
      </c>
      <c r="AA57" s="324">
        <v>-7.5</v>
      </c>
      <c r="AB57" s="295"/>
      <c r="AC57" s="298"/>
      <c r="AD57" s="308"/>
      <c r="AE57" s="254"/>
    </row>
    <row r="58" spans="1:31" ht="14.25" customHeight="1">
      <c r="A58" s="254"/>
      <c r="B58" s="409"/>
      <c r="C58" s="991"/>
      <c r="D58" s="959"/>
      <c r="E58" s="409"/>
      <c r="F58" s="254"/>
      <c r="G58" s="299" t="s">
        <v>3272</v>
      </c>
      <c r="H58" s="452">
        <v>0.3</v>
      </c>
      <c r="I58" s="290" t="s">
        <v>373</v>
      </c>
      <c r="J58" s="290" t="s">
        <v>374</v>
      </c>
      <c r="K58" s="290" t="s">
        <v>375</v>
      </c>
      <c r="L58" s="290" t="s">
        <v>376</v>
      </c>
      <c r="M58" s="274" t="s">
        <v>377</v>
      </c>
      <c r="N58" s="286"/>
      <c r="O58" s="286"/>
      <c r="P58" s="286"/>
      <c r="Q58" s="286"/>
      <c r="R58" s="254"/>
      <c r="S58" s="372"/>
      <c r="T58" s="254"/>
      <c r="U58" s="372"/>
      <c r="V58" s="254"/>
      <c r="W58" s="372"/>
      <c r="X58" s="254"/>
      <c r="Y58" s="317"/>
      <c r="Z58" s="298"/>
      <c r="AA58" s="298"/>
      <c r="AB58" s="298"/>
      <c r="AC58" s="298"/>
      <c r="AD58" s="308"/>
      <c r="AE58" s="254"/>
    </row>
    <row r="59" spans="1:31" ht="14.25" customHeight="1">
      <c r="A59" s="254"/>
      <c r="B59" s="254"/>
      <c r="C59" s="410"/>
      <c r="D59" s="410"/>
      <c r="E59" s="254"/>
      <c r="F59" s="254"/>
      <c r="G59" s="292" t="s">
        <v>3273</v>
      </c>
      <c r="H59" s="452">
        <v>0.3</v>
      </c>
      <c r="I59" s="290" t="s">
        <v>373</v>
      </c>
      <c r="J59" s="290" t="s">
        <v>374</v>
      </c>
      <c r="K59" s="290" t="s">
        <v>375</v>
      </c>
      <c r="L59" s="290" t="s">
        <v>376</v>
      </c>
      <c r="M59" s="274" t="s">
        <v>377</v>
      </c>
      <c r="N59" s="275"/>
      <c r="O59" s="286"/>
      <c r="P59" s="286"/>
      <c r="Q59" s="286"/>
      <c r="R59" s="254"/>
      <c r="S59" s="372"/>
      <c r="T59" s="254"/>
      <c r="U59" s="372"/>
      <c r="V59" s="254"/>
      <c r="W59" s="372"/>
      <c r="X59" s="254"/>
      <c r="Y59" s="317"/>
      <c r="Z59" s="298"/>
      <c r="AA59" s="298"/>
      <c r="AB59" s="295"/>
      <c r="AC59" s="298"/>
      <c r="AD59" s="308"/>
      <c r="AE59" s="254"/>
    </row>
    <row r="60" spans="1:31" ht="14.25" customHeight="1">
      <c r="A60" s="254"/>
      <c r="B60" s="254"/>
      <c r="C60" s="254"/>
      <c r="D60" s="254"/>
      <c r="E60" s="254"/>
      <c r="F60" s="254"/>
      <c r="G60" s="273" t="s">
        <v>3274</v>
      </c>
      <c r="H60" s="290">
        <v>0.3</v>
      </c>
      <c r="I60" s="278" t="s">
        <v>373</v>
      </c>
      <c r="J60" s="278" t="s">
        <v>374</v>
      </c>
      <c r="K60" s="278" t="s">
        <v>375</v>
      </c>
      <c r="L60" s="278" t="s">
        <v>376</v>
      </c>
      <c r="M60" s="419" t="s">
        <v>377</v>
      </c>
      <c r="N60" s="275"/>
      <c r="O60" s="286"/>
      <c r="P60" s="286"/>
      <c r="Q60" s="286"/>
      <c r="R60" s="254"/>
      <c r="S60" s="372"/>
      <c r="T60" s="254"/>
      <c r="U60" s="372"/>
      <c r="V60" s="254"/>
      <c r="W60" s="372"/>
      <c r="X60" s="254"/>
      <c r="Y60" s="317"/>
      <c r="Z60" s="298"/>
      <c r="AA60" s="298"/>
      <c r="AB60" s="298"/>
      <c r="AC60" s="298"/>
      <c r="AD60" s="308"/>
      <c r="AE60" s="254"/>
    </row>
    <row r="61" spans="1:31" ht="14.25" customHeight="1">
      <c r="A61" s="254"/>
      <c r="B61" s="254"/>
      <c r="C61" s="254"/>
      <c r="D61" s="254"/>
      <c r="E61" s="254"/>
      <c r="F61" s="254"/>
      <c r="G61" s="292" t="s">
        <v>3275</v>
      </c>
      <c r="H61" s="286"/>
      <c r="I61" s="286"/>
      <c r="J61" s="286"/>
      <c r="K61" s="286"/>
      <c r="L61" s="286"/>
      <c r="M61" s="286"/>
      <c r="N61" s="275"/>
      <c r="O61" s="286"/>
      <c r="P61" s="286"/>
      <c r="Q61" s="286"/>
      <c r="R61" s="254"/>
      <c r="S61" s="372"/>
      <c r="T61" s="254"/>
      <c r="U61" s="372"/>
      <c r="V61" s="254"/>
      <c r="W61" s="372"/>
      <c r="X61" s="254"/>
      <c r="Y61" s="317"/>
      <c r="Z61" s="298"/>
      <c r="AA61" s="298"/>
      <c r="AB61" s="298"/>
      <c r="AC61" s="298"/>
      <c r="AD61" s="308"/>
      <c r="AE61" s="254"/>
    </row>
    <row r="62" spans="1:31" ht="14.25" customHeight="1">
      <c r="A62" s="254"/>
      <c r="B62" s="254"/>
      <c r="C62" s="254"/>
      <c r="D62" s="254"/>
      <c r="E62" s="254"/>
      <c r="F62" s="254"/>
      <c r="G62" s="413" t="s">
        <v>3276</v>
      </c>
      <c r="H62" s="286"/>
      <c r="I62" s="286"/>
      <c r="J62" s="286"/>
      <c r="K62" s="286"/>
      <c r="L62" s="286"/>
      <c r="M62" s="286"/>
      <c r="N62" s="275"/>
      <c r="O62" s="286"/>
      <c r="P62" s="286"/>
      <c r="Q62" s="286"/>
      <c r="R62" s="254"/>
      <c r="S62" s="372"/>
      <c r="T62" s="254"/>
      <c r="U62" s="372"/>
      <c r="V62" s="254"/>
      <c r="W62" s="372"/>
      <c r="X62" s="254"/>
      <c r="Y62" s="317"/>
      <c r="Z62" s="298"/>
      <c r="AA62" s="298"/>
      <c r="AB62" s="298"/>
      <c r="AC62" s="298"/>
      <c r="AD62" s="308"/>
      <c r="AE62" s="254"/>
    </row>
    <row r="63" spans="1:31" ht="14.25" customHeight="1">
      <c r="A63" s="254"/>
      <c r="B63" s="254"/>
      <c r="C63" s="254"/>
      <c r="D63" s="254"/>
      <c r="E63" s="254"/>
      <c r="F63" s="254"/>
      <c r="G63" s="299" t="s">
        <v>3277</v>
      </c>
      <c r="H63" s="290">
        <v>17</v>
      </c>
      <c r="I63" s="290">
        <v>17</v>
      </c>
      <c r="J63" s="290">
        <v>17</v>
      </c>
      <c r="K63" s="290">
        <v>17</v>
      </c>
      <c r="L63" s="286"/>
      <c r="M63" s="286"/>
      <c r="N63" s="275"/>
      <c r="O63" s="286"/>
      <c r="P63" s="286"/>
      <c r="Q63" s="286"/>
      <c r="R63" s="254"/>
      <c r="S63" s="372"/>
      <c r="T63" s="254"/>
      <c r="U63" s="372"/>
      <c r="V63" s="254"/>
      <c r="W63" s="372"/>
      <c r="X63" s="254"/>
      <c r="Y63" s="317"/>
      <c r="Z63" s="298"/>
      <c r="AA63" s="298"/>
      <c r="AB63" s="298"/>
      <c r="AC63" s="298"/>
      <c r="AD63" s="308"/>
      <c r="AE63" s="254"/>
    </row>
    <row r="64" spans="1:31" ht="14.25" customHeight="1">
      <c r="A64" s="254"/>
      <c r="B64" s="254"/>
      <c r="C64" s="254"/>
      <c r="D64" s="254"/>
      <c r="E64" s="254"/>
      <c r="F64" s="254"/>
      <c r="G64" s="292" t="s">
        <v>3278</v>
      </c>
      <c r="H64" s="275"/>
      <c r="I64" s="275"/>
      <c r="J64" s="275"/>
      <c r="K64" s="275"/>
      <c r="L64" s="286"/>
      <c r="M64" s="286"/>
      <c r="N64" s="275"/>
      <c r="O64" s="286"/>
      <c r="P64" s="286"/>
      <c r="Q64" s="286"/>
      <c r="R64" s="254"/>
      <c r="S64" s="372"/>
      <c r="T64" s="254"/>
      <c r="U64" s="372"/>
      <c r="V64" s="254"/>
      <c r="W64" s="372"/>
      <c r="X64" s="254"/>
      <c r="Y64" s="317"/>
      <c r="Z64" s="298"/>
      <c r="AA64" s="298"/>
      <c r="AB64" s="298"/>
      <c r="AC64" s="298"/>
      <c r="AD64" s="308"/>
      <c r="AE64" s="254"/>
    </row>
    <row r="65" spans="1:31" ht="14.25" customHeight="1">
      <c r="A65" s="254"/>
      <c r="B65" s="254"/>
      <c r="C65" s="254"/>
      <c r="D65" s="254"/>
      <c r="E65" s="254"/>
      <c r="F65" s="254"/>
      <c r="G65" s="285" t="s">
        <v>3279</v>
      </c>
      <c r="H65" s="290">
        <v>1.4</v>
      </c>
      <c r="I65" s="290" t="s">
        <v>376</v>
      </c>
      <c r="J65" s="274" t="s">
        <v>377</v>
      </c>
      <c r="K65" s="286"/>
      <c r="L65" s="286"/>
      <c r="M65" s="286"/>
      <c r="N65" s="275"/>
      <c r="O65" s="286"/>
      <c r="P65" s="286"/>
      <c r="Q65" s="286"/>
      <c r="R65" s="254"/>
      <c r="S65" s="372"/>
      <c r="T65" s="254"/>
      <c r="U65" s="372"/>
      <c r="V65" s="254"/>
      <c r="W65" s="372"/>
      <c r="X65" s="254"/>
      <c r="Y65" s="317"/>
      <c r="Z65" s="298"/>
      <c r="AA65" s="298"/>
      <c r="AB65" s="298"/>
      <c r="AC65" s="298"/>
      <c r="AD65" s="308"/>
      <c r="AE65" s="254"/>
    </row>
    <row r="66" spans="1:31" ht="14.25" customHeight="1">
      <c r="A66" s="254"/>
      <c r="B66" s="254"/>
      <c r="C66" s="254"/>
      <c r="D66" s="254"/>
      <c r="E66" s="254"/>
      <c r="F66" s="254"/>
      <c r="G66" s="292" t="s">
        <v>3280</v>
      </c>
      <c r="H66" s="452">
        <v>0.3</v>
      </c>
      <c r="I66" s="290" t="s">
        <v>373</v>
      </c>
      <c r="J66" s="290" t="s">
        <v>374</v>
      </c>
      <c r="K66" s="290" t="s">
        <v>375</v>
      </c>
      <c r="L66" s="290" t="s">
        <v>376</v>
      </c>
      <c r="M66" s="274" t="s">
        <v>377</v>
      </c>
      <c r="N66" s="275"/>
      <c r="O66" s="286"/>
      <c r="P66" s="286"/>
      <c r="Q66" s="286"/>
      <c r="R66" s="254"/>
      <c r="S66" s="372"/>
      <c r="T66" s="254"/>
      <c r="U66" s="372"/>
      <c r="V66" s="254"/>
      <c r="W66" s="372"/>
      <c r="X66" s="254"/>
      <c r="Y66" s="317"/>
      <c r="Z66" s="298"/>
      <c r="AA66" s="298"/>
      <c r="AB66" s="298"/>
      <c r="AC66" s="298"/>
      <c r="AD66" s="308"/>
      <c r="AE66" s="254"/>
    </row>
    <row r="67" spans="1:31" ht="14.25" customHeight="1">
      <c r="A67" s="254"/>
      <c r="B67" s="254"/>
      <c r="C67" s="254"/>
      <c r="D67" s="254"/>
      <c r="E67" s="254"/>
      <c r="F67" s="254"/>
      <c r="G67" s="292" t="s">
        <v>3281</v>
      </c>
      <c r="H67" s="286"/>
      <c r="I67" s="286"/>
      <c r="J67" s="286"/>
      <c r="K67" s="286"/>
      <c r="L67" s="286"/>
      <c r="M67" s="286"/>
      <c r="N67" s="275"/>
      <c r="O67" s="286"/>
      <c r="P67" s="286"/>
      <c r="Q67" s="286"/>
      <c r="R67" s="254"/>
      <c r="S67" s="372"/>
      <c r="T67" s="254"/>
      <c r="U67" s="372"/>
      <c r="V67" s="254"/>
      <c r="W67" s="372"/>
      <c r="X67" s="254"/>
      <c r="Y67" s="317"/>
      <c r="Z67" s="298"/>
      <c r="AA67" s="298"/>
      <c r="AB67" s="298"/>
      <c r="AC67" s="298"/>
      <c r="AD67" s="308"/>
      <c r="AE67" s="254"/>
    </row>
    <row r="68" spans="1:31" ht="14.25" customHeight="1">
      <c r="A68" s="254"/>
      <c r="B68" s="254"/>
      <c r="C68" s="254"/>
      <c r="D68" s="254"/>
      <c r="E68" s="254"/>
      <c r="F68" s="254"/>
      <c r="G68" s="299" t="s">
        <v>3282</v>
      </c>
      <c r="H68" s="286"/>
      <c r="I68" s="286"/>
      <c r="J68" s="286"/>
      <c r="K68" s="286"/>
      <c r="L68" s="286"/>
      <c r="M68" s="286"/>
      <c r="N68" s="275"/>
      <c r="O68" s="286"/>
      <c r="P68" s="286"/>
      <c r="Q68" s="286"/>
      <c r="R68" s="254"/>
      <c r="S68" s="372"/>
      <c r="T68" s="254"/>
      <c r="U68" s="372"/>
      <c r="V68" s="254"/>
      <c r="W68" s="372"/>
      <c r="X68" s="254"/>
      <c r="Y68" s="317"/>
      <c r="Z68" s="298"/>
      <c r="AA68" s="298"/>
      <c r="AB68" s="298"/>
      <c r="AC68" s="298"/>
      <c r="AD68" s="308"/>
      <c r="AE68" s="254"/>
    </row>
    <row r="69" spans="1:31" ht="14.25" customHeight="1">
      <c r="A69" s="254"/>
      <c r="B69" s="254"/>
      <c r="C69" s="254"/>
      <c r="D69" s="254"/>
      <c r="E69" s="254"/>
      <c r="F69" s="254"/>
      <c r="G69" s="299" t="s">
        <v>3283</v>
      </c>
      <c r="H69" s="342">
        <v>1</v>
      </c>
      <c r="I69" s="275"/>
      <c r="J69" s="275"/>
      <c r="K69" s="275"/>
      <c r="L69" s="275"/>
      <c r="M69" s="286"/>
      <c r="N69" s="275"/>
      <c r="O69" s="286"/>
      <c r="P69" s="286"/>
      <c r="Q69" s="286"/>
      <c r="R69" s="254"/>
      <c r="S69" s="372"/>
      <c r="T69" s="254"/>
      <c r="U69" s="372"/>
      <c r="V69" s="254"/>
      <c r="W69" s="372"/>
      <c r="X69" s="254"/>
      <c r="Y69" s="317"/>
      <c r="Z69" s="298"/>
      <c r="AA69" s="298"/>
      <c r="AB69" s="298"/>
      <c r="AC69" s="298"/>
      <c r="AD69" s="308"/>
      <c r="AE69" s="254"/>
    </row>
    <row r="70" spans="1:31" ht="14.25" customHeight="1">
      <c r="A70" s="254"/>
      <c r="B70" s="254"/>
      <c r="C70" s="254"/>
      <c r="D70" s="254"/>
      <c r="E70" s="254"/>
      <c r="F70" s="254"/>
      <c r="G70" s="292" t="s">
        <v>3284</v>
      </c>
      <c r="H70" s="286"/>
      <c r="I70" s="286"/>
      <c r="J70" s="286"/>
      <c r="K70" s="286"/>
      <c r="L70" s="286"/>
      <c r="M70" s="286"/>
      <c r="N70" s="275"/>
      <c r="O70" s="286"/>
      <c r="P70" s="286"/>
      <c r="Q70" s="286"/>
      <c r="R70" s="254"/>
      <c r="S70" s="372"/>
      <c r="T70" s="254"/>
      <c r="U70" s="372"/>
      <c r="V70" s="254"/>
      <c r="W70" s="372"/>
      <c r="X70" s="254"/>
      <c r="Y70" s="317"/>
      <c r="Z70" s="298"/>
      <c r="AA70" s="298"/>
      <c r="AB70" s="298"/>
      <c r="AC70" s="298"/>
      <c r="AD70" s="308"/>
      <c r="AE70" s="254"/>
    </row>
    <row r="71" spans="1:31" ht="14.25" customHeight="1">
      <c r="A71" s="254"/>
      <c r="B71" s="254"/>
      <c r="C71" s="254"/>
      <c r="D71" s="254"/>
      <c r="E71" s="254"/>
      <c r="F71" s="254"/>
      <c r="G71" s="299" t="s">
        <v>3285</v>
      </c>
      <c r="H71" s="278"/>
      <c r="I71" s="275"/>
      <c r="J71" s="275"/>
      <c r="K71" s="275"/>
      <c r="L71" s="286"/>
      <c r="M71" s="286"/>
      <c r="N71" s="275"/>
      <c r="O71" s="286"/>
      <c r="P71" s="286"/>
      <c r="Q71" s="286"/>
      <c r="R71" s="254"/>
      <c r="S71" s="372"/>
      <c r="T71" s="254"/>
      <c r="U71" s="372"/>
      <c r="V71" s="254"/>
      <c r="W71" s="372"/>
      <c r="X71" s="254"/>
      <c r="Y71" s="317"/>
      <c r="Z71" s="298"/>
      <c r="AA71" s="298"/>
      <c r="AB71" s="298"/>
      <c r="AC71" s="298"/>
      <c r="AD71" s="308"/>
      <c r="AE71" s="254"/>
    </row>
    <row r="72" spans="1:31" ht="14.25" customHeight="1">
      <c r="A72" s="254"/>
      <c r="B72" s="254"/>
      <c r="C72" s="254"/>
      <c r="D72" s="254"/>
      <c r="E72" s="254"/>
      <c r="F72" s="254"/>
      <c r="G72" s="292" t="s">
        <v>3286</v>
      </c>
      <c r="H72" s="286"/>
      <c r="I72" s="286"/>
      <c r="J72" s="286"/>
      <c r="K72" s="286"/>
      <c r="L72" s="286"/>
      <c r="M72" s="286"/>
      <c r="N72" s="275"/>
      <c r="O72" s="286"/>
      <c r="P72" s="286"/>
      <c r="Q72" s="286"/>
      <c r="R72" s="254"/>
      <c r="S72" s="372"/>
      <c r="T72" s="254"/>
      <c r="U72" s="372"/>
      <c r="V72" s="254"/>
      <c r="W72" s="372"/>
      <c r="X72" s="254"/>
      <c r="Y72" s="317"/>
      <c r="Z72" s="298"/>
      <c r="AA72" s="298"/>
      <c r="AB72" s="441"/>
      <c r="AC72" s="441"/>
      <c r="AD72" s="790"/>
      <c r="AE72" s="254"/>
    </row>
    <row r="73" spans="1:31" ht="14.25" customHeight="1">
      <c r="A73" s="254"/>
      <c r="B73" s="254"/>
      <c r="C73" s="254"/>
      <c r="D73" s="254"/>
      <c r="E73" s="254"/>
      <c r="F73" s="254"/>
      <c r="G73" s="299" t="s">
        <v>3287</v>
      </c>
      <c r="H73" s="286"/>
      <c r="I73" s="286"/>
      <c r="J73" s="286"/>
      <c r="K73" s="286"/>
      <c r="L73" s="286"/>
      <c r="M73" s="286"/>
      <c r="N73" s="275"/>
      <c r="O73" s="286"/>
      <c r="P73" s="286"/>
      <c r="Q73" s="286"/>
      <c r="R73" s="254"/>
      <c r="S73" s="372"/>
      <c r="T73" s="254"/>
      <c r="U73" s="372"/>
      <c r="V73" s="254"/>
      <c r="W73" s="372"/>
      <c r="X73" s="254"/>
      <c r="Y73" s="317"/>
      <c r="Z73" s="298"/>
      <c r="AA73" s="298"/>
      <c r="AB73" s="441"/>
      <c r="AC73" s="441"/>
      <c r="AD73" s="790"/>
      <c r="AE73" s="254"/>
    </row>
    <row r="74" spans="1:31" ht="14.25" customHeight="1">
      <c r="A74" s="254"/>
      <c r="B74" s="254"/>
      <c r="C74" s="254"/>
      <c r="D74" s="254"/>
      <c r="E74" s="254"/>
      <c r="F74" s="254"/>
      <c r="G74" s="299" t="s">
        <v>3288</v>
      </c>
      <c r="H74" s="623">
        <v>0.3</v>
      </c>
      <c r="I74" s="290" t="s">
        <v>373</v>
      </c>
      <c r="J74" s="290" t="s">
        <v>374</v>
      </c>
      <c r="K74" s="290" t="s">
        <v>375</v>
      </c>
      <c r="L74" s="290" t="s">
        <v>376</v>
      </c>
      <c r="M74" s="274" t="s">
        <v>377</v>
      </c>
      <c r="N74" s="275"/>
      <c r="O74" s="286"/>
      <c r="P74" s="286"/>
      <c r="Q74" s="286"/>
      <c r="R74" s="254"/>
      <c r="S74" s="372"/>
      <c r="T74" s="254"/>
      <c r="U74" s="372"/>
      <c r="V74" s="254"/>
      <c r="W74" s="372"/>
      <c r="X74" s="254"/>
      <c r="Y74" s="317"/>
      <c r="Z74" s="310"/>
      <c r="AA74" s="310"/>
      <c r="AB74" s="791"/>
      <c r="AC74" s="791"/>
      <c r="AD74" s="792"/>
      <c r="AE74" s="254"/>
    </row>
    <row r="75" spans="1:31" ht="14.25" customHeight="1">
      <c r="A75" s="254"/>
      <c r="B75" s="254"/>
      <c r="C75" s="254"/>
      <c r="D75" s="254"/>
      <c r="E75" s="254"/>
      <c r="F75" s="254"/>
      <c r="G75" s="299" t="s">
        <v>3289</v>
      </c>
      <c r="I75" s="286"/>
      <c r="J75" s="286"/>
      <c r="K75" s="286"/>
      <c r="L75" s="286"/>
      <c r="M75" s="286"/>
      <c r="N75" s="275"/>
      <c r="O75" s="286"/>
      <c r="P75" s="286"/>
      <c r="Q75" s="286"/>
      <c r="R75" s="254"/>
      <c r="S75" s="372"/>
      <c r="T75" s="254"/>
      <c r="U75" s="372"/>
      <c r="V75" s="254"/>
      <c r="W75" s="372"/>
      <c r="X75" s="254"/>
      <c r="Y75" s="655"/>
      <c r="Z75" s="313"/>
      <c r="AA75" s="468">
        <f>SUM(AA55:AA74)</f>
        <v>-16.5</v>
      </c>
      <c r="AB75" s="793"/>
      <c r="AC75" s="793"/>
      <c r="AD75" s="794"/>
      <c r="AE75" s="254"/>
    </row>
    <row r="76" spans="1:31" ht="14.25" customHeight="1">
      <c r="A76" s="254"/>
      <c r="B76" s="254"/>
      <c r="C76" s="254"/>
      <c r="D76" s="254"/>
      <c r="E76" s="254"/>
      <c r="F76" s="254"/>
      <c r="G76" s="292" t="s">
        <v>3290</v>
      </c>
      <c r="H76" s="286"/>
      <c r="I76" s="286"/>
      <c r="J76" s="286"/>
      <c r="K76" s="286"/>
      <c r="L76" s="286"/>
      <c r="M76" s="286"/>
      <c r="N76" s="275"/>
      <c r="O76" s="286"/>
      <c r="P76" s="286"/>
      <c r="Q76" s="286"/>
      <c r="R76" s="254"/>
      <c r="S76" s="372"/>
      <c r="T76" s="254"/>
      <c r="U76" s="372"/>
      <c r="V76" s="254"/>
      <c r="W76" s="372"/>
      <c r="X76" s="254"/>
      <c r="Y76" s="254"/>
      <c r="Z76" s="254"/>
      <c r="AA76" s="254"/>
      <c r="AB76" s="254"/>
      <c r="AC76" s="254"/>
      <c r="AD76" s="254"/>
      <c r="AE76" s="254"/>
    </row>
    <row r="77" spans="1:31" ht="14.25" customHeight="1">
      <c r="A77" s="254"/>
      <c r="B77" s="254"/>
      <c r="C77" s="254"/>
      <c r="D77" s="254"/>
      <c r="E77" s="254"/>
      <c r="F77" s="254"/>
      <c r="G77" s="273" t="s">
        <v>3291</v>
      </c>
      <c r="H77" s="452">
        <v>0.3</v>
      </c>
      <c r="I77" s="290" t="s">
        <v>373</v>
      </c>
      <c r="J77" s="290" t="s">
        <v>374</v>
      </c>
      <c r="K77" s="290" t="s">
        <v>375</v>
      </c>
      <c r="L77" s="290" t="s">
        <v>376</v>
      </c>
      <c r="M77" s="274" t="s">
        <v>377</v>
      </c>
      <c r="N77" s="275"/>
      <c r="O77" s="286"/>
      <c r="P77" s="286"/>
      <c r="Q77" s="286"/>
      <c r="R77" s="254"/>
      <c r="S77" s="372"/>
      <c r="T77" s="254"/>
      <c r="U77" s="372"/>
      <c r="V77" s="254"/>
      <c r="W77" s="372"/>
      <c r="X77" s="254"/>
      <c r="Y77" s="985" t="s">
        <v>353</v>
      </c>
      <c r="Z77" s="968"/>
      <c r="AA77" s="968"/>
      <c r="AB77" s="968"/>
      <c r="AC77" s="968"/>
      <c r="AD77" s="969"/>
      <c r="AE77" s="254"/>
    </row>
    <row r="78" spans="1:31" ht="14.25" customHeight="1">
      <c r="A78" s="254"/>
      <c r="B78" s="254"/>
      <c r="C78" s="254"/>
      <c r="D78" s="254"/>
      <c r="E78" s="254"/>
      <c r="F78" s="254"/>
      <c r="G78" s="299" t="s">
        <v>3292</v>
      </c>
      <c r="H78" s="286"/>
      <c r="I78" s="286"/>
      <c r="J78" s="286"/>
      <c r="K78" s="286"/>
      <c r="L78" s="286"/>
      <c r="M78" s="286"/>
      <c r="N78" s="275"/>
      <c r="O78" s="286"/>
      <c r="P78" s="286"/>
      <c r="Q78" s="286"/>
      <c r="R78" s="254"/>
      <c r="S78" s="372"/>
      <c r="T78" s="254"/>
      <c r="U78" s="372"/>
      <c r="V78" s="254"/>
      <c r="W78" s="372"/>
      <c r="X78" s="254"/>
      <c r="Y78" s="1037"/>
      <c r="Z78" s="892"/>
      <c r="AA78" s="270">
        <v>2023</v>
      </c>
      <c r="AB78" s="270">
        <v>2024</v>
      </c>
      <c r="AC78" s="270">
        <v>2025</v>
      </c>
      <c r="AD78" s="519">
        <v>2026</v>
      </c>
      <c r="AE78" s="254"/>
    </row>
    <row r="79" spans="1:31" ht="14.25" customHeight="1">
      <c r="A79" s="254"/>
      <c r="B79" s="254"/>
      <c r="C79" s="254"/>
      <c r="D79" s="254"/>
      <c r="E79" s="254"/>
      <c r="F79" s="254"/>
      <c r="G79" s="299" t="s">
        <v>3293</v>
      </c>
      <c r="H79" s="275"/>
      <c r="I79" s="275"/>
      <c r="J79" s="275"/>
      <c r="K79" s="286"/>
      <c r="L79" s="286"/>
      <c r="M79" s="286"/>
      <c r="N79" s="275"/>
      <c r="O79" s="286"/>
      <c r="P79" s="286"/>
      <c r="Q79" s="286"/>
      <c r="R79" s="254"/>
      <c r="S79" s="372"/>
      <c r="T79" s="254"/>
      <c r="U79" s="372"/>
      <c r="V79" s="254"/>
      <c r="W79" s="372"/>
      <c r="X79" s="254"/>
      <c r="Y79" s="1037" t="s">
        <v>469</v>
      </c>
      <c r="Z79" s="892"/>
      <c r="AA79" s="298" t="s">
        <v>470</v>
      </c>
      <c r="AB79" s="298" t="s">
        <v>471</v>
      </c>
      <c r="AC79" s="298" t="s">
        <v>472</v>
      </c>
      <c r="AD79" s="308" t="s">
        <v>472</v>
      </c>
      <c r="AE79" s="254"/>
    </row>
    <row r="80" spans="1:31" ht="14.25" customHeight="1">
      <c r="A80" s="254"/>
      <c r="B80" s="254"/>
      <c r="C80" s="254"/>
      <c r="D80" s="254"/>
      <c r="E80" s="254"/>
      <c r="F80" s="254"/>
      <c r="G80" s="299" t="s">
        <v>3294</v>
      </c>
      <c r="H80" s="286"/>
      <c r="I80" s="286"/>
      <c r="J80" s="286"/>
      <c r="K80" s="286"/>
      <c r="L80" s="286"/>
      <c r="M80" s="286"/>
      <c r="N80" s="275"/>
      <c r="O80" s="286"/>
      <c r="P80" s="286"/>
      <c r="Q80" s="286"/>
      <c r="R80" s="254"/>
      <c r="S80" s="372"/>
      <c r="T80" s="254"/>
      <c r="U80" s="372"/>
      <c r="V80" s="254"/>
      <c r="W80" s="372"/>
      <c r="X80" s="254"/>
      <c r="Y80" s="1037" t="s">
        <v>474</v>
      </c>
      <c r="Z80" s="892"/>
      <c r="AA80" s="292">
        <f>AA51</f>
        <v>14.37</v>
      </c>
      <c r="AB80" s="292"/>
      <c r="AC80" s="292"/>
      <c r="AD80" s="660"/>
      <c r="AE80" s="254"/>
    </row>
    <row r="81" spans="1:31" ht="14.25" customHeight="1">
      <c r="A81" s="254"/>
      <c r="B81" s="254"/>
      <c r="C81" s="254"/>
      <c r="D81" s="254"/>
      <c r="E81" s="254"/>
      <c r="F81" s="254"/>
      <c r="G81" s="299" t="s">
        <v>3295</v>
      </c>
      <c r="H81" s="342">
        <v>4</v>
      </c>
      <c r="I81" s="286"/>
      <c r="J81" s="286"/>
      <c r="K81" s="286"/>
      <c r="L81" s="286"/>
      <c r="M81" s="286"/>
      <c r="N81" s="275"/>
      <c r="O81" s="286"/>
      <c r="P81" s="286"/>
      <c r="Q81" s="286"/>
      <c r="R81" s="254"/>
      <c r="S81" s="372"/>
      <c r="T81" s="254"/>
      <c r="U81" s="372"/>
      <c r="V81" s="254"/>
      <c r="W81" s="372"/>
      <c r="X81" s="254"/>
      <c r="Y81" s="1037" t="s">
        <v>476</v>
      </c>
      <c r="Z81" s="892"/>
      <c r="AA81" s="415">
        <f>AA75</f>
        <v>-16.5</v>
      </c>
      <c r="AB81" s="415"/>
      <c r="AC81" s="415"/>
      <c r="AD81" s="661"/>
      <c r="AE81" s="254"/>
    </row>
    <row r="82" spans="1:31" ht="14.25" customHeight="1">
      <c r="A82" s="254"/>
      <c r="B82" s="254"/>
      <c r="C82" s="254"/>
      <c r="D82" s="254"/>
      <c r="E82" s="254"/>
      <c r="F82" s="254"/>
      <c r="G82" s="285" t="s">
        <v>3296</v>
      </c>
      <c r="H82" s="286"/>
      <c r="I82" s="286"/>
      <c r="J82" s="286"/>
      <c r="K82" s="286"/>
      <c r="L82" s="286"/>
      <c r="M82" s="286"/>
      <c r="N82" s="275"/>
      <c r="O82" s="286"/>
      <c r="P82" s="286"/>
      <c r="Q82" s="286"/>
      <c r="R82" s="254"/>
      <c r="S82" s="372"/>
      <c r="T82" s="254"/>
      <c r="U82" s="372"/>
      <c r="V82" s="254"/>
      <c r="W82" s="372"/>
      <c r="X82" s="254"/>
      <c r="Y82" s="965" t="s">
        <v>478</v>
      </c>
      <c r="Z82" s="980"/>
      <c r="AA82" s="662">
        <f>SUM(AA80:AA81)</f>
        <v>-2.1300000000000008</v>
      </c>
      <c r="AB82" s="663"/>
      <c r="AC82" s="663"/>
      <c r="AD82" s="664"/>
      <c r="AE82" s="254"/>
    </row>
    <row r="83" spans="1:31" ht="14.25" customHeight="1">
      <c r="A83" s="254"/>
      <c r="B83" s="254"/>
      <c r="C83" s="254"/>
      <c r="D83" s="254"/>
      <c r="E83" s="254"/>
      <c r="F83" s="254"/>
      <c r="G83" s="285" t="s">
        <v>3297</v>
      </c>
      <c r="H83" s="286">
        <v>1.63</v>
      </c>
      <c r="I83" s="286"/>
      <c r="J83" s="286"/>
      <c r="K83" s="286"/>
      <c r="L83" s="286"/>
      <c r="M83" s="286"/>
      <c r="N83" s="275"/>
      <c r="O83" s="286"/>
      <c r="P83" s="286"/>
      <c r="Q83" s="286"/>
      <c r="R83" s="254"/>
      <c r="S83" s="372"/>
      <c r="T83" s="254"/>
      <c r="U83" s="372"/>
      <c r="V83" s="254"/>
      <c r="W83" s="372"/>
      <c r="X83" s="254"/>
      <c r="Y83" s="254"/>
      <c r="Z83" s="254"/>
      <c r="AA83" s="254"/>
      <c r="AB83" s="254"/>
      <c r="AC83" s="254"/>
      <c r="AD83" s="254"/>
      <c r="AE83" s="254"/>
    </row>
    <row r="84" spans="1:31" ht="14.25" customHeight="1">
      <c r="A84" s="254"/>
      <c r="B84" s="254"/>
      <c r="C84" s="254"/>
      <c r="D84" s="254"/>
      <c r="E84" s="254"/>
      <c r="F84" s="254"/>
      <c r="G84" s="292" t="s">
        <v>3298</v>
      </c>
      <c r="H84" s="286"/>
      <c r="I84" s="286"/>
      <c r="J84" s="286"/>
      <c r="K84" s="286"/>
      <c r="L84" s="286"/>
      <c r="M84" s="286"/>
      <c r="N84" s="275"/>
      <c r="O84" s="286"/>
      <c r="P84" s="286"/>
      <c r="Q84" s="286"/>
      <c r="R84" s="254"/>
      <c r="S84" s="372"/>
      <c r="T84" s="254"/>
      <c r="U84" s="372"/>
      <c r="V84" s="254"/>
      <c r="W84" s="372"/>
      <c r="X84" s="254"/>
      <c r="Y84" s="254"/>
      <c r="Z84" s="254"/>
      <c r="AA84" s="254"/>
      <c r="AB84" s="254"/>
      <c r="AC84" s="254"/>
      <c r="AD84" s="254"/>
      <c r="AE84" s="254"/>
    </row>
    <row r="85" spans="1:31" ht="14.25" customHeight="1">
      <c r="A85" s="254"/>
      <c r="B85" s="254"/>
      <c r="C85" s="254"/>
      <c r="D85" s="254"/>
      <c r="E85" s="254"/>
      <c r="F85" s="254"/>
      <c r="G85" s="292" t="s">
        <v>3299</v>
      </c>
      <c r="H85" s="275"/>
      <c r="I85" s="286"/>
      <c r="J85" s="286"/>
      <c r="K85" s="286"/>
      <c r="L85" s="286"/>
      <c r="M85" s="286"/>
      <c r="N85" s="275"/>
      <c r="O85" s="286"/>
      <c r="P85" s="286"/>
      <c r="Q85" s="286"/>
      <c r="R85" s="254"/>
      <c r="S85" s="372"/>
      <c r="T85" s="254"/>
      <c r="U85" s="372"/>
      <c r="V85" s="254"/>
      <c r="W85" s="372"/>
      <c r="X85" s="254"/>
      <c r="Y85" s="254"/>
      <c r="Z85" s="254"/>
      <c r="AA85" s="254"/>
      <c r="AB85" s="254"/>
      <c r="AC85" s="254"/>
      <c r="AD85" s="254"/>
      <c r="AE85" s="254"/>
    </row>
    <row r="86" spans="1:31" ht="14.25" customHeight="1">
      <c r="A86" s="254"/>
      <c r="B86" s="254"/>
      <c r="C86" s="254"/>
      <c r="D86" s="254"/>
      <c r="E86" s="254"/>
      <c r="F86" s="254"/>
      <c r="G86" s="285" t="s">
        <v>3300</v>
      </c>
      <c r="H86" s="286"/>
      <c r="I86" s="286"/>
      <c r="J86" s="286"/>
      <c r="K86" s="286"/>
      <c r="L86" s="286"/>
      <c r="M86" s="286"/>
      <c r="N86" s="275"/>
      <c r="O86" s="286"/>
      <c r="P86" s="286"/>
      <c r="Q86" s="286"/>
      <c r="R86" s="254"/>
      <c r="S86" s="372"/>
      <c r="T86" s="254"/>
      <c r="U86" s="372"/>
      <c r="V86" s="254"/>
      <c r="W86" s="372"/>
      <c r="X86" s="254"/>
      <c r="Y86" s="254"/>
      <c r="Z86" s="254"/>
      <c r="AA86" s="254"/>
      <c r="AB86" s="254"/>
      <c r="AC86" s="254"/>
      <c r="AD86" s="254"/>
      <c r="AE86" s="254"/>
    </row>
    <row r="87" spans="1:31" ht="14.25" customHeight="1">
      <c r="A87" s="254"/>
      <c r="B87" s="254"/>
      <c r="C87" s="254"/>
      <c r="D87" s="254"/>
      <c r="E87" s="254"/>
      <c r="F87" s="254"/>
      <c r="G87" s="292" t="s">
        <v>3301</v>
      </c>
      <c r="H87" s="286"/>
      <c r="I87" s="286"/>
      <c r="J87" s="286"/>
      <c r="K87" s="286"/>
      <c r="L87" s="286"/>
      <c r="M87" s="286"/>
      <c r="N87" s="275"/>
      <c r="O87" s="286"/>
      <c r="P87" s="286"/>
      <c r="Q87" s="286"/>
      <c r="R87" s="254"/>
      <c r="S87" s="372"/>
      <c r="T87" s="254"/>
      <c r="U87" s="372"/>
      <c r="V87" s="254"/>
      <c r="W87" s="372"/>
      <c r="X87" s="254"/>
      <c r="Y87" s="254"/>
      <c r="Z87" s="254"/>
      <c r="AA87" s="254"/>
      <c r="AB87" s="254"/>
      <c r="AC87" s="254"/>
      <c r="AD87" s="254"/>
      <c r="AE87" s="254"/>
    </row>
    <row r="88" spans="1:31" ht="14.25" customHeight="1">
      <c r="A88" s="254"/>
      <c r="B88" s="254"/>
      <c r="C88" s="254"/>
      <c r="D88" s="254"/>
      <c r="E88" s="254"/>
      <c r="F88" s="254"/>
      <c r="G88" s="775" t="s">
        <v>3302</v>
      </c>
      <c r="H88" s="275"/>
      <c r="I88" s="275"/>
      <c r="J88" s="286"/>
      <c r="K88" s="286"/>
      <c r="L88" s="286"/>
      <c r="M88" s="286"/>
      <c r="N88" s="275"/>
      <c r="O88" s="286"/>
      <c r="P88" s="286"/>
      <c r="Q88" s="286"/>
      <c r="R88" s="254"/>
      <c r="S88" s="372"/>
      <c r="T88" s="254"/>
      <c r="U88" s="372"/>
      <c r="V88" s="254"/>
      <c r="W88" s="372"/>
      <c r="X88" s="254"/>
      <c r="Y88" s="254"/>
      <c r="Z88" s="254"/>
      <c r="AA88" s="254"/>
      <c r="AB88" s="254"/>
      <c r="AC88" s="254"/>
      <c r="AD88" s="254"/>
      <c r="AE88" s="254"/>
    </row>
    <row r="89" spans="1:31" ht="14.25" customHeight="1">
      <c r="A89" s="254"/>
      <c r="B89" s="254"/>
      <c r="C89" s="254"/>
      <c r="D89" s="254"/>
      <c r="E89" s="254"/>
      <c r="F89" s="254"/>
      <c r="G89" s="299" t="s">
        <v>3303</v>
      </c>
      <c r="H89" s="452">
        <v>0.3</v>
      </c>
      <c r="I89" s="290" t="s">
        <v>373</v>
      </c>
      <c r="J89" s="290" t="s">
        <v>374</v>
      </c>
      <c r="K89" s="290" t="s">
        <v>375</v>
      </c>
      <c r="L89" s="290" t="s">
        <v>376</v>
      </c>
      <c r="M89" s="274" t="s">
        <v>377</v>
      </c>
      <c r="N89" s="275"/>
      <c r="O89" s="286"/>
      <c r="P89" s="286"/>
      <c r="Q89" s="286"/>
      <c r="R89" s="254"/>
      <c r="S89" s="372"/>
      <c r="T89" s="254"/>
      <c r="U89" s="372"/>
      <c r="V89" s="254"/>
      <c r="W89" s="372"/>
      <c r="X89" s="254"/>
      <c r="Y89" s="254"/>
      <c r="Z89" s="254"/>
      <c r="AA89" s="254"/>
      <c r="AB89" s="254"/>
      <c r="AC89" s="254"/>
      <c r="AD89" s="254"/>
      <c r="AE89" s="254"/>
    </row>
    <row r="90" spans="1:31" ht="14.25" customHeight="1">
      <c r="A90" s="254"/>
      <c r="B90" s="254"/>
      <c r="C90" s="254"/>
      <c r="D90" s="254"/>
      <c r="E90" s="254"/>
      <c r="F90" s="254"/>
      <c r="G90" s="285" t="s">
        <v>3304</v>
      </c>
      <c r="H90" s="290">
        <v>2.1</v>
      </c>
      <c r="I90" s="290" t="s">
        <v>375</v>
      </c>
      <c r="J90" s="290" t="s">
        <v>376</v>
      </c>
      <c r="K90" s="274" t="s">
        <v>377</v>
      </c>
      <c r="L90" s="286"/>
      <c r="M90" s="286"/>
      <c r="N90" s="275"/>
      <c r="O90" s="286"/>
      <c r="P90" s="286"/>
      <c r="Q90" s="286"/>
      <c r="R90" s="254"/>
      <c r="S90" s="372"/>
      <c r="T90" s="254"/>
      <c r="U90" s="372"/>
      <c r="V90" s="254"/>
      <c r="W90" s="372"/>
      <c r="X90" s="254"/>
      <c r="Y90" s="254"/>
      <c r="Z90" s="254"/>
      <c r="AA90" s="254"/>
      <c r="AB90" s="254"/>
      <c r="AC90" s="254"/>
      <c r="AD90" s="254"/>
      <c r="AE90" s="254"/>
    </row>
    <row r="91" spans="1:31" ht="14.25" customHeight="1">
      <c r="A91" s="254"/>
      <c r="B91" s="254"/>
      <c r="C91" s="254"/>
      <c r="D91" s="254"/>
      <c r="E91" s="254"/>
      <c r="F91" s="254"/>
      <c r="G91" s="292" t="s">
        <v>3305</v>
      </c>
      <c r="H91" s="286">
        <v>11</v>
      </c>
      <c r="I91" s="286">
        <v>11</v>
      </c>
      <c r="J91" s="286"/>
      <c r="K91" s="286"/>
      <c r="L91" s="286"/>
      <c r="M91" s="286"/>
      <c r="N91" s="275"/>
      <c r="O91" s="286"/>
      <c r="P91" s="286"/>
      <c r="Q91" s="286"/>
      <c r="R91" s="254"/>
      <c r="S91" s="372"/>
      <c r="T91" s="254"/>
      <c r="U91" s="372"/>
      <c r="V91" s="254"/>
      <c r="W91" s="372"/>
      <c r="X91" s="254"/>
      <c r="Y91" s="254"/>
      <c r="Z91" s="254"/>
      <c r="AA91" s="254"/>
      <c r="AB91" s="254"/>
      <c r="AC91" s="254"/>
      <c r="AD91" s="254"/>
      <c r="AE91" s="254"/>
    </row>
    <row r="92" spans="1:31" ht="14.25" customHeight="1">
      <c r="A92" s="254"/>
      <c r="B92" s="254"/>
      <c r="C92" s="254"/>
      <c r="D92" s="254"/>
      <c r="E92" s="254"/>
      <c r="F92" s="254"/>
      <c r="G92" s="273" t="s">
        <v>3306</v>
      </c>
      <c r="H92" s="286"/>
      <c r="I92" s="286"/>
      <c r="J92" s="286"/>
      <c r="K92" s="286"/>
      <c r="L92" s="286"/>
      <c r="M92" s="286"/>
      <c r="N92" s="275"/>
      <c r="O92" s="286"/>
      <c r="P92" s="286"/>
      <c r="Q92" s="286"/>
      <c r="R92" s="254"/>
      <c r="S92" s="372"/>
      <c r="T92" s="254"/>
      <c r="U92" s="372"/>
      <c r="V92" s="254"/>
      <c r="W92" s="372"/>
      <c r="X92" s="254"/>
      <c r="Y92" s="254"/>
      <c r="Z92" s="254"/>
      <c r="AA92" s="254"/>
      <c r="AB92" s="254"/>
      <c r="AC92" s="254"/>
      <c r="AD92" s="254"/>
      <c r="AE92" s="254"/>
    </row>
    <row r="93" spans="1:31" ht="14.25" customHeight="1">
      <c r="A93" s="254"/>
      <c r="B93" s="254"/>
      <c r="C93" s="254"/>
      <c r="D93" s="254"/>
      <c r="E93" s="254"/>
      <c r="F93" s="254"/>
      <c r="G93" s="285" t="s">
        <v>3307</v>
      </c>
      <c r="H93" s="290">
        <v>0.8</v>
      </c>
      <c r="I93" s="290" t="s">
        <v>376</v>
      </c>
      <c r="J93" s="274" t="s">
        <v>377</v>
      </c>
      <c r="K93" s="286"/>
      <c r="L93" s="286"/>
      <c r="M93" s="286"/>
      <c r="N93" s="275"/>
      <c r="O93" s="286"/>
      <c r="P93" s="286"/>
      <c r="Q93" s="286"/>
      <c r="R93" s="254"/>
      <c r="S93" s="372"/>
      <c r="T93" s="254"/>
      <c r="U93" s="372"/>
      <c r="V93" s="254"/>
      <c r="W93" s="372"/>
      <c r="X93" s="254"/>
      <c r="Y93" s="254"/>
      <c r="Z93" s="254"/>
      <c r="AA93" s="254"/>
      <c r="AB93" s="254"/>
      <c r="AC93" s="254"/>
      <c r="AD93" s="254"/>
      <c r="AE93" s="254"/>
    </row>
    <row r="94" spans="1:31" ht="14.25" customHeight="1">
      <c r="A94" s="254"/>
      <c r="B94" s="254"/>
      <c r="C94" s="254"/>
      <c r="D94" s="254"/>
      <c r="E94" s="254"/>
      <c r="F94" s="254"/>
      <c r="G94" s="299" t="s">
        <v>3308</v>
      </c>
      <c r="H94" s="286"/>
      <c r="I94" s="286"/>
      <c r="J94" s="286"/>
      <c r="K94" s="286"/>
      <c r="L94" s="286"/>
      <c r="M94" s="286"/>
      <c r="N94" s="275"/>
      <c r="O94" s="286"/>
      <c r="P94" s="286"/>
      <c r="Q94" s="286"/>
      <c r="R94" s="254"/>
      <c r="S94" s="372"/>
      <c r="T94" s="254"/>
      <c r="U94" s="372"/>
      <c r="V94" s="254"/>
      <c r="W94" s="372"/>
      <c r="X94" s="254"/>
      <c r="Y94" s="254"/>
      <c r="Z94" s="254"/>
      <c r="AA94" s="254"/>
      <c r="AB94" s="254"/>
      <c r="AC94" s="254"/>
      <c r="AD94" s="254"/>
      <c r="AE94" s="254"/>
    </row>
    <row r="95" spans="1:31" ht="14.25" customHeight="1">
      <c r="A95" s="254"/>
      <c r="B95" s="254"/>
      <c r="C95" s="254"/>
      <c r="D95" s="254"/>
      <c r="E95" s="254"/>
      <c r="F95" s="254"/>
      <c r="G95" s="292" t="s">
        <v>3309</v>
      </c>
      <c r="H95" s="286"/>
      <c r="I95" s="286"/>
      <c r="J95" s="286"/>
      <c r="K95" s="286"/>
      <c r="L95" s="286"/>
      <c r="M95" s="286"/>
      <c r="N95" s="275"/>
      <c r="O95" s="286"/>
      <c r="P95" s="286"/>
      <c r="Q95" s="286"/>
      <c r="R95" s="254"/>
      <c r="S95" s="372"/>
      <c r="T95" s="254"/>
      <c r="U95" s="372"/>
      <c r="V95" s="254"/>
      <c r="W95" s="372"/>
      <c r="X95" s="254"/>
      <c r="Y95" s="254"/>
      <c r="Z95" s="254"/>
      <c r="AA95" s="254"/>
      <c r="AB95" s="254"/>
      <c r="AC95" s="254"/>
      <c r="AD95" s="254"/>
      <c r="AE95" s="254"/>
    </row>
    <row r="96" spans="1:31" ht="14.25" customHeight="1">
      <c r="A96" s="254"/>
      <c r="B96" s="254"/>
      <c r="C96" s="254"/>
      <c r="D96" s="387"/>
      <c r="E96" s="387"/>
      <c r="F96" s="387"/>
      <c r="G96" s="299" t="s">
        <v>3310</v>
      </c>
      <c r="H96" s="286"/>
      <c r="I96" s="286"/>
      <c r="J96" s="286"/>
      <c r="K96" s="286"/>
      <c r="L96" s="286"/>
      <c r="M96" s="286"/>
      <c r="N96" s="275"/>
      <c r="O96" s="286"/>
      <c r="P96" s="286"/>
      <c r="Q96" s="286"/>
      <c r="R96" s="254"/>
      <c r="S96" s="372"/>
      <c r="T96" s="254"/>
      <c r="U96" s="372"/>
      <c r="V96" s="254"/>
      <c r="W96" s="372"/>
      <c r="X96" s="254"/>
      <c r="Y96" s="254"/>
      <c r="Z96" s="254"/>
      <c r="AA96" s="254"/>
      <c r="AB96" s="254"/>
      <c r="AC96" s="254"/>
      <c r="AD96" s="254"/>
      <c r="AE96" s="254"/>
    </row>
    <row r="97" spans="1:31" ht="14.25" customHeight="1">
      <c r="A97" s="254"/>
      <c r="B97" s="254"/>
      <c r="C97" s="383"/>
      <c r="D97" s="420"/>
      <c r="E97" s="420"/>
      <c r="F97" s="420"/>
      <c r="G97" s="292" t="s">
        <v>3311</v>
      </c>
      <c r="H97" s="286"/>
      <c r="I97" s="286"/>
      <c r="J97" s="286"/>
      <c r="K97" s="286"/>
      <c r="L97" s="286"/>
      <c r="M97" s="286"/>
      <c r="N97" s="275"/>
      <c r="O97" s="286"/>
      <c r="P97" s="286"/>
      <c r="Q97" s="286"/>
      <c r="R97" s="254"/>
      <c r="S97" s="372"/>
      <c r="T97" s="254"/>
      <c r="U97" s="372"/>
      <c r="V97" s="254"/>
      <c r="W97" s="372"/>
      <c r="X97" s="254"/>
      <c r="Y97" s="254"/>
      <c r="Z97" s="254"/>
      <c r="AA97" s="254"/>
      <c r="AB97" s="254"/>
      <c r="AC97" s="254"/>
      <c r="AD97" s="254"/>
      <c r="AE97" s="254"/>
    </row>
    <row r="98" spans="1:31" ht="14.25" customHeight="1">
      <c r="A98" s="254"/>
      <c r="B98" s="254"/>
      <c r="C98" s="383"/>
      <c r="D98" s="420"/>
      <c r="E98" s="420"/>
      <c r="F98" s="420"/>
      <c r="G98" s="299" t="s">
        <v>3312</v>
      </c>
      <c r="H98" s="345">
        <v>13</v>
      </c>
      <c r="I98" s="345">
        <v>13</v>
      </c>
      <c r="J98" s="345">
        <v>13</v>
      </c>
      <c r="K98" s="345">
        <v>13</v>
      </c>
      <c r="L98" s="345">
        <v>13</v>
      </c>
      <c r="M98" s="286"/>
      <c r="N98" s="275"/>
      <c r="O98" s="286"/>
      <c r="P98" s="286"/>
      <c r="Q98" s="286"/>
      <c r="R98" s="254"/>
      <c r="S98" s="372"/>
      <c r="T98" s="254"/>
      <c r="U98" s="372"/>
      <c r="V98" s="254"/>
      <c r="W98" s="372"/>
      <c r="X98" s="254"/>
      <c r="Y98" s="254"/>
      <c r="Z98" s="254"/>
      <c r="AA98" s="254"/>
      <c r="AB98" s="254"/>
      <c r="AC98" s="254"/>
      <c r="AD98" s="254"/>
      <c r="AE98" s="254"/>
    </row>
    <row r="99" spans="1:31" ht="14.25" customHeight="1">
      <c r="A99" s="254"/>
      <c r="B99" s="254"/>
      <c r="C99" s="383"/>
      <c r="D99" s="420"/>
      <c r="E99" s="420"/>
      <c r="F99" s="420"/>
      <c r="G99" s="292" t="s">
        <v>3313</v>
      </c>
      <c r="H99" s="275"/>
      <c r="I99" s="275"/>
      <c r="J99" s="275"/>
      <c r="K99" s="275"/>
      <c r="L99" s="286"/>
      <c r="M99" s="286"/>
      <c r="N99" s="275"/>
      <c r="O99" s="286"/>
      <c r="P99" s="286"/>
      <c r="Q99" s="286"/>
      <c r="R99" s="254"/>
      <c r="S99" s="372"/>
      <c r="T99" s="254"/>
      <c r="U99" s="372"/>
      <c r="V99" s="254"/>
      <c r="W99" s="372"/>
      <c r="X99" s="254"/>
      <c r="Y99" s="254"/>
      <c r="Z99" s="254"/>
      <c r="AA99" s="254"/>
      <c r="AB99" s="254"/>
      <c r="AC99" s="254"/>
      <c r="AD99" s="254"/>
      <c r="AE99" s="254"/>
    </row>
    <row r="100" spans="1:31" ht="14.25" customHeight="1">
      <c r="A100" s="254"/>
      <c r="B100" s="254"/>
      <c r="C100" s="383"/>
      <c r="D100" s="420"/>
      <c r="E100" s="420"/>
      <c r="F100" s="420"/>
      <c r="G100" s="292" t="s">
        <v>3314</v>
      </c>
      <c r="H100" s="286"/>
      <c r="I100" s="286"/>
      <c r="J100" s="286"/>
      <c r="K100" s="286"/>
      <c r="L100" s="286"/>
      <c r="M100" s="286"/>
      <c r="N100" s="286"/>
      <c r="O100" s="286"/>
      <c r="P100" s="286"/>
      <c r="Q100" s="286"/>
      <c r="R100" s="254"/>
      <c r="S100" s="372"/>
      <c r="T100" s="254"/>
      <c r="U100" s="372"/>
      <c r="V100" s="254"/>
      <c r="W100" s="372"/>
      <c r="X100" s="254"/>
      <c r="Y100" s="254"/>
      <c r="Z100" s="254"/>
      <c r="AA100" s="254"/>
      <c r="AB100" s="254"/>
      <c r="AC100" s="254"/>
      <c r="AD100" s="254"/>
      <c r="AE100" s="254"/>
    </row>
    <row r="101" spans="1:31" ht="14.25" customHeight="1">
      <c r="A101" s="254"/>
      <c r="B101" s="254"/>
      <c r="C101" s="383"/>
      <c r="D101" s="420"/>
      <c r="E101" s="420"/>
      <c r="F101" s="420"/>
      <c r="G101" s="285" t="s">
        <v>3315</v>
      </c>
      <c r="H101" s="286"/>
      <c r="I101" s="286"/>
      <c r="J101" s="286"/>
      <c r="K101" s="286"/>
      <c r="L101" s="286"/>
      <c r="M101" s="286"/>
      <c r="N101" s="286"/>
      <c r="O101" s="286"/>
      <c r="P101" s="286"/>
      <c r="Q101" s="286"/>
      <c r="R101" s="254"/>
      <c r="S101" s="372"/>
      <c r="T101" s="254"/>
      <c r="U101" s="372"/>
      <c r="V101" s="254"/>
      <c r="W101" s="372"/>
      <c r="X101" s="254"/>
      <c r="Y101" s="254"/>
      <c r="Z101" s="254"/>
      <c r="AA101" s="254"/>
      <c r="AB101" s="254"/>
      <c r="AC101" s="254"/>
      <c r="AD101" s="254"/>
      <c r="AE101" s="254"/>
    </row>
    <row r="102" spans="1:31" ht="14.25" customHeight="1">
      <c r="A102" s="254"/>
      <c r="B102" s="254"/>
      <c r="C102" s="383"/>
      <c r="D102" s="420"/>
      <c r="E102" s="420"/>
      <c r="F102" s="420"/>
      <c r="M102" s="286"/>
      <c r="N102" s="275"/>
      <c r="O102" s="286"/>
      <c r="P102" s="286"/>
      <c r="Q102" s="286"/>
      <c r="R102" s="254"/>
      <c r="S102" s="372"/>
      <c r="T102" s="254"/>
      <c r="U102" s="372"/>
      <c r="V102" s="254"/>
      <c r="W102" s="372"/>
      <c r="X102" s="254"/>
      <c r="Y102" s="254"/>
      <c r="Z102" s="254"/>
      <c r="AA102" s="254"/>
      <c r="AB102" s="254"/>
      <c r="AC102" s="254"/>
      <c r="AD102" s="254"/>
      <c r="AE102" s="254"/>
    </row>
    <row r="103" spans="1:31" ht="14.25" customHeight="1">
      <c r="A103" s="97"/>
      <c r="B103" s="343"/>
      <c r="C103" s="343"/>
      <c r="D103" s="421">
        <f>COUNTA(G5:G160)</f>
        <v>97</v>
      </c>
      <c r="E103" s="422"/>
      <c r="F103" s="423">
        <v>100</v>
      </c>
      <c r="G103" s="292"/>
      <c r="H103" s="286"/>
      <c r="I103" s="286"/>
      <c r="J103" s="286"/>
      <c r="K103" s="286"/>
      <c r="L103" s="286"/>
      <c r="M103" s="286"/>
      <c r="N103" s="275"/>
      <c r="O103" s="286"/>
      <c r="P103" s="286"/>
      <c r="Q103" s="286"/>
      <c r="R103" s="254"/>
      <c r="S103" s="372"/>
      <c r="T103" s="254"/>
      <c r="U103" s="372"/>
      <c r="V103" s="254"/>
      <c r="W103" s="372"/>
      <c r="X103" s="254"/>
      <c r="Y103" s="254"/>
      <c r="Z103" s="254"/>
      <c r="AA103" s="254"/>
      <c r="AB103" s="254"/>
      <c r="AC103" s="254"/>
      <c r="AD103" s="254"/>
      <c r="AE103" s="254"/>
    </row>
    <row r="104" spans="1:31" ht="14.25" customHeight="1">
      <c r="A104" s="97"/>
      <c r="B104" s="97"/>
      <c r="C104" s="97"/>
      <c r="D104" s="343"/>
      <c r="E104" s="343"/>
      <c r="F104" s="97"/>
      <c r="G104" s="292"/>
      <c r="H104" s="275"/>
      <c r="I104" s="275"/>
      <c r="J104" s="275"/>
      <c r="K104" s="275"/>
      <c r="L104" s="286"/>
      <c r="M104" s="286"/>
      <c r="N104" s="275"/>
      <c r="O104" s="286"/>
      <c r="P104" s="286"/>
      <c r="Q104" s="286"/>
      <c r="R104" s="254"/>
      <c r="S104" s="372"/>
      <c r="T104" s="254"/>
      <c r="U104" s="372"/>
      <c r="V104" s="254"/>
      <c r="W104" s="372"/>
      <c r="X104" s="254"/>
      <c r="Y104" s="254"/>
      <c r="Z104" s="254"/>
      <c r="AA104" s="254"/>
      <c r="AB104" s="254"/>
      <c r="AC104" s="254"/>
      <c r="AD104" s="254"/>
      <c r="AE104" s="254"/>
    </row>
    <row r="105" spans="1:31" ht="14.25" customHeight="1">
      <c r="A105" s="97"/>
      <c r="B105" s="97"/>
      <c r="C105" s="97"/>
      <c r="D105" s="97"/>
      <c r="E105" s="97"/>
      <c r="F105" s="97"/>
      <c r="G105" s="292"/>
      <c r="H105" s="286"/>
      <c r="I105" s="286"/>
      <c r="J105" s="286"/>
      <c r="K105" s="286"/>
      <c r="L105" s="286"/>
      <c r="M105" s="286"/>
      <c r="N105" s="275"/>
      <c r="O105" s="286"/>
      <c r="P105" s="286"/>
      <c r="Q105" s="286"/>
      <c r="R105" s="254"/>
      <c r="S105" s="372"/>
      <c r="T105" s="254"/>
      <c r="U105" s="372"/>
      <c r="V105" s="254"/>
      <c r="W105" s="372"/>
      <c r="X105" s="254"/>
      <c r="Y105" s="254"/>
      <c r="Z105" s="254"/>
      <c r="AA105" s="254"/>
      <c r="AB105" s="254"/>
      <c r="AC105" s="254"/>
      <c r="AD105" s="254"/>
      <c r="AE105" s="254"/>
    </row>
    <row r="106" spans="1:31" ht="14.25" customHeight="1">
      <c r="A106" s="97"/>
      <c r="B106" s="97"/>
      <c r="C106" s="97"/>
      <c r="D106" s="97"/>
      <c r="E106" s="97"/>
      <c r="F106" s="97"/>
      <c r="I106" s="275"/>
      <c r="J106" s="275"/>
      <c r="K106" s="275"/>
      <c r="L106" s="275"/>
      <c r="M106" s="286"/>
      <c r="N106" s="275"/>
      <c r="O106" s="286"/>
      <c r="P106" s="286"/>
      <c r="Q106" s="286"/>
      <c r="R106" s="254"/>
      <c r="S106" s="372"/>
      <c r="T106" s="254"/>
      <c r="U106" s="372"/>
      <c r="V106" s="254"/>
      <c r="W106" s="372"/>
      <c r="X106" s="254"/>
      <c r="Y106" s="254"/>
      <c r="Z106" s="254"/>
      <c r="AA106" s="254"/>
      <c r="AB106" s="254"/>
      <c r="AC106" s="254"/>
      <c r="AD106" s="254"/>
      <c r="AE106" s="254"/>
    </row>
    <row r="107" spans="1:31" ht="14.25" customHeight="1">
      <c r="A107" s="97"/>
      <c r="B107" s="97"/>
      <c r="C107" s="97"/>
      <c r="D107" s="97"/>
      <c r="E107" s="97"/>
      <c r="F107" s="97"/>
      <c r="J107" s="286"/>
      <c r="K107" s="286"/>
      <c r="L107" s="286"/>
      <c r="M107" s="286"/>
      <c r="N107" s="275"/>
      <c r="O107" s="286"/>
      <c r="P107" s="286"/>
      <c r="Q107" s="286"/>
      <c r="R107" s="254"/>
      <c r="S107" s="372"/>
      <c r="T107" s="254"/>
      <c r="U107" s="372"/>
      <c r="V107" s="254"/>
      <c r="W107" s="372"/>
      <c r="X107" s="254"/>
      <c r="Y107" s="254"/>
      <c r="Z107" s="254"/>
      <c r="AA107" s="254"/>
      <c r="AB107" s="254"/>
      <c r="AC107" s="254"/>
      <c r="AD107" s="254"/>
      <c r="AE107" s="254"/>
    </row>
    <row r="108" spans="1:31" ht="14.25" customHeight="1">
      <c r="A108" s="97"/>
      <c r="B108" s="97"/>
      <c r="C108" s="97"/>
      <c r="D108" s="97"/>
      <c r="E108" s="97"/>
      <c r="F108" s="97"/>
      <c r="G108" s="292"/>
      <c r="H108" s="278"/>
      <c r="I108" s="275"/>
      <c r="J108" s="275"/>
      <c r="K108" s="275"/>
      <c r="L108" s="286"/>
      <c r="M108" s="286"/>
      <c r="N108" s="286"/>
      <c r="O108" s="286"/>
      <c r="P108" s="286"/>
      <c r="Q108" s="286"/>
      <c r="R108" s="254"/>
      <c r="S108" s="372"/>
      <c r="T108" s="254"/>
      <c r="U108" s="372"/>
      <c r="V108" s="254"/>
      <c r="W108" s="372"/>
      <c r="X108" s="254"/>
      <c r="Y108" s="254"/>
      <c r="Z108" s="254"/>
      <c r="AA108" s="254"/>
      <c r="AB108" s="254"/>
      <c r="AC108" s="254"/>
      <c r="AD108" s="254"/>
      <c r="AE108" s="254"/>
    </row>
    <row r="109" spans="1:31" ht="14.25" customHeight="1">
      <c r="A109" s="97"/>
      <c r="B109" s="97"/>
      <c r="C109" s="97"/>
      <c r="D109" s="97"/>
      <c r="E109" s="97"/>
      <c r="F109" s="97"/>
      <c r="G109" s="353"/>
      <c r="H109" s="286"/>
      <c r="I109" s="286"/>
      <c r="J109" s="286"/>
      <c r="K109" s="286"/>
      <c r="L109" s="286"/>
      <c r="M109" s="286"/>
      <c r="N109" s="275"/>
      <c r="O109" s="286"/>
      <c r="P109" s="286"/>
      <c r="Q109" s="286"/>
      <c r="R109" s="254"/>
      <c r="S109" s="372"/>
      <c r="T109" s="254"/>
      <c r="U109" s="372"/>
      <c r="V109" s="254"/>
      <c r="W109" s="372"/>
      <c r="X109" s="254"/>
      <c r="Y109" s="254"/>
      <c r="Z109" s="254"/>
      <c r="AA109" s="254"/>
      <c r="AB109" s="254"/>
      <c r="AC109" s="254"/>
      <c r="AD109" s="254"/>
      <c r="AE109" s="254"/>
    </row>
    <row r="110" spans="1:31" ht="14.25" customHeight="1">
      <c r="A110" s="97"/>
      <c r="B110" s="97"/>
      <c r="C110" s="97"/>
      <c r="D110" s="97"/>
      <c r="E110" s="97"/>
      <c r="F110" s="97"/>
      <c r="G110" s="353"/>
      <c r="H110" s="286"/>
      <c r="I110" s="286"/>
      <c r="J110" s="286"/>
      <c r="K110" s="286"/>
      <c r="L110" s="286"/>
      <c r="M110" s="286"/>
      <c r="N110" s="275"/>
      <c r="O110" s="286"/>
      <c r="P110" s="286"/>
      <c r="Q110" s="286"/>
      <c r="R110" s="254"/>
      <c r="S110" s="372"/>
      <c r="T110" s="254"/>
      <c r="U110" s="372"/>
      <c r="V110" s="254"/>
      <c r="W110" s="372"/>
      <c r="X110" s="254"/>
      <c r="Y110" s="254"/>
      <c r="Z110" s="254"/>
      <c r="AA110" s="254"/>
      <c r="AB110" s="254"/>
      <c r="AC110" s="254"/>
      <c r="AD110" s="254"/>
      <c r="AE110" s="254"/>
    </row>
    <row r="111" spans="1:31" ht="14.25" customHeight="1">
      <c r="A111" s="315"/>
      <c r="B111" s="315"/>
      <c r="C111" s="315"/>
      <c r="D111" s="315"/>
      <c r="E111" s="315"/>
      <c r="F111" s="315"/>
      <c r="G111" s="292"/>
      <c r="H111" s="286"/>
      <c r="I111" s="286"/>
      <c r="J111" s="286"/>
      <c r="K111" s="286"/>
      <c r="L111" s="286"/>
      <c r="M111" s="286"/>
      <c r="N111" s="275"/>
      <c r="O111" s="286"/>
      <c r="P111" s="286"/>
      <c r="Q111" s="286"/>
      <c r="R111" s="254"/>
      <c r="S111" s="372"/>
      <c r="T111" s="254"/>
      <c r="U111" s="372"/>
      <c r="V111" s="254"/>
      <c r="W111" s="372"/>
      <c r="X111" s="254"/>
      <c r="Y111" s="254"/>
      <c r="Z111" s="254"/>
      <c r="AA111" s="254"/>
      <c r="AB111" s="254"/>
      <c r="AC111" s="254"/>
      <c r="AD111" s="254"/>
      <c r="AE111" s="254"/>
    </row>
    <row r="112" spans="1:31" ht="14.25" customHeight="1">
      <c r="A112" s="502"/>
      <c r="B112" s="502"/>
      <c r="C112" s="502"/>
      <c r="D112" s="502"/>
      <c r="E112" s="502"/>
      <c r="F112" s="502"/>
      <c r="G112" s="353"/>
      <c r="H112" s="286"/>
      <c r="I112" s="286"/>
      <c r="J112" s="286"/>
      <c r="K112" s="286"/>
      <c r="L112" s="286"/>
      <c r="M112" s="286"/>
      <c r="N112" s="275"/>
      <c r="O112" s="286"/>
      <c r="P112" s="286"/>
      <c r="Q112" s="286"/>
      <c r="R112" s="254"/>
      <c r="S112" s="795"/>
      <c r="T112" s="254"/>
      <c r="U112" s="372"/>
      <c r="V112" s="254"/>
      <c r="W112" s="372"/>
      <c r="X112" s="254"/>
      <c r="Y112" s="254"/>
      <c r="Z112" s="254"/>
      <c r="AA112" s="254"/>
      <c r="AB112" s="254"/>
      <c r="AC112" s="254"/>
      <c r="AD112" s="254"/>
      <c r="AE112" s="254"/>
    </row>
    <row r="113" spans="1:31" ht="14.25" customHeight="1">
      <c r="A113" s="502"/>
      <c r="B113" s="502"/>
      <c r="C113" s="502"/>
      <c r="D113" s="502"/>
      <c r="E113" s="502"/>
      <c r="F113" s="502"/>
      <c r="G113" s="353"/>
      <c r="H113" s="275"/>
      <c r="I113" s="275"/>
      <c r="J113" s="275"/>
      <c r="K113" s="275"/>
      <c r="L113" s="275"/>
      <c r="M113" s="286"/>
      <c r="N113" s="275"/>
      <c r="O113" s="286"/>
      <c r="P113" s="286"/>
      <c r="Q113" s="286"/>
      <c r="R113" s="254"/>
      <c r="S113" s="795"/>
      <c r="T113" s="254"/>
      <c r="U113" s="372"/>
      <c r="V113" s="254"/>
      <c r="W113" s="372"/>
      <c r="X113" s="254"/>
      <c r="Y113" s="254"/>
      <c r="Z113" s="254"/>
      <c r="AA113" s="254"/>
      <c r="AB113" s="254"/>
      <c r="AC113" s="254"/>
      <c r="AD113" s="254"/>
      <c r="AE113" s="254"/>
    </row>
    <row r="114" spans="1:31" ht="14.25" customHeight="1">
      <c r="A114" s="502"/>
      <c r="B114" s="502"/>
      <c r="C114" s="502"/>
      <c r="D114" s="502"/>
      <c r="E114" s="502"/>
      <c r="F114" s="502"/>
      <c r="G114" s="353"/>
      <c r="H114" s="275"/>
      <c r="I114" s="275"/>
      <c r="J114" s="275"/>
      <c r="K114" s="275"/>
      <c r="L114" s="275"/>
      <c r="M114" s="286"/>
      <c r="N114" s="286"/>
      <c r="O114" s="286"/>
      <c r="P114" s="286"/>
      <c r="Q114" s="286"/>
      <c r="R114" s="254"/>
      <c r="S114" s="795"/>
      <c r="T114" s="254"/>
      <c r="U114" s="372"/>
      <c r="V114" s="254"/>
      <c r="W114" s="372"/>
      <c r="X114" s="254"/>
      <c r="Y114" s="254"/>
      <c r="Z114" s="254"/>
      <c r="AA114" s="254"/>
      <c r="AB114" s="254"/>
      <c r="AC114" s="254"/>
      <c r="AD114" s="254"/>
      <c r="AE114" s="254"/>
    </row>
    <row r="115" spans="1:31" ht="14.25" customHeight="1">
      <c r="A115" s="502"/>
      <c r="B115" s="502"/>
      <c r="C115" s="502"/>
      <c r="D115" s="502"/>
      <c r="E115" s="502"/>
      <c r="F115" s="502"/>
      <c r="G115" s="353"/>
      <c r="H115" s="275"/>
      <c r="I115" s="286"/>
      <c r="J115" s="329"/>
      <c r="K115" s="286"/>
      <c r="L115" s="286"/>
      <c r="M115" s="286"/>
      <c r="N115" s="275"/>
      <c r="O115" s="286"/>
      <c r="P115" s="286"/>
      <c r="Q115" s="286"/>
      <c r="R115" s="254"/>
      <c r="S115" s="795"/>
      <c r="T115" s="254"/>
      <c r="U115" s="372"/>
      <c r="V115" s="254"/>
      <c r="W115" s="372"/>
      <c r="X115" s="254"/>
      <c r="Y115" s="254"/>
      <c r="Z115" s="254"/>
      <c r="AA115" s="254"/>
      <c r="AB115" s="254"/>
      <c r="AC115" s="254"/>
      <c r="AD115" s="254"/>
      <c r="AE115" s="254"/>
    </row>
    <row r="116" spans="1:31" ht="14.25" customHeight="1">
      <c r="A116" s="502"/>
      <c r="B116" s="502"/>
      <c r="C116" s="502"/>
      <c r="D116" s="502"/>
      <c r="E116" s="502"/>
      <c r="F116" s="502"/>
      <c r="G116" s="353"/>
      <c r="H116" s="286"/>
      <c r="I116" s="286"/>
      <c r="J116" s="286"/>
      <c r="K116" s="286"/>
      <c r="L116" s="286"/>
      <c r="M116" s="286"/>
      <c r="N116" s="275"/>
      <c r="O116" s="286"/>
      <c r="P116" s="286"/>
      <c r="Q116" s="286"/>
      <c r="R116" s="254"/>
      <c r="S116" s="795"/>
      <c r="T116" s="254"/>
      <c r="U116" s="372"/>
      <c r="V116" s="254"/>
      <c r="W116" s="372"/>
      <c r="X116" s="254"/>
      <c r="Y116" s="254"/>
      <c r="Z116" s="254"/>
      <c r="AA116" s="254"/>
      <c r="AB116" s="254"/>
      <c r="AC116" s="254"/>
      <c r="AD116" s="254"/>
      <c r="AE116" s="254"/>
    </row>
    <row r="117" spans="1:31" ht="14.25" customHeight="1">
      <c r="A117" s="502"/>
      <c r="B117" s="502"/>
      <c r="C117" s="502"/>
      <c r="D117" s="502"/>
      <c r="E117" s="502"/>
      <c r="F117" s="502"/>
      <c r="G117" s="353"/>
      <c r="H117" s="275"/>
      <c r="I117" s="286"/>
      <c r="J117" s="286"/>
      <c r="K117" s="286"/>
      <c r="L117" s="286"/>
      <c r="M117" s="286"/>
      <c r="N117" s="275"/>
      <c r="O117" s="286"/>
      <c r="P117" s="286"/>
      <c r="Q117" s="286"/>
      <c r="R117" s="796"/>
      <c r="S117" s="795"/>
      <c r="T117" s="796"/>
      <c r="U117" s="795"/>
      <c r="V117" s="796"/>
      <c r="W117" s="795"/>
      <c r="X117" s="796"/>
      <c r="Y117" s="796"/>
      <c r="Z117" s="796"/>
      <c r="AA117" s="796"/>
      <c r="AB117" s="796"/>
      <c r="AC117" s="796"/>
      <c r="AD117" s="796"/>
      <c r="AE117" s="797"/>
    </row>
    <row r="118" spans="1:31" ht="14.25" customHeight="1">
      <c r="A118" s="502"/>
      <c r="B118" s="502"/>
      <c r="C118" s="502"/>
      <c r="D118" s="502"/>
      <c r="E118" s="502"/>
      <c r="F118" s="502"/>
      <c r="G118" s="353"/>
      <c r="H118" s="275"/>
      <c r="I118" s="286"/>
      <c r="J118" s="286"/>
      <c r="K118" s="286"/>
      <c r="L118" s="286"/>
      <c r="M118" s="286"/>
      <c r="N118" s="275"/>
      <c r="O118" s="286"/>
      <c r="P118" s="286"/>
      <c r="Q118" s="286"/>
      <c r="R118" s="796"/>
      <c r="S118" s="795"/>
      <c r="T118" s="796"/>
      <c r="U118" s="795"/>
      <c r="V118" s="796"/>
      <c r="W118" s="795"/>
      <c r="X118" s="796"/>
      <c r="Y118" s="796"/>
      <c r="Z118" s="796"/>
      <c r="AA118" s="796"/>
      <c r="AB118" s="796"/>
      <c r="AC118" s="796"/>
      <c r="AD118" s="796"/>
      <c r="AE118" s="797"/>
    </row>
    <row r="119" spans="1:31" ht="14.25" customHeight="1">
      <c r="A119" s="502"/>
      <c r="B119" s="502"/>
      <c r="C119" s="502"/>
      <c r="D119" s="502"/>
      <c r="E119" s="502"/>
      <c r="F119" s="502"/>
      <c r="G119" s="353"/>
      <c r="H119" s="275"/>
      <c r="I119" s="286"/>
      <c r="J119" s="286"/>
      <c r="K119" s="286"/>
      <c r="L119" s="286"/>
      <c r="M119" s="286"/>
      <c r="N119" s="286"/>
      <c r="O119" s="286"/>
      <c r="P119" s="286"/>
      <c r="Q119" s="286"/>
      <c r="R119" s="796"/>
      <c r="S119" s="795"/>
      <c r="T119" s="796"/>
      <c r="U119" s="795"/>
      <c r="V119" s="796"/>
      <c r="W119" s="795"/>
      <c r="X119" s="796"/>
      <c r="Y119" s="796"/>
      <c r="Z119" s="796"/>
      <c r="AA119" s="796"/>
      <c r="AB119" s="796"/>
      <c r="AC119" s="796"/>
      <c r="AD119" s="796"/>
      <c r="AE119" s="797"/>
    </row>
    <row r="120" spans="1:31" ht="14.25" customHeight="1">
      <c r="A120" s="502"/>
      <c r="B120" s="502"/>
      <c r="C120" s="502"/>
      <c r="D120" s="502"/>
      <c r="E120" s="502"/>
      <c r="F120" s="502"/>
      <c r="G120" s="353"/>
      <c r="H120" s="275"/>
      <c r="I120" s="286"/>
      <c r="J120" s="286"/>
      <c r="K120" s="286"/>
      <c r="L120" s="286"/>
      <c r="M120" s="286"/>
      <c r="N120" s="275"/>
      <c r="O120" s="286"/>
      <c r="P120" s="286"/>
      <c r="Q120" s="286"/>
      <c r="R120" s="796"/>
      <c r="S120" s="795"/>
      <c r="T120" s="796"/>
      <c r="U120" s="795"/>
      <c r="V120" s="796"/>
      <c r="W120" s="795"/>
      <c r="X120" s="796"/>
      <c r="Y120" s="796"/>
      <c r="Z120" s="796"/>
      <c r="AA120" s="796"/>
      <c r="AB120" s="796"/>
      <c r="AC120" s="796"/>
      <c r="AD120" s="796"/>
      <c r="AE120" s="797"/>
    </row>
    <row r="121" spans="1:31" ht="14.25" customHeight="1">
      <c r="A121" s="502"/>
      <c r="B121" s="502"/>
      <c r="C121" s="502"/>
      <c r="D121" s="502"/>
      <c r="E121" s="502"/>
      <c r="F121" s="502"/>
      <c r="G121" s="353"/>
      <c r="H121" s="275"/>
      <c r="I121" s="286"/>
      <c r="J121" s="286"/>
      <c r="K121" s="286"/>
      <c r="L121" s="286"/>
      <c r="M121" s="286"/>
      <c r="N121" s="275"/>
      <c r="O121" s="286"/>
      <c r="P121" s="286"/>
      <c r="Q121" s="286"/>
      <c r="R121" s="796"/>
      <c r="S121" s="795"/>
      <c r="T121" s="796"/>
      <c r="U121" s="795"/>
      <c r="V121" s="796"/>
      <c r="W121" s="795"/>
      <c r="X121" s="796"/>
      <c r="Y121" s="796"/>
      <c r="Z121" s="796"/>
      <c r="AA121" s="796"/>
      <c r="AB121" s="796"/>
      <c r="AC121" s="796"/>
      <c r="AD121" s="796"/>
      <c r="AE121" s="797"/>
    </row>
    <row r="122" spans="1:31" ht="14.25" customHeight="1">
      <c r="A122" s="502"/>
      <c r="B122" s="502"/>
      <c r="C122" s="502"/>
      <c r="D122" s="502"/>
      <c r="E122" s="502"/>
      <c r="F122" s="502"/>
      <c r="G122" s="353"/>
      <c r="H122" s="275"/>
      <c r="I122" s="275"/>
      <c r="J122" s="275"/>
      <c r="K122" s="275"/>
      <c r="L122" s="275"/>
      <c r="M122" s="286"/>
      <c r="N122" s="275"/>
      <c r="O122" s="286"/>
      <c r="P122" s="286"/>
      <c r="Q122" s="286"/>
      <c r="R122" s="796"/>
      <c r="S122" s="795"/>
      <c r="T122" s="796"/>
      <c r="U122" s="795"/>
      <c r="V122" s="796"/>
      <c r="W122" s="795"/>
      <c r="X122" s="796"/>
      <c r="Y122" s="796"/>
      <c r="Z122" s="796"/>
      <c r="AA122" s="796"/>
      <c r="AB122" s="796"/>
      <c r="AC122" s="796"/>
      <c r="AD122" s="796"/>
      <c r="AE122" s="797"/>
    </row>
    <row r="123" spans="1:31" ht="14.25" customHeight="1">
      <c r="A123" s="502"/>
      <c r="B123" s="502"/>
      <c r="C123" s="502"/>
      <c r="D123" s="502"/>
      <c r="E123" s="502"/>
      <c r="F123" s="502"/>
      <c r="G123" s="353"/>
      <c r="H123" s="286"/>
      <c r="I123" s="286"/>
      <c r="J123" s="286"/>
      <c r="K123" s="286"/>
      <c r="L123" s="286"/>
      <c r="M123" s="286"/>
      <c r="N123" s="275"/>
      <c r="O123" s="286"/>
      <c r="P123" s="286"/>
      <c r="Q123" s="286"/>
      <c r="R123" s="796"/>
      <c r="S123" s="795"/>
      <c r="T123" s="796"/>
      <c r="U123" s="795"/>
      <c r="V123" s="796"/>
      <c r="W123" s="795"/>
      <c r="X123" s="796"/>
      <c r="Y123" s="796"/>
      <c r="Z123" s="796"/>
      <c r="AA123" s="796"/>
      <c r="AB123" s="796"/>
      <c r="AC123" s="796"/>
      <c r="AD123" s="796"/>
      <c r="AE123" s="797"/>
    </row>
    <row r="124" spans="1:31" ht="14.25" customHeight="1">
      <c r="A124" s="502"/>
      <c r="B124" s="502"/>
      <c r="C124" s="502"/>
      <c r="D124" s="502"/>
      <c r="E124" s="502"/>
      <c r="F124" s="502"/>
      <c r="G124" s="353"/>
      <c r="H124" s="290"/>
      <c r="I124" s="290"/>
      <c r="J124" s="290"/>
      <c r="K124" s="274"/>
      <c r="L124" s="286"/>
      <c r="M124" s="286"/>
      <c r="N124" s="275"/>
      <c r="O124" s="286"/>
      <c r="P124" s="286"/>
      <c r="Q124" s="286"/>
      <c r="R124" s="796"/>
      <c r="S124" s="795"/>
      <c r="T124" s="796"/>
      <c r="U124" s="795"/>
      <c r="V124" s="796"/>
      <c r="W124" s="795"/>
      <c r="X124" s="796"/>
      <c r="Y124" s="796"/>
      <c r="Z124" s="796"/>
      <c r="AA124" s="796"/>
      <c r="AB124" s="796"/>
      <c r="AC124" s="796"/>
      <c r="AD124" s="796"/>
      <c r="AE124" s="797"/>
    </row>
    <row r="125" spans="1:31" ht="14.25" customHeight="1">
      <c r="A125" s="502"/>
      <c r="B125" s="502"/>
      <c r="C125" s="502"/>
      <c r="D125" s="502"/>
      <c r="E125" s="502"/>
      <c r="F125" s="502"/>
      <c r="G125" s="292"/>
      <c r="H125" s="286"/>
      <c r="I125" s="286"/>
      <c r="J125" s="286"/>
      <c r="K125" s="286"/>
      <c r="L125" s="286"/>
      <c r="M125" s="286"/>
      <c r="N125" s="275"/>
      <c r="O125" s="286"/>
      <c r="P125" s="286"/>
      <c r="Q125" s="286"/>
      <c r="R125" s="796"/>
      <c r="S125" s="795"/>
      <c r="T125" s="796"/>
      <c r="U125" s="795"/>
      <c r="V125" s="796"/>
      <c r="W125" s="795"/>
      <c r="X125" s="796"/>
      <c r="Y125" s="796"/>
      <c r="Z125" s="796"/>
      <c r="AA125" s="796"/>
      <c r="AB125" s="796"/>
      <c r="AC125" s="796"/>
      <c r="AD125" s="796"/>
      <c r="AE125" s="797"/>
    </row>
    <row r="126" spans="1:31" ht="14.25" customHeight="1">
      <c r="A126" s="502"/>
      <c r="B126" s="502"/>
      <c r="C126" s="502"/>
      <c r="D126" s="502"/>
      <c r="E126" s="502"/>
      <c r="F126" s="502"/>
      <c r="G126" s="353"/>
      <c r="H126" s="286"/>
      <c r="I126" s="329"/>
      <c r="J126" s="286"/>
      <c r="K126" s="286"/>
      <c r="L126" s="286"/>
      <c r="M126" s="286"/>
      <c r="N126" s="275"/>
      <c r="O126" s="286"/>
      <c r="P126" s="286"/>
      <c r="Q126" s="286"/>
      <c r="R126" s="796"/>
      <c r="S126" s="795"/>
      <c r="T126" s="796"/>
      <c r="U126" s="795"/>
      <c r="V126" s="796"/>
      <c r="W126" s="795"/>
      <c r="X126" s="796"/>
      <c r="Y126" s="796"/>
      <c r="Z126" s="796"/>
      <c r="AA126" s="796"/>
      <c r="AB126" s="796"/>
      <c r="AC126" s="796"/>
      <c r="AD126" s="796"/>
      <c r="AE126" s="797"/>
    </row>
    <row r="127" spans="1:31" ht="14.25" customHeight="1">
      <c r="A127" s="502"/>
      <c r="B127" s="502"/>
      <c r="C127" s="502"/>
      <c r="D127" s="502"/>
      <c r="E127" s="502"/>
      <c r="F127" s="502"/>
      <c r="G127" s="292"/>
      <c r="H127" s="286"/>
      <c r="I127" s="286"/>
      <c r="J127" s="286"/>
      <c r="K127" s="286"/>
      <c r="L127" s="286"/>
      <c r="M127" s="286"/>
      <c r="N127" s="275"/>
      <c r="O127" s="286"/>
      <c r="P127" s="286"/>
      <c r="Q127" s="286"/>
      <c r="R127" s="796"/>
      <c r="S127" s="795"/>
      <c r="T127" s="796"/>
      <c r="U127" s="795"/>
      <c r="V127" s="796"/>
      <c r="W127" s="795"/>
      <c r="X127" s="796"/>
      <c r="Y127" s="796"/>
      <c r="Z127" s="796"/>
      <c r="AA127" s="796"/>
      <c r="AB127" s="796"/>
      <c r="AC127" s="796"/>
      <c r="AD127" s="796"/>
      <c r="AE127" s="797"/>
    </row>
    <row r="128" spans="1:31" ht="14.25" customHeight="1">
      <c r="A128" s="502"/>
      <c r="B128" s="502"/>
      <c r="C128" s="502"/>
      <c r="D128" s="716"/>
      <c r="E128" s="717"/>
      <c r="F128" s="718">
        <v>125</v>
      </c>
      <c r="G128" s="353"/>
      <c r="H128" s="286"/>
      <c r="I128" s="286"/>
      <c r="J128" s="286"/>
      <c r="K128" s="286"/>
      <c r="L128" s="286"/>
      <c r="M128" s="286"/>
      <c r="N128" s="275"/>
      <c r="O128" s="286"/>
      <c r="P128" s="286"/>
      <c r="Q128" s="286"/>
      <c r="R128" s="796"/>
      <c r="S128" s="795"/>
      <c r="T128" s="796"/>
      <c r="U128" s="795"/>
      <c r="V128" s="796"/>
      <c r="W128" s="795"/>
      <c r="X128" s="796"/>
      <c r="Y128" s="796"/>
      <c r="Z128" s="796"/>
      <c r="AA128" s="796"/>
      <c r="AB128" s="796"/>
      <c r="AC128" s="796"/>
      <c r="AD128" s="796"/>
      <c r="AE128" s="797"/>
    </row>
    <row r="129" spans="1:31" ht="14.25" customHeight="1">
      <c r="A129" s="502"/>
      <c r="B129" s="502"/>
      <c r="C129" s="502"/>
      <c r="D129" s="719"/>
      <c r="E129" s="719"/>
      <c r="F129" s="719"/>
      <c r="G129" s="353"/>
      <c r="H129" s="286"/>
      <c r="I129" s="286"/>
      <c r="J129" s="286"/>
      <c r="K129" s="286"/>
      <c r="L129" s="286"/>
      <c r="M129" s="286"/>
      <c r="N129" s="275"/>
      <c r="O129" s="286"/>
      <c r="P129" s="286"/>
      <c r="Q129" s="286"/>
      <c r="R129" s="796"/>
      <c r="S129" s="795"/>
      <c r="T129" s="796"/>
      <c r="U129" s="795"/>
      <c r="V129" s="796"/>
      <c r="W129" s="795"/>
      <c r="X129" s="796"/>
      <c r="Y129" s="796"/>
      <c r="Z129" s="796"/>
      <c r="AA129" s="796"/>
      <c r="AB129" s="796"/>
      <c r="AC129" s="796"/>
      <c r="AD129" s="796"/>
      <c r="AE129" s="797"/>
    </row>
    <row r="130" spans="1:31" ht="14.25" customHeight="1">
      <c r="A130" s="502"/>
      <c r="B130" s="502"/>
      <c r="C130" s="502"/>
      <c r="D130" s="502"/>
      <c r="E130" s="502"/>
      <c r="F130" s="502"/>
      <c r="G130" s="353"/>
      <c r="H130" s="286"/>
      <c r="I130" s="286"/>
      <c r="J130" s="286"/>
      <c r="K130" s="286"/>
      <c r="L130" s="286"/>
      <c r="M130" s="286"/>
      <c r="N130" s="275"/>
      <c r="O130" s="286"/>
      <c r="P130" s="286"/>
      <c r="Q130" s="286"/>
      <c r="R130" s="798"/>
      <c r="S130" s="799"/>
      <c r="T130" s="798"/>
      <c r="U130" s="799"/>
      <c r="V130" s="796"/>
      <c r="W130" s="795"/>
      <c r="X130" s="796"/>
      <c r="Y130" s="796"/>
      <c r="Z130" s="796"/>
      <c r="AA130" s="796"/>
      <c r="AB130" s="796"/>
      <c r="AC130" s="796"/>
      <c r="AD130" s="796"/>
      <c r="AE130" s="797"/>
    </row>
    <row r="131" spans="1:31" ht="14.25" customHeight="1">
      <c r="A131" s="502"/>
      <c r="B131" s="502"/>
      <c r="C131" s="502"/>
      <c r="D131" s="502"/>
      <c r="E131" s="502"/>
      <c r="F131" s="502"/>
      <c r="G131" s="353"/>
      <c r="H131" s="275"/>
      <c r="I131" s="275"/>
      <c r="J131" s="275"/>
      <c r="K131" s="286"/>
      <c r="L131" s="286"/>
      <c r="M131" s="286"/>
      <c r="N131" s="275"/>
      <c r="O131" s="286"/>
      <c r="P131" s="286"/>
      <c r="Q131" s="286"/>
      <c r="R131" s="798"/>
      <c r="S131" s="799"/>
      <c r="T131" s="798"/>
      <c r="U131" s="799"/>
      <c r="V131" s="796"/>
      <c r="W131" s="795"/>
      <c r="X131" s="796"/>
      <c r="Y131" s="796"/>
      <c r="Z131" s="796"/>
      <c r="AA131" s="796"/>
      <c r="AB131" s="796"/>
      <c r="AC131" s="796"/>
      <c r="AD131" s="796"/>
      <c r="AE131" s="797"/>
    </row>
    <row r="132" spans="1:31" ht="14.25" customHeight="1">
      <c r="A132" s="502"/>
      <c r="B132" s="502"/>
      <c r="C132" s="502"/>
      <c r="D132" s="502"/>
      <c r="E132" s="502"/>
      <c r="F132" s="502"/>
      <c r="G132" s="353"/>
      <c r="H132" s="275"/>
      <c r="I132" s="275"/>
      <c r="J132" s="275"/>
      <c r="K132" s="286"/>
      <c r="L132" s="286"/>
      <c r="M132" s="286"/>
      <c r="N132" s="275"/>
      <c r="O132" s="286"/>
      <c r="P132" s="286"/>
      <c r="Q132" s="286"/>
      <c r="R132" s="798"/>
      <c r="S132" s="799"/>
      <c r="T132" s="798"/>
      <c r="U132" s="799"/>
      <c r="V132" s="796"/>
      <c r="W132" s="795"/>
      <c r="X132" s="796"/>
      <c r="Y132" s="796"/>
      <c r="Z132" s="796"/>
      <c r="AA132" s="796"/>
      <c r="AB132" s="796"/>
      <c r="AC132" s="796"/>
      <c r="AD132" s="796"/>
      <c r="AE132" s="797"/>
    </row>
    <row r="133" spans="1:31" ht="14.25" customHeight="1">
      <c r="A133" s="502"/>
      <c r="B133" s="502"/>
      <c r="C133" s="502"/>
      <c r="D133" s="502"/>
      <c r="E133" s="502"/>
      <c r="F133" s="502"/>
      <c r="G133" s="353"/>
      <c r="H133" s="275"/>
      <c r="I133" s="275"/>
      <c r="J133" s="275"/>
      <c r="K133" s="275"/>
      <c r="L133" s="286"/>
      <c r="M133" s="286"/>
      <c r="N133" s="286"/>
      <c r="O133" s="275"/>
      <c r="P133" s="286"/>
      <c r="Q133" s="286"/>
      <c r="R133" s="798"/>
      <c r="S133" s="248"/>
      <c r="T133" s="798"/>
      <c r="U133" s="799"/>
      <c r="V133" s="796"/>
      <c r="W133" s="795"/>
      <c r="X133" s="796"/>
      <c r="Y133" s="796"/>
      <c r="Z133" s="796"/>
      <c r="AA133" s="796"/>
      <c r="AB133" s="796"/>
      <c r="AC133" s="796"/>
      <c r="AD133" s="796"/>
      <c r="AE133" s="797"/>
    </row>
    <row r="134" spans="1:31" ht="14.25" customHeight="1">
      <c r="A134" s="502"/>
      <c r="B134" s="502"/>
      <c r="C134" s="502"/>
      <c r="D134" s="502"/>
      <c r="E134" s="502"/>
      <c r="F134" s="502"/>
      <c r="G134" s="353"/>
      <c r="H134" s="275"/>
      <c r="I134" s="275"/>
      <c r="J134" s="275"/>
      <c r="K134" s="275"/>
      <c r="L134" s="286"/>
      <c r="M134" s="286"/>
      <c r="N134" s="286"/>
      <c r="O134" s="275"/>
      <c r="P134" s="286"/>
      <c r="Q134" s="286"/>
      <c r="R134" s="798"/>
      <c r="S134" s="248"/>
      <c r="T134" s="798"/>
      <c r="U134" s="799"/>
      <c r="V134" s="796"/>
      <c r="W134" s="795"/>
      <c r="X134" s="796"/>
      <c r="Y134" s="796"/>
      <c r="Z134" s="796"/>
      <c r="AA134" s="796"/>
      <c r="AB134" s="796"/>
      <c r="AC134" s="796"/>
      <c r="AD134" s="796"/>
      <c r="AE134" s="797"/>
    </row>
    <row r="135" spans="1:31" ht="14.25" customHeight="1">
      <c r="A135" s="502"/>
      <c r="B135" s="502"/>
      <c r="C135" s="502"/>
      <c r="D135" s="502"/>
      <c r="E135" s="502"/>
      <c r="F135" s="502"/>
      <c r="G135" s="273"/>
      <c r="H135" s="286"/>
      <c r="I135" s="286"/>
      <c r="J135" s="286"/>
      <c r="K135" s="286"/>
      <c r="L135" s="286"/>
      <c r="M135" s="286"/>
      <c r="N135" s="286"/>
      <c r="O135" s="275"/>
      <c r="P135" s="286"/>
      <c r="Q135" s="286"/>
      <c r="R135" s="798"/>
      <c r="S135" s="248"/>
      <c r="T135" s="798"/>
      <c r="U135" s="799"/>
      <c r="V135" s="796"/>
      <c r="W135" s="795"/>
      <c r="X135" s="796"/>
      <c r="Y135" s="796"/>
      <c r="Z135" s="796"/>
      <c r="AA135" s="796"/>
      <c r="AB135" s="796"/>
      <c r="AC135" s="796"/>
      <c r="AD135" s="796"/>
      <c r="AE135" s="797"/>
    </row>
    <row r="136" spans="1:31" ht="14.25" customHeight="1">
      <c r="A136" s="502"/>
      <c r="B136" s="502"/>
      <c r="C136" s="502"/>
      <c r="D136" s="502"/>
      <c r="E136" s="502"/>
      <c r="F136" s="502"/>
      <c r="G136" s="353"/>
      <c r="H136" s="286"/>
      <c r="I136" s="286"/>
      <c r="J136" s="286"/>
      <c r="K136" s="286"/>
      <c r="L136" s="286"/>
      <c r="M136" s="286"/>
      <c r="N136" s="286"/>
      <c r="O136" s="275"/>
      <c r="P136" s="286"/>
      <c r="Q136" s="286"/>
      <c r="R136" s="798"/>
      <c r="S136" s="248"/>
      <c r="T136" s="798"/>
      <c r="U136" s="799"/>
      <c r="V136" s="796"/>
      <c r="W136" s="795"/>
      <c r="X136" s="796"/>
      <c r="Y136" s="796"/>
      <c r="Z136" s="796"/>
      <c r="AA136" s="796"/>
      <c r="AB136" s="796"/>
      <c r="AC136" s="796"/>
      <c r="AD136" s="796"/>
      <c r="AE136" s="797"/>
    </row>
    <row r="137" spans="1:31" ht="14.25" customHeight="1">
      <c r="A137" s="502"/>
      <c r="B137" s="502"/>
      <c r="C137" s="502"/>
      <c r="D137" s="502"/>
      <c r="E137" s="502"/>
      <c r="F137" s="502"/>
      <c r="G137" s="353"/>
      <c r="H137" s="275"/>
      <c r="I137" s="286"/>
      <c r="J137" s="286"/>
      <c r="K137" s="286"/>
      <c r="L137" s="286"/>
      <c r="M137" s="286"/>
      <c r="N137" s="286"/>
      <c r="O137" s="275"/>
      <c r="P137" s="286"/>
      <c r="Q137" s="286"/>
      <c r="R137" s="798"/>
      <c r="S137" s="248"/>
      <c r="T137" s="798"/>
      <c r="U137" s="799"/>
      <c r="V137" s="796"/>
      <c r="W137" s="795"/>
      <c r="X137" s="796"/>
      <c r="Y137" s="796"/>
      <c r="Z137" s="796"/>
      <c r="AA137" s="796"/>
      <c r="AB137" s="796"/>
      <c r="AC137" s="796"/>
      <c r="AD137" s="796"/>
      <c r="AE137" s="797"/>
    </row>
    <row r="138" spans="1:31" ht="14.25" customHeight="1">
      <c r="A138" s="502"/>
      <c r="B138" s="502"/>
      <c r="C138" s="502"/>
      <c r="D138" s="502"/>
      <c r="E138" s="502"/>
      <c r="F138" s="502"/>
      <c r="G138" s="353"/>
      <c r="H138" s="286"/>
      <c r="I138" s="286"/>
      <c r="J138" s="286"/>
      <c r="K138" s="286"/>
      <c r="L138" s="286"/>
      <c r="M138" s="286"/>
      <c r="N138" s="286"/>
      <c r="O138" s="275"/>
      <c r="P138" s="286"/>
      <c r="Q138" s="286"/>
      <c r="R138" s="800"/>
      <c r="S138" s="248"/>
      <c r="T138" s="800"/>
      <c r="U138" s="801"/>
      <c r="V138" s="802"/>
      <c r="W138" s="803"/>
      <c r="X138" s="802"/>
      <c r="Y138" s="802"/>
      <c r="Z138" s="802"/>
      <c r="AA138" s="802"/>
      <c r="AB138" s="802"/>
      <c r="AC138" s="802"/>
      <c r="AD138" s="802"/>
      <c r="AE138" s="804"/>
    </row>
    <row r="139" spans="1:31" ht="14.25" customHeight="1">
      <c r="A139" s="502"/>
      <c r="B139" s="502"/>
      <c r="C139" s="502"/>
      <c r="D139" s="502"/>
      <c r="E139" s="502"/>
      <c r="F139" s="502"/>
      <c r="G139" s="353"/>
      <c r="H139" s="286"/>
      <c r="I139" s="286"/>
      <c r="J139" s="286"/>
      <c r="K139" s="286"/>
      <c r="L139" s="286"/>
      <c r="M139" s="286"/>
      <c r="N139" s="286"/>
      <c r="O139" s="275"/>
      <c r="P139" s="286"/>
      <c r="Q139" s="286"/>
      <c r="R139" s="800"/>
      <c r="S139" s="248"/>
      <c r="T139" s="800"/>
      <c r="U139" s="801"/>
      <c r="V139" s="802"/>
      <c r="W139" s="803"/>
      <c r="X139" s="802"/>
      <c r="Y139" s="802"/>
      <c r="Z139" s="802"/>
      <c r="AA139" s="802"/>
      <c r="AB139" s="802"/>
      <c r="AC139" s="802"/>
      <c r="AD139" s="802"/>
      <c r="AE139" s="804"/>
    </row>
    <row r="140" spans="1:31" ht="14.25" customHeight="1">
      <c r="A140" s="502"/>
      <c r="B140" s="502"/>
      <c r="C140" s="502"/>
      <c r="D140" s="502"/>
      <c r="E140" s="502"/>
      <c r="F140" s="502"/>
      <c r="G140" s="292"/>
      <c r="H140" s="275"/>
      <c r="I140" s="278"/>
      <c r="J140" s="275"/>
      <c r="K140" s="275"/>
      <c r="L140" s="275"/>
      <c r="M140" s="286"/>
      <c r="N140" s="286"/>
      <c r="O140" s="286"/>
      <c r="P140" s="286"/>
      <c r="Q140" s="286"/>
      <c r="R140" s="800"/>
      <c r="S140" s="248"/>
      <c r="T140" s="800"/>
      <c r="U140" s="801"/>
      <c r="V140" s="802"/>
      <c r="W140" s="803"/>
      <c r="X140" s="802"/>
      <c r="Y140" s="802"/>
      <c r="Z140" s="802"/>
      <c r="AA140" s="802"/>
      <c r="AB140" s="802"/>
      <c r="AC140" s="802"/>
      <c r="AD140" s="802"/>
      <c r="AE140" s="804"/>
    </row>
    <row r="141" spans="1:31" ht="14.25" customHeight="1">
      <c r="A141" s="502"/>
      <c r="B141" s="502"/>
      <c r="C141" s="502"/>
      <c r="D141" s="502"/>
      <c r="E141" s="502"/>
      <c r="F141" s="502"/>
      <c r="G141" s="353"/>
      <c r="H141" s="275"/>
      <c r="I141" s="278"/>
      <c r="J141" s="275"/>
      <c r="K141" s="275"/>
      <c r="L141" s="275"/>
      <c r="M141" s="286"/>
      <c r="N141" s="286"/>
      <c r="O141" s="286"/>
      <c r="P141" s="286"/>
      <c r="Q141" s="286"/>
      <c r="R141" s="800"/>
      <c r="S141" s="248"/>
      <c r="T141" s="800"/>
      <c r="U141" s="801"/>
      <c r="V141" s="802"/>
      <c r="W141" s="803"/>
      <c r="X141" s="802"/>
      <c r="Y141" s="802"/>
      <c r="Z141" s="802"/>
      <c r="AA141" s="802"/>
      <c r="AB141" s="802"/>
      <c r="AC141" s="802"/>
      <c r="AD141" s="802"/>
      <c r="AE141" s="804"/>
    </row>
    <row r="142" spans="1:31" ht="14.25" customHeight="1">
      <c r="A142" s="502"/>
      <c r="B142" s="502"/>
      <c r="C142" s="502"/>
      <c r="D142" s="502"/>
      <c r="E142" s="502"/>
      <c r="F142" s="502"/>
      <c r="G142" s="353"/>
      <c r="H142" s="275"/>
      <c r="I142" s="278"/>
      <c r="J142" s="275"/>
      <c r="K142" s="275"/>
      <c r="L142" s="275"/>
      <c r="M142" s="286"/>
      <c r="N142" s="286"/>
      <c r="O142" s="286"/>
      <c r="P142" s="286"/>
      <c r="Q142" s="286"/>
      <c r="R142" s="800"/>
      <c r="S142" s="248"/>
      <c r="T142" s="800"/>
      <c r="U142" s="801"/>
      <c r="V142" s="802"/>
      <c r="W142" s="803"/>
      <c r="X142" s="802"/>
      <c r="Y142" s="802"/>
      <c r="Z142" s="802"/>
      <c r="AA142" s="802"/>
      <c r="AB142" s="802"/>
      <c r="AC142" s="802"/>
      <c r="AD142" s="802"/>
      <c r="AE142" s="804"/>
    </row>
    <row r="143" spans="1:31" ht="14.25" customHeight="1">
      <c r="A143" s="502"/>
      <c r="B143" s="502"/>
      <c r="C143" s="502"/>
      <c r="D143" s="502"/>
      <c r="E143" s="502"/>
      <c r="F143" s="502"/>
      <c r="G143" s="353"/>
      <c r="H143" s="275"/>
      <c r="I143" s="278"/>
      <c r="J143" s="275"/>
      <c r="K143" s="275"/>
      <c r="L143" s="275"/>
      <c r="M143" s="286"/>
      <c r="N143" s="286"/>
      <c r="O143" s="286"/>
      <c r="P143" s="286"/>
      <c r="Q143" s="286"/>
      <c r="R143" s="800"/>
      <c r="S143" s="248"/>
      <c r="T143" s="800"/>
      <c r="U143" s="801"/>
      <c r="V143" s="802"/>
      <c r="W143" s="803"/>
      <c r="X143" s="802"/>
      <c r="Y143" s="802"/>
      <c r="Z143" s="802"/>
      <c r="AA143" s="802"/>
      <c r="AB143" s="802"/>
      <c r="AC143" s="802"/>
      <c r="AD143" s="802"/>
      <c r="AE143" s="804"/>
    </row>
    <row r="144" spans="1:31" ht="14.25" customHeight="1">
      <c r="A144" s="502"/>
      <c r="B144" s="502"/>
      <c r="C144" s="502"/>
      <c r="D144" s="502"/>
      <c r="E144" s="502"/>
      <c r="F144" s="502"/>
      <c r="G144" s="353"/>
      <c r="H144" s="275"/>
      <c r="I144" s="278"/>
      <c r="J144" s="275"/>
      <c r="K144" s="275"/>
      <c r="L144" s="275"/>
      <c r="M144" s="286"/>
      <c r="N144" s="286"/>
      <c r="O144" s="286"/>
      <c r="P144" s="286"/>
      <c r="Q144" s="286"/>
      <c r="R144" s="800"/>
      <c r="S144" s="248"/>
      <c r="T144" s="800"/>
      <c r="U144" s="801"/>
      <c r="V144" s="802"/>
      <c r="W144" s="803"/>
      <c r="X144" s="802"/>
      <c r="Y144" s="802"/>
      <c r="Z144" s="802"/>
      <c r="AA144" s="802"/>
      <c r="AB144" s="802"/>
      <c r="AC144" s="802"/>
      <c r="AD144" s="802"/>
      <c r="AE144" s="804"/>
    </row>
    <row r="145" spans="1:31" ht="14.25" customHeight="1">
      <c r="A145" s="502"/>
      <c r="B145" s="502"/>
      <c r="C145" s="502"/>
      <c r="D145" s="502"/>
      <c r="E145" s="502"/>
      <c r="F145" s="502"/>
      <c r="G145" s="353"/>
      <c r="H145" s="275"/>
      <c r="I145" s="278"/>
      <c r="J145" s="275"/>
      <c r="K145" s="275"/>
      <c r="L145" s="275"/>
      <c r="M145" s="286"/>
      <c r="N145" s="286"/>
      <c r="O145" s="286"/>
      <c r="P145" s="286"/>
      <c r="Q145" s="286"/>
      <c r="R145" s="800"/>
      <c r="S145" s="248"/>
      <c r="T145" s="800"/>
      <c r="U145" s="801"/>
      <c r="V145" s="802"/>
      <c r="W145" s="803"/>
      <c r="X145" s="802"/>
      <c r="Y145" s="802"/>
      <c r="Z145" s="802"/>
      <c r="AA145" s="802"/>
      <c r="AB145" s="802"/>
      <c r="AC145" s="802"/>
      <c r="AD145" s="802"/>
      <c r="AE145" s="804"/>
    </row>
    <row r="146" spans="1:31" ht="14.25" customHeight="1">
      <c r="A146" s="502"/>
      <c r="B146" s="502"/>
      <c r="C146" s="502"/>
      <c r="D146" s="502"/>
      <c r="E146" s="502"/>
      <c r="F146" s="502"/>
      <c r="G146" s="353"/>
      <c r="H146" s="275"/>
      <c r="I146" s="278"/>
      <c r="J146" s="275"/>
      <c r="K146" s="275"/>
      <c r="L146" s="275"/>
      <c r="M146" s="286"/>
      <c r="N146" s="286"/>
      <c r="O146" s="286"/>
      <c r="P146" s="286"/>
      <c r="Q146" s="286"/>
      <c r="R146" s="800"/>
      <c r="S146" s="248"/>
      <c r="T146" s="800"/>
      <c r="U146" s="801"/>
      <c r="V146" s="802"/>
      <c r="W146" s="803"/>
      <c r="X146" s="802"/>
      <c r="Y146" s="802"/>
      <c r="Z146" s="802"/>
      <c r="AA146" s="802"/>
      <c r="AB146" s="802"/>
      <c r="AC146" s="802"/>
      <c r="AD146" s="802"/>
      <c r="AE146" s="804"/>
    </row>
    <row r="147" spans="1:31" ht="14.25" customHeight="1">
      <c r="A147" s="502"/>
      <c r="B147" s="502"/>
      <c r="C147" s="502"/>
      <c r="D147" s="502"/>
      <c r="E147" s="502"/>
      <c r="F147" s="502"/>
      <c r="G147" s="292"/>
      <c r="H147" s="275"/>
      <c r="I147" s="278"/>
      <c r="J147" s="275"/>
      <c r="K147" s="275"/>
      <c r="L147" s="275"/>
      <c r="M147" s="286"/>
      <c r="N147" s="286"/>
      <c r="O147" s="286"/>
      <c r="P147" s="286"/>
      <c r="Q147" s="286"/>
      <c r="R147" s="800"/>
      <c r="S147" s="248"/>
      <c r="T147" s="800"/>
      <c r="U147" s="801"/>
      <c r="V147" s="802"/>
      <c r="W147" s="803"/>
      <c r="X147" s="802"/>
      <c r="Y147" s="802"/>
      <c r="Z147" s="802"/>
      <c r="AA147" s="802"/>
      <c r="AB147" s="802"/>
      <c r="AC147" s="802"/>
      <c r="AD147" s="802"/>
      <c r="AE147" s="804"/>
    </row>
    <row r="148" spans="1:31" ht="14.25" customHeight="1">
      <c r="A148" s="502"/>
      <c r="B148" s="502"/>
      <c r="C148" s="502"/>
      <c r="D148" s="502"/>
      <c r="E148" s="502"/>
      <c r="F148" s="502"/>
      <c r="G148" s="292"/>
      <c r="H148" s="275"/>
      <c r="I148" s="278"/>
      <c r="J148" s="275"/>
      <c r="K148" s="275"/>
      <c r="L148" s="275"/>
      <c r="M148" s="286"/>
      <c r="N148" s="286"/>
      <c r="O148" s="286"/>
      <c r="P148" s="286"/>
      <c r="Q148" s="286"/>
      <c r="R148" s="800"/>
      <c r="S148" s="248"/>
      <c r="T148" s="800"/>
      <c r="U148" s="801"/>
      <c r="V148" s="802"/>
      <c r="W148" s="803"/>
      <c r="X148" s="802"/>
      <c r="Y148" s="802"/>
      <c r="Z148" s="802"/>
      <c r="AA148" s="802"/>
      <c r="AB148" s="802"/>
      <c r="AC148" s="802"/>
      <c r="AD148" s="802"/>
      <c r="AE148" s="804"/>
    </row>
    <row r="149" spans="1:31" ht="14.25" customHeight="1">
      <c r="A149" s="502"/>
      <c r="B149" s="502"/>
      <c r="C149" s="502"/>
      <c r="D149" s="502"/>
      <c r="E149" s="502"/>
      <c r="F149" s="502"/>
      <c r="G149" s="292"/>
      <c r="H149" s="275"/>
      <c r="I149" s="278"/>
      <c r="J149" s="275"/>
      <c r="K149" s="275"/>
      <c r="L149" s="275"/>
      <c r="M149" s="286"/>
      <c r="N149" s="286"/>
      <c r="O149" s="286"/>
      <c r="P149" s="286"/>
      <c r="Q149" s="286"/>
      <c r="R149" s="800"/>
      <c r="S149" s="248"/>
      <c r="T149" s="800"/>
      <c r="U149" s="801"/>
      <c r="V149" s="802"/>
      <c r="W149" s="803"/>
      <c r="X149" s="802"/>
      <c r="Y149" s="802"/>
      <c r="Z149" s="802"/>
      <c r="AA149" s="802"/>
      <c r="AB149" s="802"/>
      <c r="AC149" s="802"/>
      <c r="AD149" s="802"/>
      <c r="AE149" s="804"/>
    </row>
    <row r="150" spans="1:31" ht="14.25" customHeight="1">
      <c r="A150" s="502"/>
      <c r="B150" s="502"/>
      <c r="C150" s="502"/>
      <c r="D150" s="502"/>
      <c r="E150" s="502"/>
      <c r="F150" s="502"/>
      <c r="G150" s="292"/>
      <c r="H150" s="275"/>
      <c r="I150" s="278"/>
      <c r="J150" s="275"/>
      <c r="K150" s="275"/>
      <c r="L150" s="275"/>
      <c r="M150" s="286"/>
      <c r="N150" s="286"/>
      <c r="O150" s="286"/>
      <c r="P150" s="286"/>
      <c r="Q150" s="286"/>
      <c r="R150" s="800"/>
      <c r="S150" s="248"/>
      <c r="T150" s="800"/>
      <c r="U150" s="801"/>
      <c r="V150" s="802"/>
      <c r="W150" s="803"/>
      <c r="X150" s="802"/>
      <c r="Y150" s="802"/>
      <c r="Z150" s="802"/>
      <c r="AA150" s="802"/>
      <c r="AB150" s="802"/>
      <c r="AC150" s="802"/>
      <c r="AD150" s="802"/>
      <c r="AE150" s="804"/>
    </row>
    <row r="151" spans="1:31" ht="14.25" customHeight="1">
      <c r="A151" s="502"/>
      <c r="B151" s="502"/>
      <c r="C151" s="502"/>
      <c r="D151" s="502"/>
      <c r="E151" s="502"/>
      <c r="F151" s="502"/>
      <c r="G151" s="292"/>
      <c r="H151" s="275"/>
      <c r="I151" s="278"/>
      <c r="J151" s="275"/>
      <c r="K151" s="275"/>
      <c r="L151" s="275"/>
      <c r="M151" s="286"/>
      <c r="N151" s="286"/>
      <c r="O151" s="286"/>
      <c r="P151" s="286"/>
      <c r="Q151" s="286"/>
      <c r="R151" s="800"/>
      <c r="S151" s="248"/>
      <c r="T151" s="800"/>
      <c r="U151" s="801"/>
      <c r="V151" s="802"/>
      <c r="W151" s="803"/>
      <c r="X151" s="802"/>
      <c r="Y151" s="802"/>
      <c r="Z151" s="802"/>
      <c r="AA151" s="802"/>
      <c r="AB151" s="802"/>
      <c r="AC151" s="802"/>
      <c r="AD151" s="802"/>
      <c r="AE151" s="804"/>
    </row>
    <row r="152" spans="1:31" ht="14.25" customHeight="1">
      <c r="A152" s="720"/>
      <c r="B152" s="720"/>
      <c r="C152" s="720"/>
      <c r="D152" s="720"/>
      <c r="E152" s="720"/>
      <c r="F152" s="720"/>
      <c r="G152" s="292"/>
      <c r="H152" s="275"/>
      <c r="I152" s="278"/>
      <c r="J152" s="275"/>
      <c r="K152" s="275"/>
      <c r="L152" s="275"/>
      <c r="M152" s="286"/>
      <c r="N152" s="286"/>
      <c r="O152" s="286"/>
      <c r="P152" s="286"/>
      <c r="Q152" s="286"/>
      <c r="R152" s="800"/>
      <c r="S152" s="248"/>
      <c r="T152" s="800"/>
      <c r="U152" s="801"/>
      <c r="V152" s="802"/>
      <c r="W152" s="803"/>
      <c r="X152" s="802"/>
      <c r="Y152" s="802"/>
      <c r="Z152" s="802"/>
      <c r="AA152" s="802"/>
      <c r="AB152" s="802"/>
      <c r="AC152" s="802"/>
      <c r="AD152" s="802"/>
      <c r="AE152" s="804"/>
    </row>
    <row r="153" spans="1:31" ht="14.25" customHeight="1">
      <c r="A153" s="721"/>
      <c r="B153" s="721"/>
      <c r="C153" s="721"/>
      <c r="D153" s="722"/>
      <c r="E153" s="723"/>
      <c r="F153" s="724">
        <v>150</v>
      </c>
      <c r="G153" s="292"/>
      <c r="H153" s="275"/>
      <c r="I153" s="278"/>
      <c r="J153" s="275"/>
      <c r="K153" s="275"/>
      <c r="L153" s="275"/>
      <c r="M153" s="286"/>
      <c r="N153" s="286"/>
      <c r="O153" s="286"/>
      <c r="P153" s="286"/>
      <c r="Q153" s="286"/>
      <c r="R153" s="800"/>
      <c r="S153" s="248"/>
      <c r="T153" s="800"/>
      <c r="U153" s="801"/>
      <c r="V153" s="802"/>
      <c r="W153" s="803"/>
      <c r="X153" s="802"/>
      <c r="Y153" s="802"/>
      <c r="Z153" s="802"/>
      <c r="AA153" s="802"/>
      <c r="AB153" s="802"/>
      <c r="AC153" s="802"/>
      <c r="AD153" s="802"/>
      <c r="AE153" s="804"/>
    </row>
    <row r="154" spans="1:31" ht="14.25" customHeight="1">
      <c r="A154" s="721"/>
      <c r="B154" s="721"/>
      <c r="C154" s="721"/>
      <c r="D154" s="725"/>
      <c r="E154" s="725"/>
      <c r="F154" s="725"/>
      <c r="G154" s="292"/>
      <c r="H154" s="275"/>
      <c r="I154" s="278"/>
      <c r="J154" s="275"/>
      <c r="K154" s="275"/>
      <c r="L154" s="275"/>
      <c r="M154" s="286"/>
      <c r="N154" s="286"/>
      <c r="O154" s="286"/>
      <c r="P154" s="286"/>
      <c r="Q154" s="286"/>
      <c r="R154" s="800"/>
      <c r="S154" s="248"/>
      <c r="T154" s="800"/>
      <c r="U154" s="801"/>
      <c r="V154" s="802"/>
      <c r="W154" s="803"/>
      <c r="X154" s="802"/>
      <c r="Y154" s="802"/>
      <c r="Z154" s="802"/>
      <c r="AA154" s="802"/>
      <c r="AB154" s="802"/>
      <c r="AC154" s="802"/>
      <c r="AD154" s="802"/>
      <c r="AE154" s="804"/>
    </row>
    <row r="155" spans="1:31" ht="14.25" customHeight="1">
      <c r="A155" s="721"/>
      <c r="B155" s="721"/>
      <c r="C155" s="721"/>
      <c r="D155" s="721"/>
      <c r="E155" s="721"/>
      <c r="F155" s="721"/>
      <c r="G155" s="292"/>
      <c r="H155" s="275"/>
      <c r="I155" s="278"/>
      <c r="J155" s="275"/>
      <c r="K155" s="275"/>
      <c r="L155" s="275"/>
      <c r="M155" s="286"/>
      <c r="N155" s="286"/>
      <c r="O155" s="286"/>
      <c r="P155" s="286"/>
      <c r="Q155" s="286"/>
      <c r="R155" s="800"/>
      <c r="S155" s="248"/>
      <c r="T155" s="800"/>
      <c r="U155" s="801"/>
      <c r="V155" s="802"/>
      <c r="W155" s="803"/>
      <c r="X155" s="802"/>
      <c r="Y155" s="802"/>
      <c r="Z155" s="802"/>
      <c r="AA155" s="802"/>
      <c r="AB155" s="802"/>
      <c r="AC155" s="802"/>
      <c r="AD155" s="802"/>
      <c r="AE155" s="804"/>
    </row>
    <row r="156" spans="1:31" ht="14.25" customHeight="1">
      <c r="A156" s="721"/>
      <c r="B156" s="721"/>
      <c r="C156" s="721"/>
      <c r="D156" s="352"/>
      <c r="E156" s="352"/>
      <c r="F156" s="721"/>
      <c r="G156" s="292"/>
      <c r="H156" s="275"/>
      <c r="I156" s="278"/>
      <c r="J156" s="275"/>
      <c r="K156" s="275"/>
      <c r="L156" s="275"/>
      <c r="M156" s="286"/>
      <c r="N156" s="286"/>
      <c r="O156" s="286"/>
      <c r="P156" s="286"/>
      <c r="Q156" s="286"/>
      <c r="R156" s="800"/>
      <c r="S156" s="248"/>
      <c r="T156" s="800"/>
      <c r="U156" s="801"/>
      <c r="V156" s="802"/>
      <c r="W156" s="803"/>
      <c r="X156" s="802"/>
      <c r="Y156" s="802"/>
      <c r="Z156" s="802"/>
      <c r="AA156" s="802"/>
      <c r="AB156" s="802"/>
      <c r="AC156" s="802"/>
      <c r="AD156" s="802"/>
      <c r="AE156" s="804"/>
    </row>
    <row r="157" spans="1:31" ht="14.25" customHeight="1">
      <c r="A157" s="721"/>
      <c r="B157" s="721"/>
      <c r="C157" s="721"/>
      <c r="D157" s="352"/>
      <c r="E157" s="352"/>
      <c r="F157" s="721"/>
      <c r="G157" s="292"/>
      <c r="H157" s="275"/>
      <c r="I157" s="278"/>
      <c r="J157" s="275"/>
      <c r="K157" s="275"/>
      <c r="L157" s="275"/>
      <c r="M157" s="286"/>
      <c r="N157" s="286"/>
      <c r="O157" s="286"/>
      <c r="P157" s="286"/>
      <c r="Q157" s="286"/>
      <c r="R157" s="800"/>
      <c r="S157" s="248"/>
      <c r="T157" s="800"/>
      <c r="U157" s="801"/>
      <c r="V157" s="802"/>
      <c r="W157" s="803"/>
      <c r="X157" s="802"/>
      <c r="Y157" s="802"/>
      <c r="Z157" s="802"/>
      <c r="AA157" s="802"/>
      <c r="AB157" s="802"/>
      <c r="AC157" s="802"/>
      <c r="AD157" s="802"/>
      <c r="AE157" s="804"/>
    </row>
    <row r="158" spans="1:31" ht="14.25" customHeight="1">
      <c r="A158" s="721"/>
      <c r="B158" s="352"/>
      <c r="C158" s="352"/>
      <c r="D158" s="352"/>
      <c r="E158" s="352"/>
      <c r="F158" s="352"/>
      <c r="G158" s="292"/>
      <c r="H158" s="275"/>
      <c r="I158" s="278"/>
      <c r="J158" s="275"/>
      <c r="K158" s="275"/>
      <c r="L158" s="275"/>
      <c r="M158" s="286"/>
      <c r="N158" s="286"/>
      <c r="O158" s="286"/>
      <c r="P158" s="286"/>
      <c r="Q158" s="286"/>
      <c r="R158" s="800"/>
      <c r="S158" s="248"/>
      <c r="T158" s="800"/>
      <c r="U158" s="801"/>
      <c r="V158" s="802"/>
      <c r="W158" s="803"/>
      <c r="X158" s="802"/>
      <c r="Y158" s="802"/>
      <c r="Z158" s="802"/>
      <c r="AA158" s="802"/>
      <c r="AB158" s="802"/>
      <c r="AC158" s="802"/>
      <c r="AD158" s="802"/>
      <c r="AE158" s="804"/>
    </row>
    <row r="159" spans="1:31" ht="14.25" customHeight="1">
      <c r="A159" s="721"/>
      <c r="B159" s="352"/>
      <c r="C159" s="352"/>
      <c r="D159" s="352"/>
      <c r="E159" s="352"/>
      <c r="F159" s="352"/>
      <c r="G159" s="292"/>
      <c r="H159" s="275"/>
      <c r="I159" s="278"/>
      <c r="J159" s="275"/>
      <c r="K159" s="275"/>
      <c r="L159" s="275"/>
      <c r="M159" s="286"/>
      <c r="N159" s="286"/>
      <c r="O159" s="286"/>
      <c r="P159" s="286"/>
      <c r="Q159" s="286"/>
      <c r="R159" s="800"/>
      <c r="S159" s="248"/>
      <c r="T159" s="800"/>
      <c r="U159" s="801"/>
      <c r="V159" s="802"/>
      <c r="W159" s="803"/>
      <c r="X159" s="802"/>
      <c r="Y159" s="802"/>
      <c r="Z159" s="802"/>
      <c r="AA159" s="802"/>
      <c r="AB159" s="802"/>
      <c r="AC159" s="802"/>
      <c r="AD159" s="802"/>
      <c r="AE159" s="804"/>
    </row>
    <row r="160" spans="1:31" ht="14.25" customHeight="1">
      <c r="A160" s="721"/>
      <c r="B160" s="352"/>
      <c r="C160" s="352"/>
      <c r="D160" s="352"/>
      <c r="E160" s="352"/>
      <c r="F160" s="352"/>
      <c r="G160" s="292"/>
      <c r="H160" s="275"/>
      <c r="I160" s="278"/>
      <c r="J160" s="275"/>
      <c r="K160" s="275"/>
      <c r="L160" s="275"/>
      <c r="M160" s="286"/>
      <c r="N160" s="286"/>
      <c r="O160" s="286"/>
      <c r="P160" s="286"/>
      <c r="Q160" s="286"/>
      <c r="R160" s="800"/>
      <c r="S160" s="248"/>
      <c r="T160" s="800"/>
      <c r="U160" s="801"/>
      <c r="V160" s="802"/>
      <c r="W160" s="803"/>
      <c r="X160" s="802"/>
      <c r="Y160" s="802"/>
      <c r="Z160" s="802"/>
      <c r="AA160" s="802"/>
      <c r="AB160" s="802"/>
      <c r="AC160" s="802"/>
      <c r="AD160" s="802"/>
      <c r="AE160" s="804"/>
    </row>
  </sheetData>
  <mergeCells count="56">
    <mergeCell ref="W2:W3"/>
    <mergeCell ref="Y2:AD2"/>
    <mergeCell ref="B4:D4"/>
    <mergeCell ref="B5:D5"/>
    <mergeCell ref="B6:D6"/>
    <mergeCell ref="B2:E3"/>
    <mergeCell ref="G2:J2"/>
    <mergeCell ref="R2:R3"/>
    <mergeCell ref="S2:S3"/>
    <mergeCell ref="U2:U3"/>
    <mergeCell ref="B7:D7"/>
    <mergeCell ref="B8:D8"/>
    <mergeCell ref="B9:D9"/>
    <mergeCell ref="B10:D10"/>
    <mergeCell ref="B11:D11"/>
    <mergeCell ref="B13:E13"/>
    <mergeCell ref="B19:E19"/>
    <mergeCell ref="B25:E25"/>
    <mergeCell ref="B26:E28"/>
    <mergeCell ref="Y29:AD29"/>
    <mergeCell ref="B30:E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Y82:Z82"/>
    <mergeCell ref="C50:D50"/>
    <mergeCell ref="C51:D51"/>
    <mergeCell ref="Y79:Z79"/>
    <mergeCell ref="Y80:Z80"/>
    <mergeCell ref="Y81:Z81"/>
    <mergeCell ref="C56:D56"/>
    <mergeCell ref="C57:D57"/>
    <mergeCell ref="C58:D58"/>
    <mergeCell ref="Y77:AD77"/>
    <mergeCell ref="Y78:Z78"/>
    <mergeCell ref="C52:D52"/>
    <mergeCell ref="C53:D53"/>
    <mergeCell ref="Y53:AD53"/>
    <mergeCell ref="C54:D54"/>
    <mergeCell ref="C55:D55"/>
  </mergeCells>
  <conditionalFormatting sqref="E4:E11">
    <cfRule type="cellIs" dxfId="17" priority="1" operator="lessThan">
      <formula>0</formula>
    </cfRule>
  </conditionalFormatting>
  <conditionalFormatting sqref="E11">
    <cfRule type="cellIs" dxfId="16" priority="2" operator="lessThan">
      <formula>0</formula>
    </cfRule>
  </conditionalFormatting>
  <pageMargins left="0.7" right="0.7" top="0.75" bottom="0.75" header="0" footer="0"/>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election activeCell="W4" sqref="W4:W5"/>
    </sheetView>
  </sheetViews>
  <sheetFormatPr defaultColWidth="14.42578125" defaultRowHeight="15" customHeight="1"/>
  <cols>
    <col min="1" max="1" width="2.7109375" customWidth="1"/>
    <col min="2" max="4" width="9.140625" customWidth="1"/>
    <col min="5" max="5" width="10.7109375" customWidth="1"/>
    <col min="6" max="6" width="4.5703125" customWidth="1"/>
    <col min="7" max="7" width="32.2851562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1.7109375" customWidth="1"/>
    <col min="26" max="30" width="9.140625" customWidth="1"/>
    <col min="31" max="31" width="2.7109375" customWidth="1"/>
  </cols>
  <sheetData>
    <row r="1" spans="1:31" ht="14.25" customHeight="1">
      <c r="A1" s="254"/>
      <c r="B1" s="254"/>
      <c r="C1" s="254"/>
      <c r="D1" s="254"/>
      <c r="E1" s="369"/>
      <c r="F1" s="254"/>
      <c r="G1" s="254"/>
      <c r="H1" s="254"/>
      <c r="I1" s="370"/>
      <c r="J1" s="254"/>
      <c r="K1" s="254"/>
      <c r="L1" s="254"/>
      <c r="M1" s="254"/>
      <c r="N1" s="254"/>
      <c r="O1" s="254"/>
      <c r="P1" s="254"/>
      <c r="Q1" s="254"/>
      <c r="R1" s="254"/>
      <c r="S1" s="371"/>
      <c r="T1" s="254"/>
      <c r="U1" s="372"/>
      <c r="V1" s="254"/>
      <c r="W1" s="372"/>
      <c r="X1" s="254"/>
      <c r="Y1" s="254"/>
      <c r="Z1" s="254"/>
      <c r="AA1" s="254"/>
      <c r="AB1" s="254"/>
      <c r="AC1" s="254"/>
      <c r="AD1" s="254"/>
      <c r="AE1" s="254"/>
    </row>
    <row r="2" spans="1:31" ht="14.25" customHeight="1">
      <c r="A2" s="254"/>
      <c r="B2" s="1060" t="s">
        <v>3316</v>
      </c>
      <c r="C2" s="983"/>
      <c r="D2" s="983"/>
      <c r="E2" s="984"/>
      <c r="F2" s="254"/>
      <c r="G2" s="985" t="s">
        <v>335</v>
      </c>
      <c r="H2" s="968"/>
      <c r="I2" s="968"/>
      <c r="J2" s="968"/>
      <c r="K2" s="968"/>
      <c r="L2" s="981"/>
      <c r="M2" s="373"/>
      <c r="N2" s="373"/>
      <c r="O2" s="373"/>
      <c r="P2" s="373"/>
      <c r="Q2" s="374"/>
      <c r="R2" s="1042"/>
      <c r="S2" s="1020" t="s">
        <v>336</v>
      </c>
      <c r="T2" s="376"/>
      <c r="U2" s="1020" t="s">
        <v>337</v>
      </c>
      <c r="V2" s="254"/>
      <c r="W2" s="1020" t="s">
        <v>338</v>
      </c>
      <c r="X2" s="254"/>
      <c r="Y2" s="985" t="s">
        <v>339</v>
      </c>
      <c r="Z2" s="968"/>
      <c r="AA2" s="968"/>
      <c r="AB2" s="968"/>
      <c r="AC2" s="968"/>
      <c r="AD2" s="969"/>
      <c r="AE2" s="254"/>
    </row>
    <row r="3" spans="1:31" ht="14.25" customHeight="1">
      <c r="A3" s="254"/>
      <c r="B3" s="973"/>
      <c r="C3" s="974"/>
      <c r="D3" s="974"/>
      <c r="E3" s="975"/>
      <c r="F3" s="254"/>
      <c r="G3" s="263" t="s">
        <v>340</v>
      </c>
      <c r="H3" s="377">
        <v>2024</v>
      </c>
      <c r="I3" s="377">
        <v>2025</v>
      </c>
      <c r="J3" s="377">
        <v>2026</v>
      </c>
      <c r="K3" s="377">
        <v>2027</v>
      </c>
      <c r="L3" s="377">
        <v>2028</v>
      </c>
      <c r="M3" s="377">
        <v>2029</v>
      </c>
      <c r="N3" s="377">
        <v>2030</v>
      </c>
      <c r="O3" s="378">
        <v>2031</v>
      </c>
      <c r="P3" s="378">
        <v>2032</v>
      </c>
      <c r="Q3" s="805">
        <v>2033</v>
      </c>
      <c r="R3" s="987"/>
      <c r="S3" s="988"/>
      <c r="T3" s="376"/>
      <c r="U3" s="988"/>
      <c r="V3" s="254"/>
      <c r="W3" s="988"/>
      <c r="X3" s="254"/>
      <c r="Y3" s="641" t="s">
        <v>340</v>
      </c>
      <c r="Z3" s="271">
        <v>2024</v>
      </c>
      <c r="AA3" s="271">
        <v>2025</v>
      </c>
      <c r="AB3" s="271">
        <v>2026</v>
      </c>
      <c r="AC3" s="271">
        <v>2027</v>
      </c>
      <c r="AD3" s="306">
        <v>2028</v>
      </c>
      <c r="AE3" s="254"/>
    </row>
    <row r="4" spans="1:31" ht="14.25" customHeight="1">
      <c r="A4" s="254"/>
      <c r="B4" s="976" t="s">
        <v>1</v>
      </c>
      <c r="C4" s="968"/>
      <c r="D4" s="981"/>
      <c r="E4" s="272">
        <v>135.38</v>
      </c>
      <c r="F4" s="254"/>
      <c r="G4" s="273" t="s">
        <v>3317</v>
      </c>
      <c r="H4" s="286"/>
      <c r="I4" s="286"/>
      <c r="J4" s="286"/>
      <c r="K4" s="286"/>
      <c r="L4" s="431"/>
      <c r="M4" s="275"/>
      <c r="N4" s="275"/>
      <c r="O4" s="431"/>
      <c r="P4" s="431"/>
      <c r="Q4" s="431"/>
      <c r="R4" s="254"/>
      <c r="S4" s="806" t="s">
        <v>3318</v>
      </c>
      <c r="T4" s="254"/>
      <c r="U4" s="807" t="s">
        <v>3319</v>
      </c>
      <c r="V4" s="254"/>
      <c r="W4" s="808" t="s">
        <v>3333</v>
      </c>
      <c r="X4" s="254"/>
      <c r="Y4" s="518"/>
      <c r="Z4" s="283">
        <v>1</v>
      </c>
      <c r="AA4" s="283">
        <v>0.75</v>
      </c>
      <c r="AB4" s="283">
        <v>0.5</v>
      </c>
      <c r="AC4" s="283">
        <v>0.25</v>
      </c>
      <c r="AD4" s="644">
        <v>0.25</v>
      </c>
      <c r="AE4" s="254"/>
    </row>
    <row r="5" spans="1:31" ht="14.25" customHeight="1">
      <c r="A5" s="254"/>
      <c r="B5" s="977" t="s">
        <v>2</v>
      </c>
      <c r="C5" s="888"/>
      <c r="D5" s="892"/>
      <c r="E5" s="284">
        <f>SUM(H4:H160)</f>
        <v>205.42999999999998</v>
      </c>
      <c r="F5" s="254"/>
      <c r="G5" s="299" t="s">
        <v>3320</v>
      </c>
      <c r="H5" s="294">
        <v>4.5</v>
      </c>
      <c r="I5" s="275"/>
      <c r="J5" s="278"/>
      <c r="K5" s="278"/>
      <c r="L5" s="286"/>
      <c r="M5" s="275"/>
      <c r="N5" s="275"/>
      <c r="O5" s="286"/>
      <c r="P5" s="286"/>
      <c r="Q5" s="286"/>
      <c r="R5" s="254"/>
      <c r="S5" s="702" t="s">
        <v>3321</v>
      </c>
      <c r="T5" s="254"/>
      <c r="U5" s="541" t="s">
        <v>3322</v>
      </c>
      <c r="V5" s="254"/>
      <c r="W5" s="808" t="s">
        <v>3337</v>
      </c>
      <c r="X5" s="383"/>
      <c r="Y5" s="648" t="s">
        <v>3323</v>
      </c>
      <c r="Z5" s="290">
        <v>5.37</v>
      </c>
      <c r="AA5" s="290">
        <v>3.58</v>
      </c>
      <c r="AB5" s="298"/>
      <c r="AC5" s="298"/>
      <c r="AD5" s="308"/>
      <c r="AE5" s="254"/>
    </row>
    <row r="6" spans="1:31" ht="14.25" customHeight="1">
      <c r="A6" s="254"/>
      <c r="B6" s="977" t="s">
        <v>348</v>
      </c>
      <c r="C6" s="888"/>
      <c r="D6" s="892"/>
      <c r="E6" s="291">
        <f>(COUNTA(G104:G160)*1)</f>
        <v>0</v>
      </c>
      <c r="F6" s="254"/>
      <c r="G6" s="285" t="s">
        <v>3324</v>
      </c>
      <c r="H6" s="275"/>
      <c r="I6" s="275"/>
      <c r="J6" s="275"/>
      <c r="K6" s="275"/>
      <c r="L6" s="275"/>
      <c r="M6" s="275"/>
      <c r="N6" s="275"/>
      <c r="O6" s="286"/>
      <c r="P6" s="286"/>
      <c r="Q6" s="286"/>
      <c r="R6" s="254"/>
      <c r="S6" s="587" t="s">
        <v>3325</v>
      </c>
      <c r="T6" s="254"/>
      <c r="U6" s="541" t="s">
        <v>3326</v>
      </c>
      <c r="V6" s="254"/>
      <c r="X6" s="383"/>
      <c r="Y6" s="774" t="s">
        <v>3327</v>
      </c>
      <c r="Z6" s="345">
        <v>3.1</v>
      </c>
      <c r="AA6" s="345">
        <v>2.33</v>
      </c>
      <c r="AB6" s="298"/>
      <c r="AC6" s="298"/>
      <c r="AD6" s="308"/>
      <c r="AE6" s="254"/>
    </row>
    <row r="7" spans="1:31" ht="14.25" customHeight="1">
      <c r="A7" s="254"/>
      <c r="B7" s="977" t="s">
        <v>353</v>
      </c>
      <c r="C7" s="888"/>
      <c r="D7" s="892"/>
      <c r="E7" s="284">
        <f>AA80</f>
        <v>85.85</v>
      </c>
      <c r="F7" s="254"/>
      <c r="G7" s="285" t="s">
        <v>3328</v>
      </c>
      <c r="H7" s="290">
        <v>2.11</v>
      </c>
      <c r="I7" s="290" t="s">
        <v>375</v>
      </c>
      <c r="J7" s="290" t="s">
        <v>376</v>
      </c>
      <c r="K7" s="274" t="s">
        <v>377</v>
      </c>
      <c r="L7" s="286"/>
      <c r="M7" s="275"/>
      <c r="N7" s="275"/>
      <c r="O7" s="286"/>
      <c r="P7" s="286"/>
      <c r="Q7" s="286"/>
      <c r="R7" s="254"/>
      <c r="S7" s="437" t="s">
        <v>3329</v>
      </c>
      <c r="T7" s="254"/>
      <c r="U7" s="464" t="s">
        <v>3330</v>
      </c>
      <c r="V7" s="254"/>
      <c r="X7" s="383"/>
      <c r="Y7" s="648" t="s">
        <v>3331</v>
      </c>
      <c r="Z7" s="294">
        <v>3</v>
      </c>
      <c r="AA7" s="298"/>
      <c r="AB7" s="298"/>
      <c r="AC7" s="298"/>
      <c r="AD7" s="308"/>
      <c r="AE7" s="254"/>
    </row>
    <row r="8" spans="1:31" ht="14.25" customHeight="1">
      <c r="A8" s="254"/>
      <c r="B8" s="977" t="s">
        <v>339</v>
      </c>
      <c r="C8" s="888"/>
      <c r="D8" s="892"/>
      <c r="E8" s="284">
        <f>Z25</f>
        <v>14.77</v>
      </c>
      <c r="F8" s="254"/>
      <c r="G8" s="285" t="s">
        <v>3332</v>
      </c>
      <c r="H8" s="290">
        <v>0.5</v>
      </c>
      <c r="I8" s="290" t="s">
        <v>374</v>
      </c>
      <c r="J8" s="290" t="s">
        <v>375</v>
      </c>
      <c r="K8" s="290" t="s">
        <v>376</v>
      </c>
      <c r="L8" s="274" t="s">
        <v>377</v>
      </c>
      <c r="M8" s="275"/>
      <c r="N8" s="275"/>
      <c r="O8" s="286"/>
      <c r="P8" s="286"/>
      <c r="Q8" s="286"/>
      <c r="R8" s="254"/>
      <c r="T8" s="254"/>
      <c r="U8" s="541" t="s">
        <v>3334</v>
      </c>
      <c r="V8" s="254"/>
      <c r="X8" s="383"/>
      <c r="Y8" s="317" t="s">
        <v>3335</v>
      </c>
      <c r="Z8" s="274">
        <v>0.5</v>
      </c>
      <c r="AA8" s="298"/>
      <c r="AB8" s="298"/>
      <c r="AC8" s="298"/>
      <c r="AD8" s="308"/>
      <c r="AE8" s="254"/>
    </row>
    <row r="9" spans="1:31" ht="14.25" customHeight="1">
      <c r="A9" s="254"/>
      <c r="B9" s="977" t="s">
        <v>362</v>
      </c>
      <c r="C9" s="888"/>
      <c r="D9" s="892"/>
      <c r="E9" s="284">
        <f>B17</f>
        <v>0</v>
      </c>
      <c r="F9" s="254"/>
      <c r="G9" s="292" t="s">
        <v>3336</v>
      </c>
      <c r="H9" s="275"/>
      <c r="I9" s="286"/>
      <c r="J9" s="286"/>
      <c r="K9" s="286"/>
      <c r="L9" s="286"/>
      <c r="M9" s="275"/>
      <c r="N9" s="275"/>
      <c r="O9" s="286"/>
      <c r="P9" s="286"/>
      <c r="Q9" s="286"/>
      <c r="R9" s="254"/>
      <c r="T9" s="254"/>
      <c r="U9" s="513" t="s">
        <v>3338</v>
      </c>
      <c r="V9" s="254"/>
      <c r="X9" s="383"/>
      <c r="Y9" s="295" t="s">
        <v>3339</v>
      </c>
      <c r="Z9" s="274">
        <v>2.8</v>
      </c>
      <c r="AA9" s="298"/>
      <c r="AB9" s="298"/>
      <c r="AC9" s="298"/>
      <c r="AD9" s="308"/>
      <c r="AE9" s="254"/>
    </row>
    <row r="10" spans="1:31" ht="14.25" customHeight="1">
      <c r="A10" s="254"/>
      <c r="B10" s="977" t="s">
        <v>366</v>
      </c>
      <c r="C10" s="888"/>
      <c r="D10" s="892"/>
      <c r="E10" s="301">
        <f>B23</f>
        <v>0</v>
      </c>
      <c r="F10" s="254"/>
      <c r="G10" s="292" t="s">
        <v>3340</v>
      </c>
      <c r="H10" s="286"/>
      <c r="I10" s="329"/>
      <c r="J10" s="286"/>
      <c r="K10" s="286"/>
      <c r="L10" s="286"/>
      <c r="M10" s="275"/>
      <c r="N10" s="275"/>
      <c r="O10" s="286"/>
      <c r="P10" s="286"/>
      <c r="Q10" s="286"/>
      <c r="R10" s="254"/>
      <c r="T10" s="254"/>
      <c r="U10" s="773" t="s">
        <v>3341</v>
      </c>
      <c r="V10" s="254"/>
      <c r="X10" s="254"/>
      <c r="Y10" s="317"/>
      <c r="Z10" s="298"/>
      <c r="AA10" s="298"/>
      <c r="AB10" s="298"/>
      <c r="AC10" s="298"/>
      <c r="AD10" s="308"/>
      <c r="AE10" s="254"/>
    </row>
    <row r="11" spans="1:31" ht="14.25" customHeight="1">
      <c r="A11" s="254"/>
      <c r="B11" s="978" t="s">
        <v>369</v>
      </c>
      <c r="C11" s="979"/>
      <c r="D11" s="980"/>
      <c r="E11" s="304">
        <f>(E4+E7+E10)-(E5+E6+E8+E9)</f>
        <v>1.0300000000000011</v>
      </c>
      <c r="F11" s="254"/>
      <c r="G11" s="299" t="s">
        <v>3342</v>
      </c>
      <c r="H11" s="672">
        <v>0.3</v>
      </c>
      <c r="I11" s="275"/>
      <c r="J11" s="275"/>
      <c r="K11" s="275"/>
      <c r="L11" s="275"/>
      <c r="M11" s="286"/>
      <c r="N11" s="275"/>
      <c r="O11" s="286"/>
      <c r="P11" s="286"/>
      <c r="Q11" s="286"/>
      <c r="R11" s="254"/>
      <c r="T11" s="254"/>
      <c r="U11" s="442"/>
      <c r="V11" s="254"/>
      <c r="X11" s="254"/>
      <c r="Y11" s="317"/>
      <c r="Z11" s="298"/>
      <c r="AA11" s="298"/>
      <c r="AB11" s="298"/>
      <c r="AC11" s="298"/>
      <c r="AD11" s="308"/>
      <c r="AE11" s="254"/>
    </row>
    <row r="12" spans="1:31" ht="14.25" customHeight="1">
      <c r="A12" s="254"/>
      <c r="B12" s="254"/>
      <c r="C12" s="254"/>
      <c r="D12" s="254"/>
      <c r="E12" s="254"/>
      <c r="F12" s="254"/>
      <c r="G12" s="299" t="s">
        <v>3343</v>
      </c>
      <c r="H12" s="286"/>
      <c r="I12" s="286"/>
      <c r="J12" s="286"/>
      <c r="K12" s="286"/>
      <c r="L12" s="286"/>
      <c r="M12" s="275"/>
      <c r="N12" s="275"/>
      <c r="O12" s="286"/>
      <c r="P12" s="286"/>
      <c r="Q12" s="286"/>
      <c r="R12" s="254"/>
      <c r="T12" s="254"/>
      <c r="V12" s="254"/>
      <c r="X12" s="254"/>
      <c r="Y12" s="317"/>
      <c r="Z12" s="298"/>
      <c r="AA12" s="298"/>
      <c r="AB12" s="298"/>
      <c r="AC12" s="298"/>
      <c r="AD12" s="308"/>
      <c r="AE12" s="254"/>
    </row>
    <row r="13" spans="1:31" ht="14.25" customHeight="1">
      <c r="A13" s="254"/>
      <c r="B13" s="985" t="s">
        <v>362</v>
      </c>
      <c r="C13" s="968"/>
      <c r="D13" s="968"/>
      <c r="E13" s="969"/>
      <c r="F13" s="254"/>
      <c r="G13" s="299" t="s">
        <v>3344</v>
      </c>
      <c r="H13" s="294">
        <v>0.9</v>
      </c>
      <c r="I13" s="294">
        <v>0.9</v>
      </c>
      <c r="J13" s="286"/>
      <c r="K13" s="286"/>
      <c r="L13" s="286"/>
      <c r="M13" s="275"/>
      <c r="N13" s="275"/>
      <c r="O13" s="286"/>
      <c r="P13" s="286"/>
      <c r="Q13" s="286"/>
      <c r="R13" s="254"/>
      <c r="T13" s="254"/>
      <c r="V13" s="254"/>
      <c r="X13" s="254"/>
      <c r="Y13" s="317"/>
      <c r="Z13" s="298"/>
      <c r="AA13" s="298"/>
      <c r="AB13" s="298"/>
      <c r="AC13" s="298"/>
      <c r="AD13" s="308"/>
      <c r="AE13" s="254"/>
    </row>
    <row r="14" spans="1:31" ht="14.25" customHeight="1">
      <c r="A14" s="254"/>
      <c r="B14" s="305">
        <v>2024</v>
      </c>
      <c r="C14" s="271">
        <v>2025</v>
      </c>
      <c r="D14" s="271">
        <v>2026</v>
      </c>
      <c r="E14" s="306">
        <v>2027</v>
      </c>
      <c r="F14" s="254"/>
      <c r="G14" s="292" t="s">
        <v>3345</v>
      </c>
      <c r="H14" s="290">
        <v>0.5</v>
      </c>
      <c r="I14" s="290" t="s">
        <v>374</v>
      </c>
      <c r="J14" s="290" t="s">
        <v>375</v>
      </c>
      <c r="K14" s="290" t="s">
        <v>376</v>
      </c>
      <c r="L14" s="274" t="s">
        <v>377</v>
      </c>
      <c r="M14" s="275"/>
      <c r="N14" s="275"/>
      <c r="O14" s="286"/>
      <c r="P14" s="286"/>
      <c r="Q14" s="286"/>
      <c r="R14" s="254"/>
      <c r="S14" s="599"/>
      <c r="T14" s="254"/>
      <c r="V14" s="254"/>
      <c r="X14" s="254"/>
      <c r="Y14" s="317"/>
      <c r="Z14" s="298"/>
      <c r="AA14" s="298"/>
      <c r="AB14" s="298"/>
      <c r="AC14" s="298"/>
      <c r="AD14" s="308"/>
      <c r="AE14" s="254"/>
    </row>
    <row r="15" spans="1:31" ht="14.25" customHeight="1">
      <c r="A15" s="254"/>
      <c r="B15" s="317"/>
      <c r="C15" s="298"/>
      <c r="D15" s="298"/>
      <c r="E15" s="308"/>
      <c r="F15" s="254"/>
      <c r="G15" s="292" t="s">
        <v>3346</v>
      </c>
      <c r="H15" s="275"/>
      <c r="I15" s="286"/>
      <c r="J15" s="286"/>
      <c r="K15" s="286"/>
      <c r="L15" s="286"/>
      <c r="M15" s="275"/>
      <c r="N15" s="275"/>
      <c r="O15" s="286"/>
      <c r="P15" s="286"/>
      <c r="Q15" s="286"/>
      <c r="R15" s="254"/>
      <c r="S15" s="292"/>
      <c r="T15" s="254"/>
      <c r="V15" s="254"/>
      <c r="X15" s="254"/>
      <c r="Y15" s="317"/>
      <c r="Z15" s="298"/>
      <c r="AA15" s="298"/>
      <c r="AB15" s="298"/>
      <c r="AC15" s="298"/>
      <c r="AD15" s="308"/>
      <c r="AE15" s="254"/>
    </row>
    <row r="16" spans="1:31" ht="14.25" customHeight="1">
      <c r="A16" s="254"/>
      <c r="B16" s="309"/>
      <c r="C16" s="310"/>
      <c r="D16" s="310"/>
      <c r="E16" s="311"/>
      <c r="F16" s="254"/>
      <c r="G16" s="292" t="s">
        <v>3347</v>
      </c>
      <c r="H16" s="290">
        <v>0.3</v>
      </c>
      <c r="I16" s="290" t="s">
        <v>373</v>
      </c>
      <c r="J16" s="290" t="s">
        <v>374</v>
      </c>
      <c r="K16" s="290" t="s">
        <v>375</v>
      </c>
      <c r="L16" s="290" t="s">
        <v>376</v>
      </c>
      <c r="M16" s="274" t="s">
        <v>377</v>
      </c>
      <c r="N16" s="275"/>
      <c r="O16" s="286"/>
      <c r="P16" s="286"/>
      <c r="Q16" s="286"/>
      <c r="R16" s="254"/>
      <c r="S16" s="292"/>
      <c r="T16" s="254"/>
      <c r="U16" s="292"/>
      <c r="V16" s="254"/>
      <c r="W16" s="292"/>
      <c r="X16" s="254"/>
      <c r="Y16" s="317"/>
      <c r="Z16" s="298"/>
      <c r="AA16" s="298"/>
      <c r="AB16" s="298"/>
      <c r="AC16" s="298"/>
      <c r="AD16" s="308"/>
      <c r="AE16" s="254"/>
    </row>
    <row r="17" spans="1:31" ht="14.25" customHeight="1">
      <c r="A17" s="254"/>
      <c r="B17" s="312">
        <f>SUM(B15:B16)</f>
        <v>0</v>
      </c>
      <c r="C17" s="809"/>
      <c r="D17" s="313"/>
      <c r="E17" s="314"/>
      <c r="F17" s="254"/>
      <c r="G17" s="292" t="s">
        <v>3348</v>
      </c>
      <c r="H17" s="275"/>
      <c r="I17" s="275"/>
      <c r="J17" s="286"/>
      <c r="K17" s="286"/>
      <c r="L17" s="286"/>
      <c r="M17" s="275"/>
      <c r="N17" s="275"/>
      <c r="O17" s="286"/>
      <c r="P17" s="286"/>
      <c r="Q17" s="286"/>
      <c r="R17" s="254"/>
      <c r="S17" s="298"/>
      <c r="T17" s="254"/>
      <c r="U17" s="292"/>
      <c r="V17" s="254"/>
      <c r="W17" s="292"/>
      <c r="X17" s="254"/>
      <c r="Y17" s="317"/>
      <c r="Z17" s="298"/>
      <c r="AA17" s="298"/>
      <c r="AB17" s="298"/>
      <c r="AC17" s="298"/>
      <c r="AD17" s="308"/>
      <c r="AE17" s="254"/>
    </row>
    <row r="18" spans="1:31" ht="14.25" customHeight="1">
      <c r="A18" s="254"/>
      <c r="B18" s="387"/>
      <c r="C18" s="387"/>
      <c r="D18" s="387"/>
      <c r="E18" s="387"/>
      <c r="F18" s="254"/>
      <c r="G18" s="292" t="s">
        <v>3349</v>
      </c>
      <c r="H18" s="290">
        <v>6.8</v>
      </c>
      <c r="I18" s="286"/>
      <c r="J18" s="286"/>
      <c r="K18" s="286"/>
      <c r="L18" s="286"/>
      <c r="M18" s="275"/>
      <c r="N18" s="275"/>
      <c r="O18" s="286"/>
      <c r="P18" s="286"/>
      <c r="Q18" s="286"/>
      <c r="R18" s="254"/>
      <c r="S18" s="298"/>
      <c r="T18" s="254"/>
      <c r="U18" s="298"/>
      <c r="V18" s="254"/>
      <c r="W18" s="298"/>
      <c r="X18" s="254"/>
      <c r="Y18" s="317"/>
      <c r="Z18" s="298"/>
      <c r="AA18" s="298"/>
      <c r="AB18" s="298"/>
      <c r="AC18" s="298"/>
      <c r="AD18" s="308"/>
      <c r="AE18" s="254"/>
    </row>
    <row r="19" spans="1:31" ht="14.25" customHeight="1">
      <c r="A19" s="254"/>
      <c r="B19" s="985" t="s">
        <v>383</v>
      </c>
      <c r="C19" s="968"/>
      <c r="D19" s="968"/>
      <c r="E19" s="969"/>
      <c r="F19" s="254"/>
      <c r="G19" s="273" t="s">
        <v>3350</v>
      </c>
      <c r="H19" s="286"/>
      <c r="I19" s="286"/>
      <c r="J19" s="286"/>
      <c r="K19" s="286"/>
      <c r="L19" s="286"/>
      <c r="M19" s="275"/>
      <c r="N19" s="275"/>
      <c r="O19" s="286"/>
      <c r="P19" s="286"/>
      <c r="Q19" s="286"/>
      <c r="R19" s="254"/>
      <c r="S19" s="298"/>
      <c r="T19" s="254"/>
      <c r="U19" s="298"/>
      <c r="V19" s="254"/>
      <c r="W19" s="298"/>
      <c r="X19" s="254"/>
      <c r="Y19" s="317"/>
      <c r="Z19" s="298"/>
      <c r="AA19" s="298"/>
      <c r="AB19" s="298"/>
      <c r="AC19" s="298"/>
      <c r="AD19" s="308"/>
      <c r="AE19" s="254"/>
    </row>
    <row r="20" spans="1:31" ht="14.25" customHeight="1">
      <c r="A20" s="383"/>
      <c r="B20" s="305">
        <v>2024</v>
      </c>
      <c r="C20" s="271">
        <v>2025</v>
      </c>
      <c r="D20" s="271">
        <v>2026</v>
      </c>
      <c r="E20" s="306">
        <v>2027</v>
      </c>
      <c r="F20" s="376"/>
      <c r="G20" s="292" t="s">
        <v>3351</v>
      </c>
      <c r="H20" s="286"/>
      <c r="I20" s="286"/>
      <c r="J20" s="286"/>
      <c r="K20" s="286"/>
      <c r="L20" s="286"/>
      <c r="M20" s="275"/>
      <c r="N20" s="275"/>
      <c r="O20" s="286"/>
      <c r="P20" s="286"/>
      <c r="Q20" s="286"/>
      <c r="R20" s="254"/>
      <c r="S20" s="298"/>
      <c r="T20" s="254"/>
      <c r="U20" s="298"/>
      <c r="V20" s="254"/>
      <c r="W20" s="298"/>
      <c r="X20" s="254"/>
      <c r="Y20" s="317"/>
      <c r="Z20" s="298"/>
      <c r="AA20" s="298"/>
      <c r="AB20" s="298"/>
      <c r="AC20" s="298"/>
      <c r="AD20" s="308"/>
      <c r="AE20" s="254"/>
    </row>
    <row r="21" spans="1:31" ht="14.25" customHeight="1">
      <c r="A21" s="254"/>
      <c r="B21" s="317"/>
      <c r="C21" s="298"/>
      <c r="D21" s="298"/>
      <c r="E21" s="308"/>
      <c r="F21" s="254"/>
      <c r="G21" s="292" t="s">
        <v>3352</v>
      </c>
      <c r="H21" s="290">
        <v>18.5</v>
      </c>
      <c r="I21" s="275"/>
      <c r="J21" s="275"/>
      <c r="K21" s="286"/>
      <c r="L21" s="286"/>
      <c r="M21" s="275"/>
      <c r="N21" s="275"/>
      <c r="O21" s="286"/>
      <c r="P21" s="286"/>
      <c r="Q21" s="286"/>
      <c r="R21" s="254"/>
      <c r="S21" s="298"/>
      <c r="T21" s="254"/>
      <c r="U21" s="298"/>
      <c r="V21" s="254"/>
      <c r="W21" s="298"/>
      <c r="X21" s="254"/>
      <c r="Y21" s="317"/>
      <c r="Z21" s="298"/>
      <c r="AA21" s="298"/>
      <c r="AB21" s="298"/>
      <c r="AC21" s="298"/>
      <c r="AD21" s="308"/>
      <c r="AE21" s="254"/>
    </row>
    <row r="22" spans="1:31" ht="14.25" customHeight="1">
      <c r="A22" s="254"/>
      <c r="B22" s="309"/>
      <c r="C22" s="310"/>
      <c r="D22" s="310"/>
      <c r="E22" s="311"/>
      <c r="F22" s="254"/>
      <c r="G22" s="285" t="s">
        <v>3353</v>
      </c>
      <c r="H22" s="286"/>
      <c r="I22" s="286"/>
      <c r="J22" s="286"/>
      <c r="K22" s="286"/>
      <c r="L22" s="286"/>
      <c r="M22" s="275"/>
      <c r="N22" s="275"/>
      <c r="O22" s="286"/>
      <c r="P22" s="286"/>
      <c r="Q22" s="286"/>
      <c r="R22" s="254"/>
      <c r="S22" s="298"/>
      <c r="T22" s="254"/>
      <c r="U22" s="298"/>
      <c r="V22" s="254"/>
      <c r="W22" s="298"/>
      <c r="X22" s="254"/>
      <c r="Y22" s="317"/>
      <c r="Z22" s="298"/>
      <c r="AA22" s="298"/>
      <c r="AB22" s="298"/>
      <c r="AC22" s="298"/>
      <c r="AD22" s="308"/>
      <c r="AE22" s="254"/>
    </row>
    <row r="23" spans="1:31" ht="14.25" customHeight="1">
      <c r="A23" s="254"/>
      <c r="B23" s="312">
        <f>SUM(B21:B22)</f>
        <v>0</v>
      </c>
      <c r="C23" s="313"/>
      <c r="D23" s="313"/>
      <c r="E23" s="314"/>
      <c r="F23" s="254"/>
      <c r="G23" s="299" t="s">
        <v>3354</v>
      </c>
      <c r="H23" s="294">
        <v>0.5</v>
      </c>
      <c r="I23" s="275"/>
      <c r="J23" s="275"/>
      <c r="K23" s="286"/>
      <c r="L23" s="286"/>
      <c r="M23" s="286"/>
      <c r="N23" s="275"/>
      <c r="O23" s="286"/>
      <c r="P23" s="286"/>
      <c r="Q23" s="286"/>
      <c r="R23" s="254"/>
      <c r="S23" s="298"/>
      <c r="T23" s="254"/>
      <c r="U23" s="298"/>
      <c r="V23" s="254"/>
      <c r="W23" s="298"/>
      <c r="X23" s="254"/>
      <c r="Y23" s="317"/>
      <c r="Z23" s="298"/>
      <c r="AA23" s="298"/>
      <c r="AB23" s="298"/>
      <c r="AC23" s="298"/>
      <c r="AD23" s="308"/>
      <c r="AE23" s="254"/>
    </row>
    <row r="24" spans="1:31" ht="14.25" customHeight="1">
      <c r="A24" s="254"/>
      <c r="B24" s="387"/>
      <c r="C24" s="387"/>
      <c r="D24" s="387"/>
      <c r="E24" s="387"/>
      <c r="F24" s="254"/>
      <c r="G24" s="292" t="s">
        <v>3355</v>
      </c>
      <c r="H24" s="286"/>
      <c r="I24" s="286"/>
      <c r="J24" s="286"/>
      <c r="K24" s="286"/>
      <c r="L24" s="286"/>
      <c r="M24" s="275"/>
      <c r="N24" s="275"/>
      <c r="O24" s="286"/>
      <c r="P24" s="286"/>
      <c r="Q24" s="286"/>
      <c r="R24" s="254"/>
      <c r="S24" s="298"/>
      <c r="T24" s="254"/>
      <c r="U24" s="298"/>
      <c r="V24" s="254"/>
      <c r="W24" s="298"/>
      <c r="X24" s="254"/>
      <c r="Y24" s="317"/>
      <c r="Z24" s="310"/>
      <c r="AA24" s="310"/>
      <c r="AB24" s="310"/>
      <c r="AC24" s="310"/>
      <c r="AD24" s="311"/>
      <c r="AE24" s="254"/>
    </row>
    <row r="25" spans="1:31" ht="14.25" customHeight="1">
      <c r="A25" s="254"/>
      <c r="B25" s="985" t="s">
        <v>189</v>
      </c>
      <c r="C25" s="968"/>
      <c r="D25" s="968"/>
      <c r="E25" s="969"/>
      <c r="F25" s="254"/>
      <c r="G25" s="292" t="s">
        <v>3356</v>
      </c>
      <c r="H25" s="286"/>
      <c r="I25" s="286"/>
      <c r="J25" s="286"/>
      <c r="K25" s="286"/>
      <c r="L25" s="286"/>
      <c r="M25" s="275"/>
      <c r="N25" s="275"/>
      <c r="O25" s="286"/>
      <c r="P25" s="286"/>
      <c r="Q25" s="286"/>
      <c r="R25" s="254"/>
      <c r="S25" s="298"/>
      <c r="T25" s="254"/>
      <c r="U25" s="298"/>
      <c r="V25" s="254"/>
      <c r="W25" s="298"/>
      <c r="X25" s="254"/>
      <c r="Y25" s="655"/>
      <c r="Z25" s="690">
        <f>SUM(Z5:Z24)</f>
        <v>14.77</v>
      </c>
      <c r="AA25" s="313"/>
      <c r="AB25" s="313"/>
      <c r="AC25" s="313"/>
      <c r="AD25" s="314"/>
      <c r="AE25" s="254"/>
    </row>
    <row r="26" spans="1:31" ht="14.25" customHeight="1">
      <c r="A26" s="383"/>
      <c r="B26" s="1005"/>
      <c r="C26" s="878"/>
      <c r="D26" s="878"/>
      <c r="E26" s="971"/>
      <c r="F26" s="376"/>
      <c r="G26" s="299" t="s">
        <v>3357</v>
      </c>
      <c r="H26" s="286"/>
      <c r="I26" s="286"/>
      <c r="J26" s="286"/>
      <c r="K26" s="286"/>
      <c r="L26" s="286"/>
      <c r="M26" s="275"/>
      <c r="N26" s="275"/>
      <c r="O26" s="286"/>
      <c r="P26" s="286"/>
      <c r="Q26" s="286"/>
      <c r="R26" s="254"/>
      <c r="S26" s="390"/>
      <c r="T26" s="391"/>
      <c r="U26" s="390"/>
      <c r="V26" s="391"/>
      <c r="W26" s="390"/>
      <c r="X26" s="254"/>
      <c r="Y26" s="254"/>
      <c r="Z26" s="254"/>
      <c r="AA26" s="254"/>
      <c r="AB26" s="254"/>
      <c r="AC26" s="254"/>
      <c r="AD26" s="254"/>
      <c r="AE26" s="254"/>
    </row>
    <row r="27" spans="1:31" ht="14.25" customHeight="1">
      <c r="A27" s="383"/>
      <c r="B27" s="972"/>
      <c r="C27" s="878"/>
      <c r="D27" s="878"/>
      <c r="E27" s="971"/>
      <c r="F27" s="376"/>
      <c r="G27" s="292" t="s">
        <v>3358</v>
      </c>
      <c r="H27" s="290">
        <v>0.67</v>
      </c>
      <c r="I27" s="290" t="s">
        <v>375</v>
      </c>
      <c r="J27" s="290" t="s">
        <v>376</v>
      </c>
      <c r="K27" s="274" t="s">
        <v>377</v>
      </c>
      <c r="L27" s="286"/>
      <c r="M27" s="275"/>
      <c r="N27" s="275"/>
      <c r="O27" s="286"/>
      <c r="P27" s="286"/>
      <c r="Q27" s="286"/>
      <c r="R27" s="254"/>
      <c r="S27" s="390"/>
      <c r="T27" s="391"/>
      <c r="U27" s="390"/>
      <c r="V27" s="391"/>
      <c r="W27" s="390"/>
      <c r="X27" s="254"/>
      <c r="Y27" s="985" t="s">
        <v>394</v>
      </c>
      <c r="Z27" s="968"/>
      <c r="AA27" s="968"/>
      <c r="AB27" s="968"/>
      <c r="AC27" s="968"/>
      <c r="AD27" s="969"/>
      <c r="AE27" s="254"/>
    </row>
    <row r="28" spans="1:31" ht="14.25" customHeight="1">
      <c r="A28" s="383"/>
      <c r="B28" s="973"/>
      <c r="C28" s="974"/>
      <c r="D28" s="974"/>
      <c r="E28" s="975"/>
      <c r="F28" s="376"/>
      <c r="G28" s="292" t="s">
        <v>3359</v>
      </c>
      <c r="H28" s="286"/>
      <c r="I28" s="286"/>
      <c r="J28" s="286"/>
      <c r="K28" s="286"/>
      <c r="L28" s="286"/>
      <c r="M28" s="275"/>
      <c r="N28" s="275"/>
      <c r="O28" s="286"/>
      <c r="P28" s="286"/>
      <c r="Q28" s="286"/>
      <c r="R28" s="254"/>
      <c r="S28" s="390"/>
      <c r="T28" s="391"/>
      <c r="U28" s="390"/>
      <c r="V28" s="391"/>
      <c r="W28" s="390"/>
      <c r="X28" s="254"/>
      <c r="Y28" s="641" t="s">
        <v>340</v>
      </c>
      <c r="Z28" s="270" t="s">
        <v>396</v>
      </c>
      <c r="AA28" s="271">
        <v>2024</v>
      </c>
      <c r="AB28" s="271">
        <v>2025</v>
      </c>
      <c r="AC28" s="271">
        <v>2026</v>
      </c>
      <c r="AD28" s="306">
        <v>2027</v>
      </c>
      <c r="AE28" s="254"/>
    </row>
    <row r="29" spans="1:31" ht="14.25" customHeight="1">
      <c r="A29" s="383"/>
      <c r="B29" s="392"/>
      <c r="C29" s="392"/>
      <c r="D29" s="392"/>
      <c r="E29" s="392"/>
      <c r="F29" s="376"/>
      <c r="G29" s="299" t="s">
        <v>3360</v>
      </c>
      <c r="H29" s="294">
        <v>1.5</v>
      </c>
      <c r="I29" s="294">
        <v>1.5</v>
      </c>
      <c r="J29" s="294">
        <v>1.5</v>
      </c>
      <c r="K29" s="286"/>
      <c r="L29" s="286"/>
      <c r="M29" s="275"/>
      <c r="N29" s="275"/>
      <c r="O29" s="286"/>
      <c r="P29" s="286"/>
      <c r="Q29" s="286"/>
      <c r="R29" s="254"/>
      <c r="S29" s="390"/>
      <c r="T29" s="391"/>
      <c r="U29" s="390"/>
      <c r="V29" s="391"/>
      <c r="W29" s="390"/>
      <c r="X29" s="383"/>
      <c r="Y29" s="307" t="s">
        <v>1138</v>
      </c>
      <c r="Z29" s="324" t="s">
        <v>45</v>
      </c>
      <c r="AA29" s="324">
        <v>5.37</v>
      </c>
      <c r="AB29" s="298"/>
      <c r="AC29" s="298"/>
      <c r="AD29" s="308"/>
      <c r="AE29" s="254"/>
    </row>
    <row r="30" spans="1:31" ht="14.25" customHeight="1">
      <c r="A30" s="254"/>
      <c r="B30" s="976" t="s">
        <v>397</v>
      </c>
      <c r="C30" s="968"/>
      <c r="D30" s="968"/>
      <c r="E30" s="969"/>
      <c r="F30" s="254"/>
      <c r="G30" s="292" t="s">
        <v>3361</v>
      </c>
      <c r="H30" s="286"/>
      <c r="I30" s="286"/>
      <c r="J30" s="286"/>
      <c r="K30" s="286"/>
      <c r="L30" s="286"/>
      <c r="M30" s="275"/>
      <c r="N30" s="275"/>
      <c r="O30" s="286"/>
      <c r="P30" s="286"/>
      <c r="Q30" s="286"/>
      <c r="R30" s="254"/>
      <c r="S30" s="390"/>
      <c r="T30" s="391"/>
      <c r="U30" s="390"/>
      <c r="V30" s="391"/>
      <c r="W30" s="390"/>
      <c r="X30" s="383"/>
      <c r="Y30" s="307" t="s">
        <v>2498</v>
      </c>
      <c r="Z30" s="324" t="s">
        <v>16</v>
      </c>
      <c r="AA30" s="324">
        <v>7.5</v>
      </c>
      <c r="AB30" s="298"/>
      <c r="AC30" s="298"/>
      <c r="AD30" s="308"/>
      <c r="AE30" s="254"/>
    </row>
    <row r="31" spans="1:31" ht="14.25" customHeight="1">
      <c r="A31" s="383"/>
      <c r="B31" s="325" t="s">
        <v>400</v>
      </c>
      <c r="C31" s="965" t="s">
        <v>935</v>
      </c>
      <c r="D31" s="966"/>
      <c r="E31" s="325" t="s">
        <v>402</v>
      </c>
      <c r="F31" s="376"/>
      <c r="G31" s="299" t="s">
        <v>3362</v>
      </c>
      <c r="H31" s="290">
        <v>13.5</v>
      </c>
      <c r="I31" s="286"/>
      <c r="J31" s="286"/>
      <c r="K31" s="286"/>
      <c r="L31" s="286"/>
      <c r="M31" s="275"/>
      <c r="N31" s="275"/>
      <c r="O31" s="286"/>
      <c r="P31" s="286"/>
      <c r="Q31" s="286"/>
      <c r="R31" s="254"/>
      <c r="S31" s="390"/>
      <c r="T31" s="391"/>
      <c r="U31" s="390"/>
      <c r="V31" s="391"/>
      <c r="W31" s="390"/>
      <c r="X31" s="254"/>
      <c r="Y31" s="307" t="s">
        <v>863</v>
      </c>
      <c r="Z31" s="324" t="s">
        <v>18</v>
      </c>
      <c r="AA31" s="324">
        <v>10.6</v>
      </c>
      <c r="AB31" s="298"/>
      <c r="AC31" s="298"/>
      <c r="AD31" s="308"/>
      <c r="AE31" s="254"/>
    </row>
    <row r="32" spans="1:31" ht="14.25" customHeight="1">
      <c r="A32" s="254"/>
      <c r="B32" s="327">
        <v>2010</v>
      </c>
      <c r="C32" s="961" t="s">
        <v>3363</v>
      </c>
      <c r="D32" s="959"/>
      <c r="E32" s="327">
        <v>0.76</v>
      </c>
      <c r="F32" s="254"/>
      <c r="G32" s="292" t="s">
        <v>3364</v>
      </c>
      <c r="H32" s="278">
        <v>0.5</v>
      </c>
      <c r="I32" s="290" t="s">
        <v>374</v>
      </c>
      <c r="J32" s="290" t="s">
        <v>375</v>
      </c>
      <c r="K32" s="290" t="s">
        <v>376</v>
      </c>
      <c r="L32" s="274" t="s">
        <v>377</v>
      </c>
      <c r="M32" s="286"/>
      <c r="N32" s="275"/>
      <c r="O32" s="286"/>
      <c r="P32" s="286"/>
      <c r="Q32" s="286"/>
      <c r="R32" s="254"/>
      <c r="S32" s="390"/>
      <c r="T32" s="391"/>
      <c r="U32" s="390"/>
      <c r="V32" s="391"/>
      <c r="W32" s="390"/>
      <c r="X32" s="383"/>
      <c r="Y32" s="307" t="s">
        <v>3365</v>
      </c>
      <c r="Z32" s="324" t="s">
        <v>43</v>
      </c>
      <c r="AA32" s="324">
        <v>16</v>
      </c>
      <c r="AB32" s="298"/>
      <c r="AC32" s="298"/>
      <c r="AD32" s="308"/>
      <c r="AE32" s="254"/>
    </row>
    <row r="33" spans="1:31" ht="14.25" customHeight="1">
      <c r="A33" s="254"/>
      <c r="B33" s="327">
        <v>2011</v>
      </c>
      <c r="C33" s="961" t="s">
        <v>3366</v>
      </c>
      <c r="D33" s="959"/>
      <c r="E33" s="328">
        <v>0.59</v>
      </c>
      <c r="F33" s="254"/>
      <c r="G33" s="292" t="s">
        <v>3367</v>
      </c>
      <c r="H33" s="294">
        <v>0.5</v>
      </c>
      <c r="I33" s="278" t="s">
        <v>374</v>
      </c>
      <c r="J33" s="278" t="s">
        <v>375</v>
      </c>
      <c r="K33" s="278" t="s">
        <v>376</v>
      </c>
      <c r="L33" s="419" t="s">
        <v>377</v>
      </c>
      <c r="M33" s="286"/>
      <c r="N33" s="275"/>
      <c r="O33" s="286"/>
      <c r="P33" s="286"/>
      <c r="Q33" s="286"/>
      <c r="R33" s="254"/>
      <c r="S33" s="390"/>
      <c r="T33" s="391"/>
      <c r="U33" s="390"/>
      <c r="V33" s="391"/>
      <c r="W33" s="390"/>
      <c r="X33" s="383"/>
      <c r="Y33" s="307" t="s">
        <v>2138</v>
      </c>
      <c r="Z33" s="290" t="s">
        <v>56</v>
      </c>
      <c r="AA33" s="810">
        <v>9.6</v>
      </c>
      <c r="AB33" s="298"/>
      <c r="AC33" s="298"/>
      <c r="AD33" s="308"/>
      <c r="AE33" s="254"/>
    </row>
    <row r="34" spans="1:31" ht="14.25" customHeight="1">
      <c r="A34" s="254"/>
      <c r="B34" s="327">
        <v>2012</v>
      </c>
      <c r="C34" s="961" t="s">
        <v>3368</v>
      </c>
      <c r="D34" s="959"/>
      <c r="E34" s="328">
        <v>0.8</v>
      </c>
      <c r="F34" s="254"/>
      <c r="G34" s="299" t="s">
        <v>3369</v>
      </c>
      <c r="H34" s="286"/>
      <c r="I34" s="286"/>
      <c r="J34" s="286"/>
      <c r="K34" s="286"/>
      <c r="L34" s="286"/>
      <c r="M34" s="275"/>
      <c r="N34" s="275"/>
      <c r="O34" s="286"/>
      <c r="P34" s="286"/>
      <c r="Q34" s="286"/>
      <c r="R34" s="254"/>
      <c r="S34" s="390"/>
      <c r="T34" s="391"/>
      <c r="U34" s="390"/>
      <c r="V34" s="391"/>
      <c r="W34" s="390"/>
      <c r="X34" s="383"/>
      <c r="Y34" s="676" t="s">
        <v>2140</v>
      </c>
      <c r="Z34" s="290" t="s">
        <v>56</v>
      </c>
      <c r="AA34" s="324">
        <v>4</v>
      </c>
      <c r="AB34" s="298"/>
      <c r="AC34" s="298"/>
      <c r="AD34" s="308"/>
      <c r="AE34" s="254"/>
    </row>
    <row r="35" spans="1:31" ht="14.25" customHeight="1">
      <c r="A35" s="254"/>
      <c r="B35" s="393">
        <v>2013</v>
      </c>
      <c r="C35" s="1018" t="s">
        <v>3370</v>
      </c>
      <c r="D35" s="959"/>
      <c r="E35" s="394">
        <v>1.34</v>
      </c>
      <c r="F35" s="254"/>
      <c r="G35" s="292" t="s">
        <v>2140</v>
      </c>
      <c r="H35" s="286">
        <v>4</v>
      </c>
      <c r="I35" s="286">
        <v>4</v>
      </c>
      <c r="J35" s="275"/>
      <c r="K35" s="275"/>
      <c r="L35" s="275"/>
      <c r="M35" s="275"/>
      <c r="N35" s="275"/>
      <c r="O35" s="286"/>
      <c r="P35" s="286"/>
      <c r="Q35" s="286"/>
      <c r="R35" s="254"/>
      <c r="S35" s="390"/>
      <c r="T35" s="391"/>
      <c r="U35" s="390"/>
      <c r="V35" s="391"/>
      <c r="W35" s="390"/>
      <c r="X35" s="254"/>
      <c r="Y35" s="307" t="s">
        <v>3371</v>
      </c>
      <c r="Z35" s="290" t="s">
        <v>22</v>
      </c>
      <c r="AA35" s="324">
        <v>0.5</v>
      </c>
      <c r="AB35" s="298"/>
      <c r="AC35" s="298"/>
      <c r="AD35" s="308"/>
      <c r="AE35" s="254"/>
    </row>
    <row r="36" spans="1:31" ht="14.25" customHeight="1">
      <c r="A36" s="254"/>
      <c r="B36" s="393">
        <v>2014</v>
      </c>
      <c r="C36" s="1018" t="s">
        <v>3372</v>
      </c>
      <c r="D36" s="959"/>
      <c r="E36" s="393">
        <v>1.41</v>
      </c>
      <c r="F36" s="254"/>
      <c r="G36" s="299" t="s">
        <v>3373</v>
      </c>
      <c r="H36" s="275"/>
      <c r="I36" s="286"/>
      <c r="J36" s="286"/>
      <c r="K36" s="286"/>
      <c r="L36" s="286"/>
      <c r="M36" s="275"/>
      <c r="N36" s="275"/>
      <c r="O36" s="286"/>
      <c r="P36" s="286"/>
      <c r="Q36" s="286"/>
      <c r="R36" s="254"/>
      <c r="S36" s="390"/>
      <c r="T36" s="391"/>
      <c r="U36" s="390"/>
      <c r="V36" s="391"/>
      <c r="W36" s="390"/>
      <c r="X36" s="383"/>
      <c r="Y36" s="307" t="s">
        <v>2256</v>
      </c>
      <c r="Z36" s="324" t="s">
        <v>57</v>
      </c>
      <c r="AA36" s="324">
        <v>7</v>
      </c>
      <c r="AB36" s="298"/>
      <c r="AC36" s="298"/>
      <c r="AD36" s="308"/>
      <c r="AE36" s="254"/>
    </row>
    <row r="37" spans="1:31" ht="14.25" customHeight="1">
      <c r="A37" s="254"/>
      <c r="B37" s="447">
        <v>2015</v>
      </c>
      <c r="C37" s="1004" t="s">
        <v>3374</v>
      </c>
      <c r="D37" s="959"/>
      <c r="E37" s="447">
        <v>2.0099999999999998</v>
      </c>
      <c r="F37" s="254"/>
      <c r="G37" s="292" t="s">
        <v>3375</v>
      </c>
      <c r="H37" s="286"/>
      <c r="I37" s="286"/>
      <c r="J37" s="286"/>
      <c r="K37" s="286"/>
      <c r="L37" s="286"/>
      <c r="M37" s="275"/>
      <c r="N37" s="275"/>
      <c r="O37" s="286"/>
      <c r="P37" s="286"/>
      <c r="Q37" s="286"/>
      <c r="R37" s="254"/>
      <c r="S37" s="390"/>
      <c r="T37" s="391"/>
      <c r="U37" s="390"/>
      <c r="V37" s="391"/>
      <c r="W37" s="390"/>
      <c r="X37" s="383"/>
      <c r="Y37" s="307" t="s">
        <v>2256</v>
      </c>
      <c r="Z37" s="324" t="s">
        <v>62</v>
      </c>
      <c r="AA37" s="324">
        <v>10</v>
      </c>
      <c r="AB37" s="298"/>
      <c r="AC37" s="298"/>
      <c r="AD37" s="308"/>
      <c r="AE37" s="254"/>
    </row>
    <row r="38" spans="1:31" ht="14.25" customHeight="1">
      <c r="A38" s="254"/>
      <c r="B38" s="330">
        <v>2016</v>
      </c>
      <c r="C38" s="1039" t="s">
        <v>3376</v>
      </c>
      <c r="D38" s="959"/>
      <c r="E38" s="331">
        <v>2.1800000000000002</v>
      </c>
      <c r="F38" s="254"/>
      <c r="G38" s="292" t="s">
        <v>3377</v>
      </c>
      <c r="H38" s="290">
        <v>0.5</v>
      </c>
      <c r="I38" s="290" t="s">
        <v>374</v>
      </c>
      <c r="J38" s="290" t="s">
        <v>375</v>
      </c>
      <c r="K38" s="290" t="s">
        <v>376</v>
      </c>
      <c r="L38" s="274" t="s">
        <v>377</v>
      </c>
      <c r="M38" s="275"/>
      <c r="N38" s="275"/>
      <c r="O38" s="286"/>
      <c r="P38" s="286"/>
      <c r="Q38" s="286"/>
      <c r="R38" s="254"/>
      <c r="S38" s="390"/>
      <c r="T38" s="391"/>
      <c r="U38" s="390"/>
      <c r="V38" s="391"/>
      <c r="W38" s="390"/>
      <c r="X38" s="254"/>
      <c r="Y38" s="648" t="s">
        <v>1536</v>
      </c>
      <c r="Z38" s="289" t="s">
        <v>56</v>
      </c>
      <c r="AA38" s="289">
        <v>2.11</v>
      </c>
      <c r="AB38" s="298"/>
      <c r="AC38" s="298"/>
      <c r="AD38" s="308"/>
      <c r="AE38" s="254"/>
    </row>
    <row r="39" spans="1:31" ht="14.25" customHeight="1">
      <c r="A39" s="254"/>
      <c r="B39" s="327">
        <v>2017</v>
      </c>
      <c r="C39" s="961" t="s">
        <v>1408</v>
      </c>
      <c r="D39" s="959"/>
      <c r="E39" s="328">
        <v>1.1299999999999999</v>
      </c>
      <c r="F39" s="254"/>
      <c r="G39" s="299" t="s">
        <v>3378</v>
      </c>
      <c r="H39" s="275"/>
      <c r="I39" s="275"/>
      <c r="J39" s="286"/>
      <c r="K39" s="286"/>
      <c r="L39" s="286"/>
      <c r="M39" s="275"/>
      <c r="N39" s="275"/>
      <c r="O39" s="286"/>
      <c r="P39" s="286"/>
      <c r="Q39" s="286"/>
      <c r="R39" s="254"/>
      <c r="S39" s="390"/>
      <c r="T39" s="391"/>
      <c r="U39" s="390"/>
      <c r="V39" s="391"/>
      <c r="W39" s="390"/>
      <c r="X39" s="254"/>
      <c r="Y39" s="648" t="s">
        <v>706</v>
      </c>
      <c r="Z39" s="289" t="s">
        <v>24</v>
      </c>
      <c r="AA39" s="289">
        <v>13.5</v>
      </c>
      <c r="AB39" s="298"/>
      <c r="AC39" s="298"/>
      <c r="AD39" s="308"/>
      <c r="AE39" s="254"/>
    </row>
    <row r="40" spans="1:31" ht="14.25" customHeight="1">
      <c r="A40" s="254"/>
      <c r="B40" s="327">
        <v>2018</v>
      </c>
      <c r="C40" s="961" t="s">
        <v>3379</v>
      </c>
      <c r="D40" s="959"/>
      <c r="E40" s="328">
        <v>0.9</v>
      </c>
      <c r="F40" s="254"/>
      <c r="G40" s="292" t="s">
        <v>3380</v>
      </c>
      <c r="H40" s="286">
        <v>10.6</v>
      </c>
      <c r="I40" s="275"/>
      <c r="J40" s="275"/>
      <c r="K40" s="275"/>
      <c r="L40" s="286"/>
      <c r="M40" s="275"/>
      <c r="N40" s="275"/>
      <c r="O40" s="286"/>
      <c r="P40" s="286"/>
      <c r="Q40" s="286"/>
      <c r="R40" s="254"/>
      <c r="S40" s="390"/>
      <c r="T40" s="391"/>
      <c r="U40" s="390"/>
      <c r="V40" s="391"/>
      <c r="W40" s="390"/>
      <c r="X40" s="254"/>
      <c r="Y40" s="307" t="s">
        <v>708</v>
      </c>
      <c r="Z40" s="324" t="s">
        <v>24</v>
      </c>
      <c r="AA40" s="324">
        <v>0.9</v>
      </c>
      <c r="AB40" s="298"/>
      <c r="AC40" s="298"/>
      <c r="AD40" s="308"/>
      <c r="AE40" s="254"/>
    </row>
    <row r="41" spans="1:31" ht="14.25" customHeight="1">
      <c r="A41" s="254"/>
      <c r="B41" s="393">
        <v>2019</v>
      </c>
      <c r="C41" s="1018" t="s">
        <v>3381</v>
      </c>
      <c r="D41" s="959"/>
      <c r="E41" s="393">
        <v>1.18</v>
      </c>
      <c r="F41" s="254"/>
      <c r="G41" s="292" t="s">
        <v>3382</v>
      </c>
      <c r="H41" s="294">
        <v>17</v>
      </c>
      <c r="I41" s="294">
        <v>17</v>
      </c>
      <c r="J41" s="294">
        <v>17</v>
      </c>
      <c r="K41" s="275"/>
      <c r="N41" s="275"/>
      <c r="O41" s="286"/>
      <c r="P41" s="286"/>
      <c r="Q41" s="286"/>
      <c r="R41" s="254"/>
      <c r="S41" s="390"/>
      <c r="T41" s="391"/>
      <c r="U41" s="390"/>
      <c r="V41" s="391"/>
      <c r="W41" s="390"/>
      <c r="X41" s="254"/>
      <c r="Y41" s="307" t="s">
        <v>3383</v>
      </c>
      <c r="Z41" s="324" t="s">
        <v>43</v>
      </c>
      <c r="AA41" s="324">
        <v>0.5</v>
      </c>
      <c r="AB41" s="298"/>
      <c r="AC41" s="298"/>
      <c r="AD41" s="308"/>
      <c r="AE41" s="254"/>
    </row>
    <row r="42" spans="1:31" ht="14.25" customHeight="1">
      <c r="A42" s="254"/>
      <c r="B42" s="334">
        <v>2020</v>
      </c>
      <c r="C42" s="1035" t="s">
        <v>3384</v>
      </c>
      <c r="D42" s="959"/>
      <c r="E42" s="334">
        <v>1.81</v>
      </c>
      <c r="F42" s="254"/>
      <c r="G42" s="292" t="s">
        <v>3385</v>
      </c>
      <c r="H42" s="286"/>
      <c r="I42" s="286"/>
      <c r="J42" s="286"/>
      <c r="K42" s="286"/>
      <c r="L42" s="286"/>
      <c r="M42" s="275"/>
      <c r="N42" s="275"/>
      <c r="O42" s="286"/>
      <c r="P42" s="286"/>
      <c r="Q42" s="286"/>
      <c r="R42" s="254"/>
      <c r="S42" s="390"/>
      <c r="T42" s="391"/>
      <c r="U42" s="390"/>
      <c r="V42" s="391"/>
      <c r="W42" s="390"/>
      <c r="X42" s="254"/>
      <c r="Y42" s="307" t="s">
        <v>986</v>
      </c>
      <c r="Z42" s="324" t="s">
        <v>27</v>
      </c>
      <c r="AA42" s="324">
        <v>6.8</v>
      </c>
      <c r="AB42" s="298"/>
      <c r="AC42" s="298"/>
      <c r="AD42" s="308"/>
      <c r="AE42" s="254"/>
    </row>
    <row r="43" spans="1:31" ht="14.25" customHeight="1">
      <c r="A43" s="254"/>
      <c r="B43" s="333">
        <v>2021</v>
      </c>
      <c r="C43" s="962" t="s">
        <v>3386</v>
      </c>
      <c r="D43" s="959"/>
      <c r="E43" s="333">
        <v>0.95</v>
      </c>
      <c r="F43" s="254"/>
      <c r="G43" s="292" t="s">
        <v>3387</v>
      </c>
      <c r="H43" s="294">
        <v>13</v>
      </c>
      <c r="I43" s="294">
        <v>13</v>
      </c>
      <c r="J43" s="294">
        <v>13</v>
      </c>
      <c r="K43" s="811">
        <v>14.25</v>
      </c>
      <c r="L43" s="286"/>
      <c r="M43" s="275"/>
      <c r="N43" s="275"/>
      <c r="O43" s="286"/>
      <c r="P43" s="286"/>
      <c r="Q43" s="286"/>
      <c r="R43" s="254"/>
      <c r="S43" s="390"/>
      <c r="T43" s="391"/>
      <c r="U43" s="390"/>
      <c r="V43" s="391"/>
      <c r="W43" s="390"/>
      <c r="X43" s="254"/>
      <c r="Y43" s="307" t="s">
        <v>988</v>
      </c>
      <c r="Z43" s="324" t="s">
        <v>27</v>
      </c>
      <c r="AA43" s="324">
        <v>4</v>
      </c>
      <c r="AB43" s="298"/>
      <c r="AC43" s="298"/>
      <c r="AD43" s="308"/>
      <c r="AE43" s="254"/>
    </row>
    <row r="44" spans="1:31" ht="14.25" customHeight="1">
      <c r="A44" s="254"/>
      <c r="B44" s="333">
        <v>2022</v>
      </c>
      <c r="C44" s="962" t="s">
        <v>3388</v>
      </c>
      <c r="D44" s="959"/>
      <c r="E44" s="333">
        <v>0.97</v>
      </c>
      <c r="F44" s="254"/>
      <c r="G44" s="285" t="s">
        <v>3389</v>
      </c>
      <c r="H44" s="290">
        <v>0.3</v>
      </c>
      <c r="I44" s="290" t="s">
        <v>373</v>
      </c>
      <c r="J44" s="290" t="s">
        <v>374</v>
      </c>
      <c r="K44" s="290" t="s">
        <v>375</v>
      </c>
      <c r="L44" s="290" t="s">
        <v>376</v>
      </c>
      <c r="M44" s="274" t="s">
        <v>377</v>
      </c>
      <c r="N44" s="275"/>
      <c r="O44" s="286"/>
      <c r="P44" s="286"/>
      <c r="Q44" s="286"/>
      <c r="R44" s="254"/>
      <c r="S44" s="390"/>
      <c r="T44" s="391"/>
      <c r="U44" s="390"/>
      <c r="V44" s="391"/>
      <c r="W44" s="390"/>
      <c r="X44" s="254"/>
      <c r="Y44" s="317"/>
      <c r="Z44" s="298"/>
      <c r="AA44" s="298"/>
      <c r="AB44" s="298"/>
      <c r="AC44" s="298"/>
      <c r="AD44" s="308"/>
      <c r="AE44" s="254"/>
    </row>
    <row r="45" spans="1:31" ht="14.25" customHeight="1">
      <c r="A45" s="254"/>
      <c r="B45" s="620">
        <v>2023</v>
      </c>
      <c r="C45" s="1059" t="s">
        <v>3390</v>
      </c>
      <c r="D45" s="959"/>
      <c r="E45" s="620" t="s">
        <v>3391</v>
      </c>
      <c r="F45" s="254"/>
      <c r="G45" s="292" t="s">
        <v>3392</v>
      </c>
      <c r="H45" s="275"/>
      <c r="I45" s="275"/>
      <c r="J45" s="275"/>
      <c r="K45" s="275"/>
      <c r="L45" s="286"/>
      <c r="M45" s="275"/>
      <c r="N45" s="275"/>
      <c r="O45" s="286"/>
      <c r="P45" s="286"/>
      <c r="Q45" s="286"/>
      <c r="R45" s="254"/>
      <c r="S45" s="390"/>
      <c r="T45" s="391"/>
      <c r="U45" s="390"/>
      <c r="V45" s="391"/>
      <c r="W45" s="390"/>
      <c r="X45" s="254"/>
      <c r="Y45" s="317"/>
      <c r="Z45" s="298"/>
      <c r="AA45" s="298"/>
      <c r="AB45" s="298"/>
      <c r="AC45" s="298"/>
      <c r="AD45" s="308"/>
      <c r="AE45" s="254"/>
    </row>
    <row r="46" spans="1:31" ht="14.25" customHeight="1">
      <c r="A46" s="254"/>
      <c r="B46" s="621"/>
      <c r="C46" s="1031"/>
      <c r="D46" s="959"/>
      <c r="E46" s="621"/>
      <c r="F46" s="254"/>
      <c r="G46" s="292" t="s">
        <v>3393</v>
      </c>
      <c r="H46" s="275"/>
      <c r="I46" s="275"/>
      <c r="J46" s="275"/>
      <c r="K46" s="286"/>
      <c r="L46" s="286"/>
      <c r="M46" s="275"/>
      <c r="N46" s="275"/>
      <c r="O46" s="286"/>
      <c r="P46" s="286"/>
      <c r="Q46" s="286"/>
      <c r="R46" s="254"/>
      <c r="S46" s="390"/>
      <c r="T46" s="391"/>
      <c r="U46" s="390"/>
      <c r="V46" s="391"/>
      <c r="W46" s="390"/>
      <c r="X46" s="254"/>
      <c r="Y46" s="317"/>
      <c r="Z46" s="298"/>
      <c r="AA46" s="298"/>
      <c r="AB46" s="298"/>
      <c r="AC46" s="298"/>
      <c r="AD46" s="308"/>
      <c r="AE46" s="254"/>
    </row>
    <row r="47" spans="1:31" ht="14.25" customHeight="1">
      <c r="A47" s="254"/>
      <c r="B47" s="621"/>
      <c r="C47" s="1031"/>
      <c r="D47" s="959"/>
      <c r="E47" s="621"/>
      <c r="F47" s="254"/>
      <c r="G47" s="292" t="s">
        <v>3394</v>
      </c>
      <c r="H47" s="286"/>
      <c r="I47" s="286"/>
      <c r="J47" s="286"/>
      <c r="K47" s="286"/>
      <c r="L47" s="286"/>
      <c r="M47" s="275"/>
      <c r="N47" s="275"/>
      <c r="O47" s="286"/>
      <c r="P47" s="286"/>
      <c r="Q47" s="286"/>
      <c r="R47" s="254"/>
      <c r="S47" s="390"/>
      <c r="T47" s="391"/>
      <c r="U47" s="390"/>
      <c r="V47" s="391"/>
      <c r="W47" s="390"/>
      <c r="X47" s="254"/>
      <c r="Y47" s="317"/>
      <c r="Z47" s="298"/>
      <c r="AA47" s="298"/>
      <c r="AB47" s="298"/>
      <c r="AC47" s="298"/>
      <c r="AD47" s="308"/>
      <c r="AE47" s="254"/>
    </row>
    <row r="48" spans="1:31" ht="14.25" customHeight="1">
      <c r="A48" s="254"/>
      <c r="B48" s="621"/>
      <c r="C48" s="1031"/>
      <c r="D48" s="959"/>
      <c r="E48" s="621"/>
      <c r="F48" s="254"/>
      <c r="G48" s="285" t="s">
        <v>3395</v>
      </c>
      <c r="H48" s="286"/>
      <c r="I48" s="286"/>
      <c r="J48" s="286"/>
      <c r="K48" s="286"/>
      <c r="L48" s="286"/>
      <c r="M48" s="275"/>
      <c r="N48" s="275"/>
      <c r="O48" s="286"/>
      <c r="P48" s="286"/>
      <c r="Q48" s="286"/>
      <c r="R48" s="254"/>
      <c r="S48" s="390"/>
      <c r="T48" s="391"/>
      <c r="U48" s="390"/>
      <c r="V48" s="391"/>
      <c r="W48" s="390"/>
      <c r="X48" s="254"/>
      <c r="Y48" s="317"/>
      <c r="Z48" s="310"/>
      <c r="AA48" s="310"/>
      <c r="AB48" s="310"/>
      <c r="AC48" s="310"/>
      <c r="AD48" s="311"/>
      <c r="AE48" s="254"/>
    </row>
    <row r="49" spans="1:31" ht="14.25" customHeight="1">
      <c r="A49" s="254"/>
      <c r="B49" s="621"/>
      <c r="C49" s="1031"/>
      <c r="D49" s="959"/>
      <c r="E49" s="621"/>
      <c r="F49" s="254"/>
      <c r="G49" s="296" t="s">
        <v>3396</v>
      </c>
      <c r="H49" s="286"/>
      <c r="I49" s="286"/>
      <c r="J49" s="286"/>
      <c r="K49" s="286"/>
      <c r="L49" s="286"/>
      <c r="M49" s="275"/>
      <c r="N49" s="275"/>
      <c r="O49" s="286"/>
      <c r="P49" s="286"/>
      <c r="Q49" s="286"/>
      <c r="R49" s="254"/>
      <c r="S49" s="390"/>
      <c r="T49" s="391"/>
      <c r="U49" s="390"/>
      <c r="V49" s="391"/>
      <c r="W49" s="390"/>
      <c r="X49" s="254"/>
      <c r="Y49" s="655"/>
      <c r="Z49" s="313"/>
      <c r="AA49" s="468">
        <f>SUM(AA29:AA48)</f>
        <v>98.38</v>
      </c>
      <c r="AB49" s="313"/>
      <c r="AC49" s="313"/>
      <c r="AD49" s="314"/>
      <c r="AE49" s="254"/>
    </row>
    <row r="50" spans="1:31" ht="14.25" customHeight="1">
      <c r="A50" s="254"/>
      <c r="B50" s="621"/>
      <c r="C50" s="1031"/>
      <c r="D50" s="959"/>
      <c r="E50" s="621"/>
      <c r="F50" s="254"/>
      <c r="G50" s="292" t="s">
        <v>3397</v>
      </c>
      <c r="H50" s="290">
        <v>0.3</v>
      </c>
      <c r="I50" s="290" t="s">
        <v>373</v>
      </c>
      <c r="J50" s="290" t="s">
        <v>374</v>
      </c>
      <c r="K50" s="290" t="s">
        <v>375</v>
      </c>
      <c r="L50" s="290" t="s">
        <v>376</v>
      </c>
      <c r="M50" s="274" t="s">
        <v>377</v>
      </c>
      <c r="N50" s="275"/>
      <c r="O50" s="286"/>
      <c r="P50" s="286"/>
      <c r="Q50" s="286"/>
      <c r="R50" s="254"/>
      <c r="S50" s="390"/>
      <c r="T50" s="391"/>
      <c r="U50" s="390"/>
      <c r="V50" s="391"/>
      <c r="W50" s="390"/>
      <c r="X50" s="254"/>
      <c r="Y50" s="254"/>
      <c r="Z50" s="254"/>
      <c r="AA50" s="254"/>
      <c r="AB50" s="254"/>
      <c r="AC50" s="254"/>
      <c r="AD50" s="254"/>
      <c r="AE50" s="254"/>
    </row>
    <row r="51" spans="1:31" ht="14.25" customHeight="1">
      <c r="A51" s="254"/>
      <c r="B51" s="621"/>
      <c r="C51" s="1031"/>
      <c r="D51" s="959"/>
      <c r="E51" s="621"/>
      <c r="F51" s="254"/>
      <c r="G51" s="299" t="s">
        <v>3398</v>
      </c>
      <c r="H51" s="274">
        <v>4</v>
      </c>
      <c r="N51" s="275"/>
      <c r="O51" s="286"/>
      <c r="P51" s="286"/>
      <c r="Q51" s="286"/>
      <c r="R51" s="254"/>
      <c r="S51" s="390"/>
      <c r="T51" s="391"/>
      <c r="U51" s="390"/>
      <c r="V51" s="391"/>
      <c r="W51" s="390"/>
      <c r="X51" s="254"/>
      <c r="Y51" s="985" t="s">
        <v>440</v>
      </c>
      <c r="Z51" s="968"/>
      <c r="AA51" s="968"/>
      <c r="AB51" s="968"/>
      <c r="AC51" s="968"/>
      <c r="AD51" s="969"/>
      <c r="AE51" s="254"/>
    </row>
    <row r="52" spans="1:31" ht="14.25" customHeight="1">
      <c r="A52" s="254"/>
      <c r="B52" s="621"/>
      <c r="C52" s="1031"/>
      <c r="D52" s="959"/>
      <c r="E52" s="621"/>
      <c r="F52" s="254"/>
      <c r="G52" s="292" t="s">
        <v>3399</v>
      </c>
      <c r="H52" s="290">
        <v>0.5</v>
      </c>
      <c r="I52" s="290" t="s">
        <v>375</v>
      </c>
      <c r="J52" s="290" t="s">
        <v>376</v>
      </c>
      <c r="K52" s="274" t="s">
        <v>377</v>
      </c>
      <c r="L52" s="286"/>
      <c r="M52" s="275"/>
      <c r="N52" s="275"/>
      <c r="O52" s="286"/>
      <c r="P52" s="286"/>
      <c r="Q52" s="286"/>
      <c r="R52" s="254"/>
      <c r="S52" s="390"/>
      <c r="T52" s="391"/>
      <c r="U52" s="390"/>
      <c r="V52" s="391"/>
      <c r="W52" s="390"/>
      <c r="X52" s="254"/>
      <c r="Y52" s="641" t="s">
        <v>340</v>
      </c>
      <c r="Z52" s="270" t="s">
        <v>442</v>
      </c>
      <c r="AA52" s="271">
        <v>2024</v>
      </c>
      <c r="AB52" s="271">
        <v>2025</v>
      </c>
      <c r="AC52" s="271">
        <v>2026</v>
      </c>
      <c r="AD52" s="306">
        <v>2027</v>
      </c>
      <c r="AE52" s="254"/>
    </row>
    <row r="53" spans="1:31" ht="14.25" customHeight="1">
      <c r="A53" s="254"/>
      <c r="B53" s="621"/>
      <c r="C53" s="1031"/>
      <c r="D53" s="959"/>
      <c r="E53" s="621"/>
      <c r="F53" s="254"/>
      <c r="G53" s="299" t="s">
        <v>3400</v>
      </c>
      <c r="H53" s="275"/>
      <c r="I53" s="275"/>
      <c r="J53" s="275"/>
      <c r="K53" s="275"/>
      <c r="L53" s="275"/>
      <c r="M53" s="275"/>
      <c r="N53" s="275"/>
      <c r="O53" s="286"/>
      <c r="P53" s="286"/>
      <c r="Q53" s="286"/>
      <c r="R53" s="254"/>
      <c r="S53" s="390"/>
      <c r="T53" s="391"/>
      <c r="U53" s="390"/>
      <c r="V53" s="391"/>
      <c r="W53" s="390"/>
      <c r="X53" s="254"/>
      <c r="Y53" s="307" t="s">
        <v>1521</v>
      </c>
      <c r="Z53" s="324" t="s">
        <v>35</v>
      </c>
      <c r="AA53" s="324">
        <v>-2.5</v>
      </c>
      <c r="AB53" s="298"/>
      <c r="AC53" s="298"/>
      <c r="AD53" s="308"/>
      <c r="AE53" s="254"/>
    </row>
    <row r="54" spans="1:31" ht="14.25" customHeight="1">
      <c r="A54" s="254"/>
      <c r="B54" s="621"/>
      <c r="C54" s="1031"/>
      <c r="D54" s="959"/>
      <c r="E54" s="621"/>
      <c r="F54" s="254"/>
      <c r="G54" s="292" t="s">
        <v>3401</v>
      </c>
      <c r="H54" s="286"/>
      <c r="I54" s="286"/>
      <c r="J54" s="286"/>
      <c r="K54" s="286"/>
      <c r="L54" s="286"/>
      <c r="M54" s="275"/>
      <c r="N54" s="275"/>
      <c r="O54" s="286"/>
      <c r="P54" s="286"/>
      <c r="Q54" s="286"/>
      <c r="R54" s="254"/>
      <c r="S54" s="390"/>
      <c r="T54" s="391"/>
      <c r="U54" s="390"/>
      <c r="V54" s="391"/>
      <c r="W54" s="390"/>
      <c r="X54" s="254"/>
      <c r="Y54" s="307" t="s">
        <v>3402</v>
      </c>
      <c r="Z54" s="324" t="s">
        <v>21</v>
      </c>
      <c r="AA54" s="324">
        <v>-5</v>
      </c>
      <c r="AB54" s="298"/>
      <c r="AC54" s="298"/>
      <c r="AD54" s="308"/>
      <c r="AE54" s="254"/>
    </row>
    <row r="55" spans="1:31" ht="14.25" customHeight="1">
      <c r="A55" s="254"/>
      <c r="B55" s="622"/>
      <c r="C55" s="1031"/>
      <c r="D55" s="959"/>
      <c r="E55" s="622"/>
      <c r="F55" s="254"/>
      <c r="G55" s="299" t="s">
        <v>3403</v>
      </c>
      <c r="H55" s="275"/>
      <c r="I55" s="275"/>
      <c r="J55" s="275"/>
      <c r="K55" s="286"/>
      <c r="L55" s="286"/>
      <c r="M55" s="275"/>
      <c r="N55" s="275"/>
      <c r="O55" s="286"/>
      <c r="P55" s="286"/>
      <c r="Q55" s="286"/>
      <c r="R55" s="254"/>
      <c r="S55" s="406"/>
      <c r="T55" s="391"/>
      <c r="U55" s="390"/>
      <c r="V55" s="391"/>
      <c r="W55" s="390"/>
      <c r="X55" s="383"/>
      <c r="Y55" s="307" t="s">
        <v>2091</v>
      </c>
      <c r="Z55" s="324" t="s">
        <v>56</v>
      </c>
      <c r="AA55" s="324">
        <v>-0.5</v>
      </c>
      <c r="AB55" s="298"/>
      <c r="AC55" s="298"/>
      <c r="AD55" s="308"/>
      <c r="AE55" s="254"/>
    </row>
    <row r="56" spans="1:31" ht="14.25" customHeight="1">
      <c r="A56" s="254"/>
      <c r="B56" s="408"/>
      <c r="C56" s="990"/>
      <c r="D56" s="959"/>
      <c r="E56" s="408"/>
      <c r="F56" s="254"/>
      <c r="G56" s="285" t="s">
        <v>3404</v>
      </c>
      <c r="H56" s="286"/>
      <c r="I56" s="286"/>
      <c r="J56" s="286"/>
      <c r="K56" s="286"/>
      <c r="L56" s="286"/>
      <c r="M56" s="275"/>
      <c r="N56" s="275"/>
      <c r="O56" s="286"/>
      <c r="P56" s="286"/>
      <c r="Q56" s="286"/>
      <c r="R56" s="254"/>
      <c r="S56" s="406"/>
      <c r="T56" s="391"/>
      <c r="U56" s="406"/>
      <c r="V56" s="391"/>
      <c r="W56" s="406"/>
      <c r="X56" s="254"/>
      <c r="Y56" s="307" t="s">
        <v>3405</v>
      </c>
      <c r="Z56" s="324" t="s">
        <v>43</v>
      </c>
      <c r="AA56" s="324">
        <v>-3.53</v>
      </c>
      <c r="AB56" s="298"/>
      <c r="AC56" s="298"/>
      <c r="AD56" s="308"/>
      <c r="AE56" s="254"/>
    </row>
    <row r="57" spans="1:31" ht="14.25" customHeight="1">
      <c r="A57" s="254"/>
      <c r="B57" s="409"/>
      <c r="C57" s="991"/>
      <c r="D57" s="959"/>
      <c r="E57" s="409"/>
      <c r="F57" s="254"/>
      <c r="G57" s="292" t="s">
        <v>3406</v>
      </c>
      <c r="H57" s="286"/>
      <c r="I57" s="286"/>
      <c r="J57" s="286"/>
      <c r="K57" s="286"/>
      <c r="L57" s="286"/>
      <c r="M57" s="275"/>
      <c r="N57" s="275"/>
      <c r="O57" s="286"/>
      <c r="P57" s="286"/>
      <c r="Q57" s="286"/>
      <c r="R57" s="254"/>
      <c r="S57" s="372"/>
      <c r="T57" s="254"/>
      <c r="U57" s="372"/>
      <c r="V57" s="254"/>
      <c r="W57" s="372"/>
      <c r="X57" s="254"/>
      <c r="Y57" s="307" t="s">
        <v>964</v>
      </c>
      <c r="Z57" s="324" t="s">
        <v>27</v>
      </c>
      <c r="AA57" s="324">
        <v>-1</v>
      </c>
      <c r="AB57" s="298"/>
      <c r="AC57" s="298"/>
      <c r="AD57" s="308"/>
      <c r="AE57" s="254"/>
    </row>
    <row r="58" spans="1:31" ht="14.25" customHeight="1">
      <c r="A58" s="254"/>
      <c r="B58" s="409"/>
      <c r="C58" s="991"/>
      <c r="D58" s="959"/>
      <c r="E58" s="409"/>
      <c r="F58" s="254"/>
      <c r="G58" s="299" t="s">
        <v>3407</v>
      </c>
      <c r="H58" s="294">
        <v>0.75</v>
      </c>
      <c r="I58" s="275"/>
      <c r="J58" s="286"/>
      <c r="K58" s="286"/>
      <c r="L58" s="286"/>
      <c r="M58" s="275"/>
      <c r="N58" s="275"/>
      <c r="O58" s="286"/>
      <c r="P58" s="286"/>
      <c r="Q58" s="286"/>
      <c r="R58" s="254"/>
      <c r="S58" s="372"/>
      <c r="T58" s="254"/>
      <c r="U58" s="372"/>
      <c r="V58" s="254"/>
      <c r="W58" s="372"/>
      <c r="X58" s="254"/>
      <c r="Y58" s="317"/>
      <c r="Z58" s="298"/>
      <c r="AA58" s="298"/>
      <c r="AB58" s="298"/>
      <c r="AC58" s="298"/>
      <c r="AD58" s="308"/>
      <c r="AE58" s="254"/>
    </row>
    <row r="59" spans="1:31" ht="14.25" customHeight="1">
      <c r="A59" s="254"/>
      <c r="B59" s="254"/>
      <c r="C59" s="410"/>
      <c r="D59" s="410"/>
      <c r="E59" s="254"/>
      <c r="F59" s="254"/>
      <c r="G59" s="285" t="s">
        <v>3408</v>
      </c>
      <c r="H59" s="294">
        <v>0.5</v>
      </c>
      <c r="I59" s="290" t="s">
        <v>374</v>
      </c>
      <c r="J59" s="290" t="s">
        <v>375</v>
      </c>
      <c r="K59" s="290" t="s">
        <v>376</v>
      </c>
      <c r="L59" s="274" t="s">
        <v>377</v>
      </c>
      <c r="M59" s="275"/>
      <c r="N59" s="275"/>
      <c r="O59" s="286"/>
      <c r="P59" s="286"/>
      <c r="Q59" s="286"/>
      <c r="R59" s="254"/>
      <c r="S59" s="372"/>
      <c r="T59" s="254"/>
      <c r="U59" s="372"/>
      <c r="V59" s="254"/>
      <c r="W59" s="372"/>
      <c r="X59" s="254"/>
      <c r="Y59" s="317"/>
      <c r="Z59" s="298"/>
      <c r="AA59" s="298"/>
      <c r="AB59" s="298"/>
      <c r="AC59" s="298"/>
      <c r="AD59" s="308"/>
      <c r="AE59" s="254"/>
    </row>
    <row r="60" spans="1:31" ht="14.25" customHeight="1">
      <c r="A60" s="254"/>
      <c r="B60" s="254"/>
      <c r="C60" s="254"/>
      <c r="D60" s="254"/>
      <c r="E60" s="254"/>
      <c r="F60" s="254"/>
      <c r="G60" s="299" t="s">
        <v>3409</v>
      </c>
      <c r="H60" s="694">
        <v>0.5</v>
      </c>
      <c r="I60" s="275"/>
      <c r="J60" s="275"/>
      <c r="K60" s="275"/>
      <c r="L60" s="275"/>
      <c r="M60" s="275"/>
      <c r="N60" s="275"/>
      <c r="O60" s="286"/>
      <c r="P60" s="286"/>
      <c r="Q60" s="286"/>
      <c r="R60" s="254"/>
      <c r="S60" s="372"/>
      <c r="T60" s="254"/>
      <c r="U60" s="372"/>
      <c r="V60" s="254"/>
      <c r="W60" s="372"/>
      <c r="X60" s="254"/>
      <c r="Y60" s="317"/>
      <c r="Z60" s="298"/>
      <c r="AA60" s="298"/>
      <c r="AB60" s="298"/>
      <c r="AC60" s="298"/>
      <c r="AD60" s="308"/>
      <c r="AE60" s="254"/>
    </row>
    <row r="61" spans="1:31" ht="14.25" customHeight="1">
      <c r="A61" s="254"/>
      <c r="B61" s="254"/>
      <c r="C61" s="254"/>
      <c r="D61" s="254"/>
      <c r="E61" s="254"/>
      <c r="F61" s="254"/>
      <c r="G61" s="299" t="s">
        <v>3410</v>
      </c>
      <c r="H61" s="290">
        <v>0.5</v>
      </c>
      <c r="I61" s="290" t="s">
        <v>374</v>
      </c>
      <c r="J61" s="290" t="s">
        <v>375</v>
      </c>
      <c r="K61" s="290" t="s">
        <v>376</v>
      </c>
      <c r="L61" s="274" t="s">
        <v>377</v>
      </c>
      <c r="M61" s="275"/>
      <c r="N61" s="275"/>
      <c r="O61" s="286"/>
      <c r="P61" s="286"/>
      <c r="Q61" s="286"/>
      <c r="R61" s="254"/>
      <c r="S61" s="372"/>
      <c r="T61" s="254"/>
      <c r="U61" s="372"/>
      <c r="V61" s="254"/>
      <c r="W61" s="372"/>
      <c r="X61" s="254"/>
      <c r="Y61" s="317"/>
      <c r="Z61" s="298"/>
      <c r="AA61" s="298"/>
      <c r="AB61" s="298"/>
      <c r="AC61" s="298"/>
      <c r="AD61" s="308"/>
      <c r="AE61" s="254"/>
    </row>
    <row r="62" spans="1:31" ht="14.25" customHeight="1">
      <c r="A62" s="254"/>
      <c r="B62" s="254"/>
      <c r="C62" s="254"/>
      <c r="D62" s="254"/>
      <c r="E62" s="254"/>
      <c r="F62" s="254"/>
      <c r="G62" s="299" t="s">
        <v>3411</v>
      </c>
      <c r="H62" s="694">
        <v>1.2</v>
      </c>
      <c r="J62" s="286"/>
      <c r="K62" s="286"/>
      <c r="L62" s="286"/>
      <c r="M62" s="275"/>
      <c r="N62" s="275"/>
      <c r="O62" s="286"/>
      <c r="P62" s="286"/>
      <c r="Q62" s="286"/>
      <c r="R62" s="254"/>
      <c r="S62" s="372"/>
      <c r="T62" s="254"/>
      <c r="U62" s="372"/>
      <c r="V62" s="254"/>
      <c r="W62" s="372"/>
      <c r="X62" s="254"/>
      <c r="Y62" s="317"/>
      <c r="Z62" s="298"/>
      <c r="AA62" s="298"/>
      <c r="AB62" s="298"/>
      <c r="AC62" s="298"/>
      <c r="AD62" s="308"/>
      <c r="AE62" s="254"/>
    </row>
    <row r="63" spans="1:31" ht="14.25" customHeight="1">
      <c r="A63" s="254"/>
      <c r="B63" s="254"/>
      <c r="C63" s="254"/>
      <c r="D63" s="254"/>
      <c r="E63" s="254"/>
      <c r="F63" s="254"/>
      <c r="G63" s="299" t="s">
        <v>3412</v>
      </c>
      <c r="H63" s="290">
        <v>0.53</v>
      </c>
      <c r="I63" s="290" t="s">
        <v>375</v>
      </c>
      <c r="J63" s="290" t="s">
        <v>376</v>
      </c>
      <c r="K63" s="274" t="s">
        <v>377</v>
      </c>
      <c r="L63" s="275"/>
      <c r="M63" s="275"/>
      <c r="N63" s="275"/>
      <c r="O63" s="286"/>
      <c r="P63" s="286"/>
      <c r="Q63" s="286"/>
      <c r="R63" s="254"/>
      <c r="S63" s="372"/>
      <c r="T63" s="254"/>
      <c r="U63" s="372"/>
      <c r="V63" s="254"/>
      <c r="W63" s="372"/>
      <c r="X63" s="254"/>
      <c r="Y63" s="317"/>
      <c r="Z63" s="298"/>
      <c r="AA63" s="298"/>
      <c r="AB63" s="298"/>
      <c r="AC63" s="298"/>
      <c r="AD63" s="308"/>
      <c r="AE63" s="254"/>
    </row>
    <row r="64" spans="1:31" ht="14.25" customHeight="1">
      <c r="A64" s="254"/>
      <c r="B64" s="254"/>
      <c r="C64" s="254"/>
      <c r="D64" s="254"/>
      <c r="E64" s="254"/>
      <c r="F64" s="254"/>
      <c r="G64" s="292" t="s">
        <v>3413</v>
      </c>
      <c r="H64" s="286"/>
      <c r="I64" s="286"/>
      <c r="J64" s="286"/>
      <c r="K64" s="286"/>
      <c r="L64" s="286"/>
      <c r="M64" s="275"/>
      <c r="N64" s="275"/>
      <c r="O64" s="286"/>
      <c r="P64" s="286"/>
      <c r="Q64" s="286"/>
      <c r="R64" s="254"/>
      <c r="S64" s="372"/>
      <c r="T64" s="254"/>
      <c r="U64" s="372"/>
      <c r="V64" s="254"/>
      <c r="W64" s="372"/>
      <c r="X64" s="254"/>
      <c r="Y64" s="317"/>
      <c r="Z64" s="298"/>
      <c r="AA64" s="298"/>
      <c r="AB64" s="298"/>
      <c r="AC64" s="298"/>
      <c r="AD64" s="308"/>
      <c r="AE64" s="254"/>
    </row>
    <row r="65" spans="1:31" ht="14.25" customHeight="1">
      <c r="A65" s="254"/>
      <c r="B65" s="254"/>
      <c r="C65" s="254"/>
      <c r="D65" s="254"/>
      <c r="E65" s="254"/>
      <c r="F65" s="254"/>
      <c r="G65" s="292" t="s">
        <v>3414</v>
      </c>
      <c r="H65" s="286">
        <v>14.4</v>
      </c>
      <c r="I65" s="286"/>
      <c r="J65" s="286"/>
      <c r="K65" s="286"/>
      <c r="L65" s="286"/>
      <c r="M65" s="275"/>
      <c r="N65" s="275"/>
      <c r="O65" s="286"/>
      <c r="P65" s="286"/>
      <c r="Q65" s="286"/>
      <c r="R65" s="254"/>
      <c r="S65" s="372"/>
      <c r="T65" s="254"/>
      <c r="U65" s="372"/>
      <c r="V65" s="254"/>
      <c r="W65" s="372"/>
      <c r="X65" s="254"/>
      <c r="Y65" s="317"/>
      <c r="Z65" s="298"/>
      <c r="AA65" s="298"/>
      <c r="AB65" s="298"/>
      <c r="AC65" s="298"/>
      <c r="AD65" s="308"/>
      <c r="AE65" s="254"/>
    </row>
    <row r="66" spans="1:31" ht="14.25" customHeight="1">
      <c r="A66" s="254"/>
      <c r="B66" s="254"/>
      <c r="C66" s="254"/>
      <c r="D66" s="254"/>
      <c r="E66" s="254"/>
      <c r="F66" s="254"/>
      <c r="G66" s="292" t="s">
        <v>3415</v>
      </c>
      <c r="H66" s="275"/>
      <c r="I66" s="286"/>
      <c r="J66" s="286"/>
      <c r="K66" s="286"/>
      <c r="L66" s="286"/>
      <c r="M66" s="275"/>
      <c r="N66" s="275"/>
      <c r="O66" s="286"/>
      <c r="P66" s="286"/>
      <c r="Q66" s="286"/>
      <c r="R66" s="254"/>
      <c r="S66" s="372"/>
      <c r="T66" s="254"/>
      <c r="U66" s="372"/>
      <c r="V66" s="254"/>
      <c r="W66" s="372"/>
      <c r="X66" s="254"/>
      <c r="Y66" s="317"/>
      <c r="Z66" s="298"/>
      <c r="AA66" s="298"/>
      <c r="AB66" s="298"/>
      <c r="AC66" s="298"/>
      <c r="AD66" s="308"/>
      <c r="AE66" s="254"/>
    </row>
    <row r="67" spans="1:31" ht="14.25" customHeight="1">
      <c r="A67" s="254"/>
      <c r="B67" s="254"/>
      <c r="C67" s="254"/>
      <c r="D67" s="254"/>
      <c r="E67" s="254"/>
      <c r="F67" s="254"/>
      <c r="G67" s="292" t="s">
        <v>3416</v>
      </c>
      <c r="H67" s="286"/>
      <c r="I67" s="286"/>
      <c r="J67" s="286"/>
      <c r="K67" s="286"/>
      <c r="L67" s="286"/>
      <c r="M67" s="275"/>
      <c r="N67" s="275"/>
      <c r="O67" s="286"/>
      <c r="P67" s="286"/>
      <c r="Q67" s="286"/>
      <c r="R67" s="254"/>
      <c r="S67" s="372"/>
      <c r="T67" s="254"/>
      <c r="U67" s="372"/>
      <c r="V67" s="254"/>
      <c r="W67" s="372"/>
      <c r="X67" s="254"/>
      <c r="Y67" s="317"/>
      <c r="Z67" s="298"/>
      <c r="AA67" s="298"/>
      <c r="AB67" s="298"/>
      <c r="AC67" s="298"/>
      <c r="AD67" s="308"/>
      <c r="AE67" s="254"/>
    </row>
    <row r="68" spans="1:31" ht="14.25" customHeight="1">
      <c r="A68" s="254"/>
      <c r="B68" s="254"/>
      <c r="C68" s="254"/>
      <c r="D68" s="254"/>
      <c r="E68" s="254"/>
      <c r="F68" s="254"/>
      <c r="G68" s="292" t="s">
        <v>3417</v>
      </c>
      <c r="H68" s="286">
        <v>7.25</v>
      </c>
      <c r="I68" s="286"/>
      <c r="J68" s="286"/>
      <c r="K68" s="286"/>
      <c r="L68" s="286"/>
      <c r="M68" s="275"/>
      <c r="N68" s="275"/>
      <c r="O68" s="286"/>
      <c r="P68" s="286"/>
      <c r="Q68" s="286"/>
      <c r="R68" s="254"/>
      <c r="S68" s="372"/>
      <c r="T68" s="254"/>
      <c r="U68" s="372"/>
      <c r="V68" s="254"/>
      <c r="W68" s="372"/>
      <c r="X68" s="254"/>
      <c r="Y68" s="317"/>
      <c r="Z68" s="298"/>
      <c r="AA68" s="298"/>
      <c r="AB68" s="298"/>
      <c r="AC68" s="298"/>
      <c r="AD68" s="308"/>
      <c r="AE68" s="254"/>
    </row>
    <row r="69" spans="1:31" ht="14.25" customHeight="1">
      <c r="A69" s="254"/>
      <c r="B69" s="254"/>
      <c r="C69" s="254"/>
      <c r="D69" s="254"/>
      <c r="E69" s="254"/>
      <c r="F69" s="254"/>
      <c r="G69" s="292" t="s">
        <v>3418</v>
      </c>
      <c r="H69" s="286"/>
      <c r="I69" s="286"/>
      <c r="J69" s="286"/>
      <c r="K69" s="286"/>
      <c r="L69" s="286"/>
      <c r="M69" s="275"/>
      <c r="N69" s="275"/>
      <c r="O69" s="286"/>
      <c r="P69" s="286"/>
      <c r="Q69" s="286"/>
      <c r="R69" s="254"/>
      <c r="S69" s="372"/>
      <c r="T69" s="254"/>
      <c r="U69" s="372"/>
      <c r="V69" s="254"/>
      <c r="W69" s="372"/>
      <c r="X69" s="254"/>
      <c r="Y69" s="317"/>
      <c r="Z69" s="298"/>
      <c r="AA69" s="298"/>
      <c r="AB69" s="298"/>
      <c r="AC69" s="298"/>
      <c r="AD69" s="308"/>
      <c r="AE69" s="254"/>
    </row>
    <row r="70" spans="1:31" ht="14.25" customHeight="1">
      <c r="A70" s="254"/>
      <c r="B70" s="254"/>
      <c r="C70" s="254"/>
      <c r="D70" s="254"/>
      <c r="E70" s="254"/>
      <c r="F70" s="254"/>
      <c r="G70" s="285" t="s">
        <v>3419</v>
      </c>
      <c r="H70" s="286"/>
      <c r="I70" s="286"/>
      <c r="J70" s="286"/>
      <c r="K70" s="286"/>
      <c r="L70" s="286"/>
      <c r="M70" s="275"/>
      <c r="N70" s="275"/>
      <c r="O70" s="286"/>
      <c r="P70" s="286"/>
      <c r="Q70" s="286"/>
      <c r="R70" s="254"/>
      <c r="S70" s="372"/>
      <c r="T70" s="254"/>
      <c r="U70" s="372"/>
      <c r="V70" s="254"/>
      <c r="W70" s="372"/>
      <c r="X70" s="254"/>
      <c r="Y70" s="317"/>
      <c r="Z70" s="298"/>
      <c r="AA70" s="298"/>
      <c r="AB70" s="298"/>
      <c r="AC70" s="298"/>
      <c r="AD70" s="308"/>
      <c r="AE70" s="254"/>
    </row>
    <row r="71" spans="1:31" ht="14.25" customHeight="1">
      <c r="A71" s="254"/>
      <c r="B71" s="254"/>
      <c r="C71" s="254"/>
      <c r="D71" s="254"/>
      <c r="E71" s="254"/>
      <c r="F71" s="254"/>
      <c r="G71" s="292" t="s">
        <v>3420</v>
      </c>
      <c r="H71" s="290">
        <v>0.3</v>
      </c>
      <c r="I71" s="290" t="s">
        <v>373</v>
      </c>
      <c r="J71" s="290" t="s">
        <v>374</v>
      </c>
      <c r="K71" s="290" t="s">
        <v>375</v>
      </c>
      <c r="L71" s="290" t="s">
        <v>376</v>
      </c>
      <c r="M71" s="274" t="s">
        <v>377</v>
      </c>
      <c r="N71" s="275"/>
      <c r="O71" s="286"/>
      <c r="P71" s="286"/>
      <c r="Q71" s="286"/>
      <c r="R71" s="254"/>
      <c r="S71" s="372"/>
      <c r="T71" s="254"/>
      <c r="U71" s="372"/>
      <c r="V71" s="254"/>
      <c r="W71" s="372"/>
      <c r="X71" s="254"/>
      <c r="Y71" s="317"/>
      <c r="Z71" s="298"/>
      <c r="AA71" s="298"/>
      <c r="AB71" s="298"/>
      <c r="AC71" s="298"/>
      <c r="AD71" s="308"/>
      <c r="AE71" s="254"/>
    </row>
    <row r="72" spans="1:31" ht="14.25" customHeight="1">
      <c r="A72" s="254"/>
      <c r="B72" s="254"/>
      <c r="C72" s="254"/>
      <c r="D72" s="254"/>
      <c r="E72" s="254"/>
      <c r="F72" s="254"/>
      <c r="G72" s="299" t="s">
        <v>3421</v>
      </c>
      <c r="H72" s="345">
        <v>0.85</v>
      </c>
      <c r="I72" s="345">
        <v>0.85</v>
      </c>
      <c r="J72" s="345">
        <v>0.85</v>
      </c>
      <c r="K72" s="345">
        <v>0.85</v>
      </c>
      <c r="L72" s="286"/>
      <c r="M72" s="275"/>
      <c r="N72" s="275"/>
      <c r="O72" s="286"/>
      <c r="P72" s="286"/>
      <c r="Q72" s="286"/>
      <c r="R72" s="254"/>
      <c r="S72" s="372"/>
      <c r="T72" s="254"/>
      <c r="U72" s="372"/>
      <c r="V72" s="254"/>
      <c r="W72" s="372"/>
      <c r="X72" s="254"/>
      <c r="Y72" s="317"/>
      <c r="Z72" s="310"/>
      <c r="AA72" s="310"/>
      <c r="AB72" s="310"/>
      <c r="AC72" s="310"/>
      <c r="AD72" s="311"/>
      <c r="AE72" s="254"/>
    </row>
    <row r="73" spans="1:31" ht="14.25" customHeight="1">
      <c r="A73" s="254"/>
      <c r="B73" s="254"/>
      <c r="C73" s="254"/>
      <c r="D73" s="254"/>
      <c r="E73" s="254"/>
      <c r="F73" s="254"/>
      <c r="G73" s="292" t="s">
        <v>3422</v>
      </c>
      <c r="H73" s="286"/>
      <c r="I73" s="286"/>
      <c r="J73" s="286"/>
      <c r="K73" s="286"/>
      <c r="L73" s="286"/>
      <c r="M73" s="275"/>
      <c r="N73" s="275"/>
      <c r="O73" s="286"/>
      <c r="P73" s="286"/>
      <c r="Q73" s="286"/>
      <c r="R73" s="254"/>
      <c r="S73" s="372"/>
      <c r="T73" s="254"/>
      <c r="U73" s="372"/>
      <c r="V73" s="254"/>
      <c r="W73" s="372"/>
      <c r="X73" s="254"/>
      <c r="Y73" s="655"/>
      <c r="Z73" s="313"/>
      <c r="AA73" s="468">
        <f>SUM(AA53:AA72)</f>
        <v>-12.53</v>
      </c>
      <c r="AB73" s="313"/>
      <c r="AC73" s="313"/>
      <c r="AD73" s="314"/>
      <c r="AE73" s="254"/>
    </row>
    <row r="74" spans="1:31" ht="14.25" customHeight="1">
      <c r="A74" s="254"/>
      <c r="B74" s="254"/>
      <c r="C74" s="254"/>
      <c r="D74" s="254"/>
      <c r="E74" s="254"/>
      <c r="F74" s="254"/>
      <c r="G74" s="285" t="s">
        <v>3423</v>
      </c>
      <c r="H74" s="274">
        <v>2.1</v>
      </c>
      <c r="I74" s="286"/>
      <c r="J74" s="286"/>
      <c r="K74" s="286"/>
      <c r="L74" s="286"/>
      <c r="M74" s="275"/>
      <c r="N74" s="275"/>
      <c r="O74" s="286"/>
      <c r="P74" s="286"/>
      <c r="Q74" s="286"/>
      <c r="R74" s="254"/>
      <c r="S74" s="372"/>
      <c r="T74" s="254"/>
      <c r="U74" s="372"/>
      <c r="V74" s="254"/>
      <c r="W74" s="372"/>
      <c r="X74" s="254"/>
      <c r="Y74" s="254"/>
      <c r="Z74" s="254"/>
      <c r="AA74" s="254"/>
      <c r="AB74" s="254"/>
      <c r="AC74" s="254"/>
      <c r="AD74" s="254"/>
      <c r="AE74" s="254"/>
    </row>
    <row r="75" spans="1:31" ht="14.25" customHeight="1">
      <c r="A75" s="254"/>
      <c r="B75" s="254"/>
      <c r="C75" s="254"/>
      <c r="D75" s="254"/>
      <c r="E75" s="254"/>
      <c r="F75" s="254"/>
      <c r="G75" s="299" t="s">
        <v>3424</v>
      </c>
      <c r="H75" s="275"/>
      <c r="I75" s="275"/>
      <c r="J75" s="286"/>
      <c r="K75" s="286"/>
      <c r="L75" s="286"/>
      <c r="M75" s="275"/>
      <c r="N75" s="275"/>
      <c r="O75" s="286"/>
      <c r="P75" s="286"/>
      <c r="Q75" s="286"/>
      <c r="R75" s="254"/>
      <c r="S75" s="372"/>
      <c r="T75" s="254"/>
      <c r="U75" s="372"/>
      <c r="V75" s="254"/>
      <c r="W75" s="372"/>
      <c r="X75" s="254"/>
      <c r="Y75" s="985" t="s">
        <v>353</v>
      </c>
      <c r="Z75" s="968"/>
      <c r="AA75" s="968"/>
      <c r="AB75" s="968"/>
      <c r="AC75" s="968"/>
      <c r="AD75" s="969"/>
      <c r="AE75" s="254"/>
    </row>
    <row r="76" spans="1:31" ht="14.25" customHeight="1">
      <c r="A76" s="254"/>
      <c r="B76" s="254"/>
      <c r="C76" s="254"/>
      <c r="D76" s="254"/>
      <c r="E76" s="254"/>
      <c r="F76" s="254"/>
      <c r="G76" s="273" t="s">
        <v>3425</v>
      </c>
      <c r="H76" s="290">
        <v>0.5</v>
      </c>
      <c r="I76" s="290" t="s">
        <v>374</v>
      </c>
      <c r="J76" s="290" t="s">
        <v>375</v>
      </c>
      <c r="K76" s="290" t="s">
        <v>376</v>
      </c>
      <c r="L76" s="274" t="s">
        <v>377</v>
      </c>
      <c r="N76" s="275"/>
      <c r="O76" s="286"/>
      <c r="P76" s="286"/>
      <c r="Q76" s="286"/>
      <c r="R76" s="254"/>
      <c r="S76" s="372"/>
      <c r="T76" s="254"/>
      <c r="U76" s="372"/>
      <c r="V76" s="254"/>
      <c r="W76" s="372"/>
      <c r="X76" s="254"/>
      <c r="Y76" s="1037"/>
      <c r="Z76" s="892"/>
      <c r="AA76" s="271">
        <v>2024</v>
      </c>
      <c r="AB76" s="271">
        <v>2025</v>
      </c>
      <c r="AC76" s="271">
        <v>2026</v>
      </c>
      <c r="AD76" s="306">
        <v>2027</v>
      </c>
      <c r="AE76" s="254"/>
    </row>
    <row r="77" spans="1:31" ht="14.25" customHeight="1">
      <c r="A77" s="254"/>
      <c r="B77" s="254"/>
      <c r="C77" s="254"/>
      <c r="D77" s="254"/>
      <c r="E77" s="254"/>
      <c r="F77" s="254"/>
      <c r="G77" s="285" t="s">
        <v>3426</v>
      </c>
      <c r="H77" s="286">
        <v>0.5</v>
      </c>
      <c r="I77" s="294" t="s">
        <v>374</v>
      </c>
      <c r="J77" s="290" t="s">
        <v>375</v>
      </c>
      <c r="K77" s="290" t="s">
        <v>376</v>
      </c>
      <c r="L77" s="274" t="s">
        <v>377</v>
      </c>
      <c r="M77" s="275"/>
      <c r="N77" s="275"/>
      <c r="O77" s="286"/>
      <c r="P77" s="286"/>
      <c r="Q77" s="286"/>
      <c r="R77" s="254"/>
      <c r="S77" s="372"/>
      <c r="T77" s="254"/>
      <c r="U77" s="372"/>
      <c r="V77" s="254"/>
      <c r="W77" s="372"/>
      <c r="X77" s="254"/>
      <c r="Y77" s="1037" t="s">
        <v>469</v>
      </c>
      <c r="Z77" s="892"/>
      <c r="AA77" s="298" t="s">
        <v>470</v>
      </c>
      <c r="AB77" s="298" t="s">
        <v>471</v>
      </c>
      <c r="AC77" s="298" t="s">
        <v>472</v>
      </c>
      <c r="AD77" s="308" t="s">
        <v>472</v>
      </c>
      <c r="AE77" s="254"/>
    </row>
    <row r="78" spans="1:31" ht="14.25" customHeight="1">
      <c r="A78" s="254"/>
      <c r="B78" s="254"/>
      <c r="C78" s="254"/>
      <c r="D78" s="254"/>
      <c r="E78" s="254"/>
      <c r="F78" s="254"/>
      <c r="G78" s="285" t="s">
        <v>3427</v>
      </c>
      <c r="H78" s="274">
        <v>3.37</v>
      </c>
      <c r="I78" s="286"/>
      <c r="J78" s="286"/>
      <c r="K78" s="286"/>
      <c r="L78" s="286"/>
      <c r="M78" s="275"/>
      <c r="N78" s="275"/>
      <c r="O78" s="286"/>
      <c r="P78" s="286"/>
      <c r="Q78" s="286"/>
      <c r="R78" s="254"/>
      <c r="S78" s="372"/>
      <c r="T78" s="254"/>
      <c r="U78" s="372"/>
      <c r="V78" s="254"/>
      <c r="W78" s="372"/>
      <c r="X78" s="254"/>
      <c r="Y78" s="1037" t="s">
        <v>474</v>
      </c>
      <c r="Z78" s="892"/>
      <c r="AA78" s="292">
        <f>AA49</f>
        <v>98.38</v>
      </c>
      <c r="AB78" s="292"/>
      <c r="AC78" s="292"/>
      <c r="AD78" s="660"/>
      <c r="AE78" s="254"/>
    </row>
    <row r="79" spans="1:31" ht="14.25" customHeight="1">
      <c r="A79" s="254"/>
      <c r="B79" s="254"/>
      <c r="C79" s="254"/>
      <c r="D79" s="254"/>
      <c r="E79" s="254"/>
      <c r="F79" s="254"/>
      <c r="G79" s="273" t="s">
        <v>3428</v>
      </c>
      <c r="H79" s="275"/>
      <c r="I79" s="275"/>
      <c r="J79" s="286"/>
      <c r="K79" s="286"/>
      <c r="L79" s="286"/>
      <c r="M79" s="275"/>
      <c r="N79" s="275"/>
      <c r="O79" s="286"/>
      <c r="P79" s="286"/>
      <c r="Q79" s="286"/>
      <c r="R79" s="254"/>
      <c r="S79" s="372"/>
      <c r="T79" s="254"/>
      <c r="U79" s="372"/>
      <c r="V79" s="254"/>
      <c r="W79" s="372"/>
      <c r="X79" s="254"/>
      <c r="Y79" s="1037" t="s">
        <v>476</v>
      </c>
      <c r="Z79" s="892"/>
      <c r="AA79" s="415">
        <f>AA73</f>
        <v>-12.53</v>
      </c>
      <c r="AB79" s="415"/>
      <c r="AC79" s="415"/>
      <c r="AD79" s="661"/>
      <c r="AE79" s="254"/>
    </row>
    <row r="80" spans="1:31" ht="14.25" customHeight="1">
      <c r="A80" s="254"/>
      <c r="B80" s="254"/>
      <c r="C80" s="254"/>
      <c r="D80" s="254"/>
      <c r="E80" s="254"/>
      <c r="F80" s="254"/>
      <c r="G80" s="299" t="s">
        <v>3429</v>
      </c>
      <c r="H80" s="294">
        <v>21.1</v>
      </c>
      <c r="I80" s="294">
        <v>21.1</v>
      </c>
      <c r="J80" s="294">
        <v>21.1</v>
      </c>
      <c r="K80" s="294">
        <v>21.1</v>
      </c>
      <c r="L80" s="294">
        <v>21.1</v>
      </c>
      <c r="M80" s="275"/>
      <c r="N80" s="275"/>
      <c r="O80" s="286"/>
      <c r="P80" s="286"/>
      <c r="Q80" s="286"/>
      <c r="R80" s="254"/>
      <c r="S80" s="372"/>
      <c r="T80" s="254"/>
      <c r="U80" s="372"/>
      <c r="V80" s="254"/>
      <c r="W80" s="372"/>
      <c r="X80" s="254"/>
      <c r="Y80" s="965" t="s">
        <v>478</v>
      </c>
      <c r="Z80" s="980"/>
      <c r="AA80" s="662">
        <f>SUM(AA78:AA79)</f>
        <v>85.85</v>
      </c>
      <c r="AB80" s="663"/>
      <c r="AC80" s="663"/>
      <c r="AD80" s="664"/>
      <c r="AE80" s="254"/>
    </row>
    <row r="81" spans="1:31" ht="14.25" customHeight="1">
      <c r="A81" s="254"/>
      <c r="B81" s="254"/>
      <c r="C81" s="254"/>
      <c r="D81" s="254"/>
      <c r="E81" s="254"/>
      <c r="F81" s="254"/>
      <c r="G81" s="292" t="s">
        <v>3430</v>
      </c>
      <c r="H81" s="275"/>
      <c r="I81" s="275"/>
      <c r="J81" s="275"/>
      <c r="K81" s="286"/>
      <c r="L81" s="286"/>
      <c r="M81" s="275"/>
      <c r="N81" s="275"/>
      <c r="O81" s="286"/>
      <c r="P81" s="286"/>
      <c r="Q81" s="286"/>
      <c r="R81" s="254"/>
      <c r="S81" s="372"/>
      <c r="T81" s="254"/>
      <c r="U81" s="372"/>
      <c r="V81" s="254"/>
      <c r="W81" s="372"/>
      <c r="X81" s="254"/>
      <c r="Y81" s="254"/>
      <c r="Z81" s="254"/>
      <c r="AA81" s="254"/>
      <c r="AB81" s="254"/>
      <c r="AC81" s="254"/>
      <c r="AD81" s="254"/>
      <c r="AE81" s="254"/>
    </row>
    <row r="82" spans="1:31" ht="14.25" customHeight="1">
      <c r="A82" s="254"/>
      <c r="B82" s="254"/>
      <c r="C82" s="254"/>
      <c r="D82" s="254"/>
      <c r="E82" s="254"/>
      <c r="F82" s="254"/>
      <c r="G82" s="273" t="s">
        <v>3431</v>
      </c>
      <c r="H82" s="286"/>
      <c r="I82" s="286"/>
      <c r="J82" s="286"/>
      <c r="K82" s="286"/>
      <c r="L82" s="286"/>
      <c r="M82" s="275"/>
      <c r="N82" s="275"/>
      <c r="O82" s="286"/>
      <c r="P82" s="286"/>
      <c r="Q82" s="286"/>
      <c r="R82" s="254"/>
      <c r="S82" s="372"/>
      <c r="T82" s="254"/>
      <c r="U82" s="372"/>
      <c r="V82" s="254"/>
      <c r="W82" s="372"/>
      <c r="X82" s="254"/>
      <c r="Y82" s="254"/>
      <c r="Z82" s="254"/>
      <c r="AA82" s="254"/>
      <c r="AB82" s="254"/>
      <c r="AC82" s="254"/>
      <c r="AD82" s="254"/>
      <c r="AE82" s="254"/>
    </row>
    <row r="83" spans="1:31" ht="14.25" customHeight="1">
      <c r="A83" s="254"/>
      <c r="B83" s="254"/>
      <c r="C83" s="254"/>
      <c r="D83" s="254"/>
      <c r="E83" s="254"/>
      <c r="F83" s="254"/>
      <c r="G83" s="299" t="s">
        <v>3432</v>
      </c>
      <c r="H83" s="290">
        <v>15</v>
      </c>
      <c r="I83" s="290">
        <v>15</v>
      </c>
      <c r="J83" s="290">
        <v>15</v>
      </c>
      <c r="K83" s="290">
        <v>15</v>
      </c>
      <c r="L83" s="290">
        <v>15</v>
      </c>
      <c r="M83" s="275"/>
      <c r="N83" s="275"/>
      <c r="O83" s="286"/>
      <c r="P83" s="286"/>
      <c r="Q83" s="286"/>
      <c r="R83" s="254"/>
      <c r="S83" s="372"/>
      <c r="T83" s="254"/>
      <c r="U83" s="372"/>
      <c r="V83" s="254"/>
      <c r="W83" s="372"/>
      <c r="X83" s="254"/>
      <c r="Y83" s="254"/>
      <c r="Z83" s="254"/>
      <c r="AA83" s="254"/>
      <c r="AB83" s="254"/>
      <c r="AC83" s="254"/>
      <c r="AD83" s="254"/>
      <c r="AE83" s="254"/>
    </row>
    <row r="84" spans="1:31" ht="14.25" customHeight="1">
      <c r="A84" s="254"/>
      <c r="B84" s="254"/>
      <c r="C84" s="254"/>
      <c r="D84" s="254"/>
      <c r="E84" s="254"/>
      <c r="F84" s="254"/>
      <c r="G84" s="292" t="s">
        <v>3433</v>
      </c>
      <c r="H84" s="290">
        <v>2.7</v>
      </c>
      <c r="I84" s="290" t="s">
        <v>375</v>
      </c>
      <c r="J84" s="290" t="s">
        <v>376</v>
      </c>
      <c r="K84" s="274" t="s">
        <v>377</v>
      </c>
      <c r="L84" s="286"/>
      <c r="M84" s="275"/>
      <c r="N84" s="275"/>
      <c r="O84" s="286"/>
      <c r="P84" s="286"/>
      <c r="Q84" s="286"/>
      <c r="R84" s="254"/>
      <c r="S84" s="372"/>
      <c r="T84" s="254"/>
      <c r="U84" s="372"/>
      <c r="V84" s="254"/>
      <c r="W84" s="372"/>
      <c r="X84" s="254"/>
      <c r="Y84" s="254"/>
      <c r="Z84" s="254"/>
      <c r="AA84" s="254"/>
      <c r="AB84" s="254"/>
      <c r="AC84" s="254"/>
      <c r="AD84" s="254"/>
      <c r="AE84" s="254"/>
    </row>
    <row r="85" spans="1:31" ht="14.25" customHeight="1">
      <c r="A85" s="254"/>
      <c r="B85" s="254"/>
      <c r="C85" s="254"/>
      <c r="D85" s="254"/>
      <c r="E85" s="254"/>
      <c r="F85" s="254"/>
      <c r="G85" s="299" t="s">
        <v>3434</v>
      </c>
      <c r="H85" s="286"/>
      <c r="I85" s="286"/>
      <c r="J85" s="286"/>
      <c r="K85" s="286"/>
      <c r="L85" s="286"/>
      <c r="M85" s="275"/>
      <c r="N85" s="275"/>
      <c r="O85" s="286"/>
      <c r="P85" s="286"/>
      <c r="Q85" s="286"/>
      <c r="R85" s="254"/>
      <c r="S85" s="372"/>
      <c r="T85" s="254"/>
      <c r="U85" s="372"/>
      <c r="V85" s="254"/>
      <c r="W85" s="372"/>
      <c r="X85" s="254"/>
      <c r="Y85" s="254"/>
      <c r="Z85" s="254"/>
      <c r="AA85" s="254"/>
      <c r="AB85" s="254"/>
      <c r="AC85" s="254"/>
      <c r="AD85" s="254"/>
      <c r="AE85" s="254"/>
    </row>
    <row r="86" spans="1:31" ht="14.25" customHeight="1">
      <c r="A86" s="254"/>
      <c r="B86" s="254"/>
      <c r="C86" s="254"/>
      <c r="D86" s="254"/>
      <c r="E86" s="254"/>
      <c r="F86" s="254"/>
      <c r="G86" s="292" t="s">
        <v>3435</v>
      </c>
      <c r="H86" s="290">
        <v>0.5</v>
      </c>
      <c r="I86" s="290" t="s">
        <v>374</v>
      </c>
      <c r="J86" s="290" t="s">
        <v>375</v>
      </c>
      <c r="K86" s="290" t="s">
        <v>376</v>
      </c>
      <c r="L86" s="274" t="s">
        <v>377</v>
      </c>
      <c r="M86" s="275"/>
      <c r="N86" s="275"/>
      <c r="O86" s="286"/>
      <c r="P86" s="286"/>
      <c r="Q86" s="286"/>
      <c r="R86" s="254"/>
      <c r="S86" s="372"/>
      <c r="T86" s="254"/>
      <c r="U86" s="372"/>
      <c r="V86" s="254"/>
      <c r="W86" s="372"/>
      <c r="X86" s="254"/>
      <c r="Y86" s="254"/>
      <c r="Z86" s="254"/>
      <c r="AA86" s="254"/>
      <c r="AB86" s="254"/>
      <c r="AC86" s="254"/>
      <c r="AD86" s="254"/>
      <c r="AE86" s="254"/>
    </row>
    <row r="87" spans="1:31" ht="14.25" customHeight="1">
      <c r="A87" s="254"/>
      <c r="B87" s="254"/>
      <c r="C87" s="254"/>
      <c r="D87" s="254"/>
      <c r="E87" s="254"/>
      <c r="F87" s="254"/>
      <c r="G87" s="299" t="s">
        <v>3436</v>
      </c>
      <c r="H87" s="275"/>
      <c r="I87" s="275"/>
      <c r="J87" s="275"/>
      <c r="K87" s="286"/>
      <c r="L87" s="286"/>
      <c r="M87" s="275"/>
      <c r="N87" s="275"/>
      <c r="O87" s="286"/>
      <c r="P87" s="286"/>
      <c r="Q87" s="286"/>
      <c r="R87" s="254"/>
      <c r="S87" s="372"/>
      <c r="T87" s="254"/>
      <c r="U87" s="372"/>
      <c r="V87" s="254"/>
      <c r="W87" s="372"/>
      <c r="X87" s="254"/>
      <c r="Y87" s="254"/>
      <c r="Z87" s="254"/>
      <c r="AA87" s="254"/>
      <c r="AB87" s="254"/>
      <c r="AC87" s="254"/>
      <c r="AD87" s="254"/>
      <c r="AE87" s="254"/>
    </row>
    <row r="88" spans="1:31" ht="14.25" customHeight="1">
      <c r="A88" s="254"/>
      <c r="B88" s="254"/>
      <c r="C88" s="254"/>
      <c r="D88" s="254"/>
      <c r="E88" s="254"/>
      <c r="F88" s="254"/>
      <c r="G88" s="299" t="s">
        <v>3437</v>
      </c>
      <c r="H88" s="294">
        <v>20.5</v>
      </c>
      <c r="I88" s="294">
        <v>20.5</v>
      </c>
      <c r="J88" s="294">
        <v>20.5</v>
      </c>
      <c r="K88" s="294">
        <v>20.5</v>
      </c>
      <c r="L88" s="294">
        <v>20.5</v>
      </c>
      <c r="M88" s="275"/>
      <c r="N88" s="275"/>
      <c r="O88" s="286"/>
      <c r="P88" s="286"/>
      <c r="Q88" s="286"/>
      <c r="R88" s="254"/>
      <c r="S88" s="372"/>
      <c r="T88" s="254"/>
      <c r="U88" s="372"/>
      <c r="V88" s="254"/>
      <c r="W88" s="372"/>
      <c r="X88" s="254"/>
      <c r="Y88" s="254"/>
      <c r="Z88" s="254"/>
      <c r="AA88" s="254"/>
      <c r="AB88" s="254"/>
      <c r="AC88" s="254"/>
      <c r="AD88" s="254"/>
      <c r="AE88" s="254"/>
    </row>
    <row r="89" spans="1:31" ht="14.25" customHeight="1">
      <c r="A89" s="254"/>
      <c r="B89" s="254"/>
      <c r="C89" s="254"/>
      <c r="D89" s="254"/>
      <c r="E89" s="254"/>
      <c r="F89" s="254"/>
      <c r="G89" s="285" t="s">
        <v>3438</v>
      </c>
      <c r="H89" s="275"/>
      <c r="I89" s="275"/>
      <c r="J89" s="275"/>
      <c r="K89" s="286"/>
      <c r="L89" s="286"/>
      <c r="M89" s="275"/>
      <c r="N89" s="275"/>
      <c r="O89" s="286"/>
      <c r="P89" s="286"/>
      <c r="Q89" s="286"/>
      <c r="R89" s="254"/>
      <c r="S89" s="372"/>
      <c r="T89" s="254"/>
      <c r="U89" s="372"/>
      <c r="V89" s="254"/>
      <c r="W89" s="372"/>
      <c r="X89" s="254"/>
      <c r="Y89" s="254"/>
      <c r="Z89" s="254"/>
      <c r="AA89" s="254"/>
      <c r="AB89" s="254"/>
      <c r="AC89" s="254"/>
      <c r="AD89" s="254"/>
      <c r="AE89" s="254"/>
    </row>
    <row r="90" spans="1:31" ht="14.25" customHeight="1">
      <c r="A90" s="254"/>
      <c r="B90" s="254"/>
      <c r="C90" s="254"/>
      <c r="D90" s="254"/>
      <c r="E90" s="254"/>
      <c r="F90" s="254"/>
      <c r="G90" s="292" t="s">
        <v>3439</v>
      </c>
      <c r="H90" s="290">
        <v>0.5</v>
      </c>
      <c r="I90" s="290" t="s">
        <v>374</v>
      </c>
      <c r="J90" s="290" t="s">
        <v>375</v>
      </c>
      <c r="K90" s="290" t="s">
        <v>376</v>
      </c>
      <c r="L90" s="274" t="s">
        <v>377</v>
      </c>
      <c r="M90" s="275"/>
      <c r="N90" s="275"/>
      <c r="O90" s="275"/>
      <c r="P90" s="275"/>
      <c r="Q90" s="286"/>
      <c r="R90" s="254"/>
      <c r="S90" s="372"/>
      <c r="T90" s="254"/>
      <c r="U90" s="372"/>
      <c r="V90" s="254"/>
      <c r="W90" s="372"/>
      <c r="X90" s="254"/>
      <c r="Y90" s="254"/>
      <c r="Z90" s="254"/>
      <c r="AA90" s="254"/>
      <c r="AB90" s="254"/>
      <c r="AC90" s="254"/>
      <c r="AD90" s="254"/>
      <c r="AE90" s="254"/>
    </row>
    <row r="91" spans="1:31" ht="14.25" customHeight="1">
      <c r="A91" s="254"/>
      <c r="B91" s="254"/>
      <c r="C91" s="254"/>
      <c r="D91" s="254"/>
      <c r="E91" s="254"/>
      <c r="F91" s="254"/>
      <c r="G91" s="292" t="s">
        <v>3440</v>
      </c>
      <c r="H91" s="275"/>
      <c r="I91" s="286"/>
      <c r="J91" s="286"/>
      <c r="K91" s="286"/>
      <c r="L91" s="286"/>
      <c r="M91" s="275"/>
      <c r="N91" s="275"/>
      <c r="O91" s="286"/>
      <c r="P91" s="286"/>
      <c r="Q91" s="286"/>
      <c r="R91" s="254"/>
      <c r="S91" s="372"/>
      <c r="T91" s="254"/>
      <c r="U91" s="372"/>
      <c r="V91" s="254"/>
      <c r="W91" s="372"/>
      <c r="X91" s="254"/>
      <c r="Y91" s="254"/>
      <c r="Z91" s="254"/>
      <c r="AA91" s="254"/>
      <c r="AB91" s="254"/>
      <c r="AC91" s="254"/>
      <c r="AD91" s="254"/>
      <c r="AE91" s="254"/>
    </row>
    <row r="92" spans="1:31" ht="14.25" customHeight="1">
      <c r="A92" s="254"/>
      <c r="B92" s="254"/>
      <c r="C92" s="254"/>
      <c r="D92" s="254"/>
      <c r="E92" s="254"/>
      <c r="F92" s="254"/>
      <c r="G92" s="292" t="s">
        <v>3441</v>
      </c>
      <c r="H92" s="286"/>
      <c r="I92" s="286"/>
      <c r="J92" s="286"/>
      <c r="K92" s="286"/>
      <c r="L92" s="286"/>
      <c r="M92" s="275"/>
      <c r="N92" s="275"/>
      <c r="O92" s="286"/>
      <c r="P92" s="286"/>
      <c r="Q92" s="286"/>
      <c r="R92" s="254"/>
      <c r="S92" s="372"/>
      <c r="T92" s="254"/>
      <c r="U92" s="372"/>
      <c r="V92" s="254"/>
      <c r="W92" s="372"/>
      <c r="X92" s="254"/>
      <c r="Y92" s="254"/>
      <c r="Z92" s="254"/>
      <c r="AA92" s="254"/>
      <c r="AB92" s="254"/>
      <c r="AC92" s="254"/>
      <c r="AD92" s="254"/>
      <c r="AE92" s="254"/>
    </row>
    <row r="93" spans="1:31" ht="14.25" customHeight="1">
      <c r="A93" s="254"/>
      <c r="B93" s="254"/>
      <c r="C93" s="254"/>
      <c r="D93" s="254"/>
      <c r="E93" s="254"/>
      <c r="F93" s="254"/>
      <c r="G93" s="299" t="s">
        <v>3442</v>
      </c>
      <c r="H93" s="275"/>
      <c r="I93" s="275"/>
      <c r="J93" s="275"/>
      <c r="K93" s="286"/>
      <c r="L93" s="286"/>
      <c r="M93" s="275"/>
      <c r="N93" s="275"/>
      <c r="O93" s="286"/>
      <c r="P93" s="286"/>
      <c r="Q93" s="286"/>
      <c r="R93" s="254"/>
      <c r="S93" s="372"/>
      <c r="T93" s="254"/>
      <c r="U93" s="372"/>
      <c r="V93" s="254"/>
      <c r="W93" s="372"/>
      <c r="X93" s="254"/>
      <c r="Y93" s="254"/>
      <c r="Z93" s="254"/>
      <c r="AA93" s="254"/>
      <c r="AB93" s="254"/>
      <c r="AC93" s="254"/>
      <c r="AD93" s="254"/>
      <c r="AE93" s="254"/>
    </row>
    <row r="94" spans="1:31" ht="14.25" customHeight="1">
      <c r="A94" s="254"/>
      <c r="B94" s="254"/>
      <c r="C94" s="254"/>
      <c r="D94" s="254"/>
      <c r="E94" s="254"/>
      <c r="F94" s="254"/>
      <c r="G94" s="296" t="s">
        <v>2138</v>
      </c>
      <c r="H94" s="290">
        <v>9.6</v>
      </c>
      <c r="I94" s="290">
        <v>9.6</v>
      </c>
      <c r="J94" s="290">
        <v>9.6</v>
      </c>
      <c r="K94" s="290">
        <v>9.6</v>
      </c>
      <c r="L94" s="290">
        <v>9.6</v>
      </c>
      <c r="M94" s="275"/>
      <c r="N94" s="275"/>
      <c r="O94" s="286"/>
      <c r="P94" s="286"/>
      <c r="Q94" s="286"/>
      <c r="R94" s="254"/>
      <c r="S94" s="372"/>
      <c r="T94" s="254"/>
      <c r="U94" s="372"/>
      <c r="V94" s="254"/>
      <c r="W94" s="372"/>
      <c r="X94" s="254"/>
      <c r="Y94" s="254"/>
      <c r="Z94" s="254"/>
      <c r="AA94" s="254"/>
      <c r="AB94" s="254"/>
      <c r="AC94" s="254"/>
      <c r="AD94" s="254"/>
      <c r="AE94" s="254"/>
    </row>
    <row r="95" spans="1:31" ht="14.25" customHeight="1">
      <c r="A95" s="254"/>
      <c r="B95" s="254"/>
      <c r="C95" s="254"/>
      <c r="D95" s="254"/>
      <c r="E95" s="254"/>
      <c r="F95" s="254"/>
      <c r="G95" s="292" t="s">
        <v>3443</v>
      </c>
      <c r="I95" s="275"/>
      <c r="J95" s="275"/>
      <c r="K95" s="275"/>
      <c r="L95" s="286"/>
      <c r="M95" s="275"/>
      <c r="N95" s="275"/>
      <c r="O95" s="286"/>
      <c r="P95" s="286"/>
      <c r="Q95" s="286"/>
      <c r="R95" s="254"/>
      <c r="S95" s="372"/>
      <c r="T95" s="254"/>
      <c r="U95" s="372"/>
      <c r="V95" s="254"/>
      <c r="W95" s="372"/>
      <c r="X95" s="254"/>
      <c r="Y95" s="254"/>
      <c r="Z95" s="254"/>
      <c r="AA95" s="254"/>
      <c r="AB95" s="254"/>
      <c r="AC95" s="254"/>
      <c r="AD95" s="254"/>
      <c r="AE95" s="254"/>
    </row>
    <row r="96" spans="1:31" ht="14.25" customHeight="1">
      <c r="A96" s="254"/>
      <c r="B96" s="254"/>
      <c r="C96" s="254"/>
      <c r="D96" s="387"/>
      <c r="E96" s="387"/>
      <c r="F96" s="387"/>
      <c r="G96" s="299" t="s">
        <v>3444</v>
      </c>
      <c r="H96" s="278">
        <v>0.5</v>
      </c>
      <c r="I96" s="278" t="s">
        <v>374</v>
      </c>
      <c r="J96" s="278" t="s">
        <v>375</v>
      </c>
      <c r="K96" s="278" t="s">
        <v>376</v>
      </c>
      <c r="L96" s="419" t="s">
        <v>377</v>
      </c>
      <c r="M96" s="275"/>
      <c r="N96" s="275"/>
      <c r="O96" s="286"/>
      <c r="P96" s="286"/>
      <c r="Q96" s="286"/>
      <c r="R96" s="254"/>
      <c r="S96" s="372"/>
      <c r="T96" s="254"/>
      <c r="U96" s="372"/>
      <c r="V96" s="254"/>
      <c r="W96" s="372"/>
      <c r="X96" s="254"/>
      <c r="Y96" s="254"/>
      <c r="Z96" s="254"/>
      <c r="AA96" s="254"/>
      <c r="AB96" s="254"/>
      <c r="AC96" s="254"/>
      <c r="AD96" s="254"/>
      <c r="AE96" s="254"/>
    </row>
    <row r="97" spans="1:31" ht="14.25" customHeight="1">
      <c r="A97" s="254"/>
      <c r="B97" s="254"/>
      <c r="C97" s="383"/>
      <c r="D97" s="420"/>
      <c r="E97" s="420"/>
      <c r="F97" s="420"/>
      <c r="I97" s="286"/>
      <c r="J97" s="286"/>
      <c r="K97" s="286"/>
      <c r="L97" s="286"/>
      <c r="M97" s="275"/>
      <c r="N97" s="275"/>
      <c r="O97" s="286"/>
      <c r="P97" s="286"/>
      <c r="Q97" s="286"/>
      <c r="R97" s="254"/>
      <c r="S97" s="372"/>
      <c r="T97" s="254"/>
      <c r="U97" s="372"/>
      <c r="V97" s="254"/>
      <c r="W97" s="372"/>
      <c r="X97" s="254"/>
      <c r="Y97" s="254"/>
      <c r="Z97" s="254"/>
      <c r="AA97" s="254"/>
      <c r="AB97" s="254"/>
      <c r="AC97" s="254"/>
      <c r="AD97" s="254"/>
      <c r="AE97" s="254"/>
    </row>
    <row r="98" spans="1:31" ht="14.25" customHeight="1">
      <c r="A98" s="254"/>
      <c r="B98" s="254"/>
      <c r="C98" s="383"/>
      <c r="D98" s="420"/>
      <c r="E98" s="420"/>
      <c r="F98" s="420"/>
      <c r="H98" s="286"/>
      <c r="I98" s="286"/>
      <c r="J98" s="286"/>
      <c r="K98" s="286"/>
      <c r="L98" s="286"/>
      <c r="M98" s="275"/>
      <c r="N98" s="275"/>
      <c r="O98" s="286"/>
      <c r="P98" s="286"/>
      <c r="Q98" s="286"/>
      <c r="R98" s="254"/>
      <c r="S98" s="372"/>
      <c r="T98" s="254"/>
      <c r="U98" s="372"/>
      <c r="V98" s="254"/>
      <c r="W98" s="372"/>
      <c r="X98" s="254"/>
      <c r="Y98" s="254"/>
      <c r="Z98" s="254"/>
      <c r="AA98" s="254"/>
      <c r="AB98" s="254"/>
      <c r="AC98" s="254"/>
      <c r="AD98" s="254"/>
      <c r="AE98" s="254"/>
    </row>
    <row r="99" spans="1:31" ht="14.25" customHeight="1">
      <c r="A99" s="254"/>
      <c r="B99" s="254"/>
      <c r="C99" s="383"/>
      <c r="D99" s="420"/>
      <c r="E99" s="420"/>
      <c r="F99" s="420"/>
      <c r="H99" s="275"/>
      <c r="I99" s="275"/>
      <c r="J99" s="275"/>
      <c r="K99" s="275"/>
      <c r="L99" s="275"/>
      <c r="M99" s="275"/>
      <c r="N99" s="275"/>
      <c r="O99" s="286"/>
      <c r="P99" s="286"/>
      <c r="Q99" s="286"/>
      <c r="R99" s="254"/>
      <c r="S99" s="372"/>
      <c r="T99" s="254"/>
      <c r="U99" s="372"/>
      <c r="V99" s="254"/>
      <c r="W99" s="372"/>
      <c r="X99" s="254"/>
      <c r="Y99" s="254"/>
      <c r="Z99" s="254"/>
      <c r="AA99" s="254"/>
      <c r="AB99" s="254"/>
      <c r="AC99" s="254"/>
      <c r="AD99" s="254"/>
      <c r="AE99" s="254"/>
    </row>
    <row r="100" spans="1:31" ht="14.25" customHeight="1">
      <c r="A100" s="254"/>
      <c r="B100" s="254"/>
      <c r="C100" s="383"/>
      <c r="D100" s="420"/>
      <c r="E100" s="420"/>
      <c r="F100" s="420"/>
      <c r="H100" s="290"/>
      <c r="I100" s="286"/>
      <c r="J100" s="286"/>
      <c r="K100" s="286"/>
      <c r="L100" s="286"/>
      <c r="M100" s="275"/>
      <c r="N100" s="275"/>
      <c r="O100" s="286"/>
      <c r="P100" s="286"/>
      <c r="Q100" s="286"/>
      <c r="R100" s="254"/>
      <c r="S100" s="372"/>
      <c r="T100" s="254"/>
      <c r="U100" s="372"/>
      <c r="V100" s="254"/>
      <c r="W100" s="372"/>
      <c r="X100" s="254"/>
      <c r="Y100" s="254"/>
      <c r="Z100" s="254"/>
      <c r="AA100" s="254"/>
      <c r="AB100" s="254"/>
      <c r="AC100" s="254"/>
      <c r="AD100" s="254"/>
      <c r="AE100" s="254"/>
    </row>
    <row r="101" spans="1:31" ht="14.25" customHeight="1">
      <c r="A101" s="254"/>
      <c r="B101" s="254"/>
      <c r="C101" s="383"/>
      <c r="D101" s="420"/>
      <c r="E101" s="420"/>
      <c r="F101" s="420"/>
      <c r="H101" s="275"/>
      <c r="I101" s="275"/>
      <c r="J101" s="275"/>
      <c r="K101" s="286"/>
      <c r="L101" s="286"/>
      <c r="M101" s="275"/>
      <c r="N101" s="275"/>
      <c r="O101" s="286"/>
      <c r="P101" s="286"/>
      <c r="Q101" s="286"/>
      <c r="R101" s="254"/>
      <c r="S101" s="372"/>
      <c r="T101" s="254"/>
      <c r="U101" s="372"/>
      <c r="V101" s="254"/>
      <c r="W101" s="372"/>
      <c r="X101" s="254"/>
      <c r="Y101" s="254"/>
      <c r="Z101" s="254"/>
      <c r="AA101" s="254"/>
      <c r="AB101" s="254"/>
      <c r="AC101" s="254"/>
      <c r="AD101" s="254"/>
      <c r="AE101" s="254"/>
    </row>
    <row r="102" spans="1:31" ht="14.25" customHeight="1">
      <c r="A102" s="254"/>
      <c r="B102" s="254"/>
      <c r="C102" s="383"/>
      <c r="D102" s="420"/>
      <c r="E102" s="420"/>
      <c r="F102" s="420"/>
      <c r="H102" s="275"/>
      <c r="I102" s="275"/>
      <c r="J102" s="275"/>
      <c r="K102" s="275"/>
      <c r="L102" s="286"/>
      <c r="M102" s="275"/>
      <c r="N102" s="275"/>
      <c r="O102" s="286"/>
      <c r="P102" s="286"/>
      <c r="Q102" s="286"/>
      <c r="R102" s="254"/>
      <c r="S102" s="372"/>
      <c r="T102" s="254"/>
      <c r="U102" s="372"/>
      <c r="V102" s="254"/>
      <c r="W102" s="372"/>
      <c r="X102" s="254"/>
      <c r="Y102" s="254"/>
      <c r="Z102" s="254"/>
      <c r="AA102" s="254"/>
      <c r="AB102" s="254"/>
      <c r="AC102" s="254"/>
      <c r="AD102" s="254"/>
      <c r="AE102" s="254"/>
    </row>
    <row r="103" spans="1:31" ht="14.25" customHeight="1">
      <c r="A103" s="97"/>
      <c r="B103" s="343"/>
      <c r="C103" s="343"/>
      <c r="D103" s="421">
        <f>COUNTA(G4:G160)</f>
        <v>93</v>
      </c>
      <c r="E103" s="422"/>
      <c r="F103" s="423">
        <v>100</v>
      </c>
      <c r="N103" s="275"/>
      <c r="O103" s="286"/>
      <c r="P103" s="286"/>
      <c r="Q103" s="286"/>
      <c r="R103" s="254"/>
      <c r="S103" s="372"/>
      <c r="T103" s="254"/>
      <c r="U103" s="372"/>
      <c r="V103" s="254"/>
      <c r="W103" s="372"/>
      <c r="X103" s="254"/>
      <c r="Y103" s="254"/>
      <c r="Z103" s="254"/>
      <c r="AA103" s="254"/>
      <c r="AB103" s="254"/>
      <c r="AC103" s="254"/>
      <c r="AD103" s="254"/>
      <c r="AE103" s="254"/>
    </row>
    <row r="104" spans="1:31" ht="14.25" customHeight="1">
      <c r="A104" s="97"/>
      <c r="B104" s="97"/>
      <c r="C104" s="97"/>
      <c r="D104" s="343"/>
      <c r="E104" s="343"/>
      <c r="F104" s="97"/>
      <c r="N104" s="275"/>
      <c r="O104" s="286"/>
      <c r="P104" s="286"/>
      <c r="Q104" s="286"/>
      <c r="R104" s="254"/>
      <c r="S104" s="372"/>
      <c r="T104" s="254"/>
      <c r="U104" s="372"/>
      <c r="V104" s="254"/>
      <c r="W104" s="372"/>
      <c r="X104" s="254"/>
      <c r="Y104" s="254"/>
      <c r="Z104" s="254"/>
      <c r="AA104" s="254"/>
      <c r="AB104" s="254"/>
      <c r="AC104" s="254"/>
      <c r="AD104" s="254"/>
      <c r="AE104" s="254"/>
    </row>
    <row r="105" spans="1:31" ht="14.25" customHeight="1">
      <c r="A105" s="97"/>
      <c r="B105" s="97"/>
      <c r="C105" s="97"/>
      <c r="D105" s="97"/>
      <c r="E105" s="97"/>
      <c r="F105" s="97"/>
      <c r="J105" s="275"/>
      <c r="K105" s="275"/>
      <c r="L105" s="286"/>
      <c r="M105" s="286"/>
      <c r="N105" s="275"/>
      <c r="O105" s="286"/>
      <c r="P105" s="286"/>
      <c r="Q105" s="286"/>
      <c r="R105" s="254"/>
      <c r="S105" s="372"/>
      <c r="T105" s="254"/>
      <c r="U105" s="372"/>
      <c r="V105" s="254"/>
      <c r="W105" s="372"/>
      <c r="X105" s="254"/>
      <c r="Y105" s="254"/>
      <c r="Z105" s="254"/>
      <c r="AA105" s="254"/>
      <c r="AB105" s="254"/>
      <c r="AC105" s="254"/>
      <c r="AD105" s="254"/>
      <c r="AE105" s="254"/>
    </row>
    <row r="106" spans="1:31" ht="14.25" customHeight="1">
      <c r="A106" s="97"/>
      <c r="B106" s="97"/>
      <c r="C106" s="97"/>
      <c r="D106" s="97"/>
      <c r="E106" s="97"/>
      <c r="F106" s="97"/>
      <c r="J106" s="286"/>
      <c r="K106" s="286"/>
      <c r="L106" s="286"/>
      <c r="M106" s="275"/>
      <c r="N106" s="275"/>
      <c r="O106" s="286"/>
      <c r="P106" s="286"/>
      <c r="Q106" s="286"/>
      <c r="R106" s="254"/>
      <c r="S106" s="372"/>
      <c r="T106" s="254"/>
      <c r="U106" s="372"/>
      <c r="V106" s="254"/>
      <c r="W106" s="372"/>
      <c r="X106" s="254"/>
      <c r="Y106" s="254"/>
      <c r="Z106" s="254"/>
      <c r="AA106" s="254"/>
      <c r="AB106" s="254"/>
      <c r="AC106" s="254"/>
      <c r="AD106" s="254"/>
      <c r="AE106" s="254"/>
    </row>
    <row r="107" spans="1:31" ht="14.25" customHeight="1">
      <c r="A107" s="97"/>
      <c r="B107" s="97"/>
      <c r="C107" s="97"/>
      <c r="D107" s="97"/>
      <c r="E107" s="97"/>
      <c r="F107" s="97"/>
      <c r="L107" s="286"/>
      <c r="M107" s="275"/>
      <c r="N107" s="275"/>
      <c r="O107" s="286"/>
      <c r="P107" s="286"/>
      <c r="Q107" s="286"/>
      <c r="R107" s="254"/>
      <c r="S107" s="372"/>
      <c r="T107" s="254"/>
      <c r="U107" s="372"/>
      <c r="V107" s="254"/>
      <c r="W107" s="372"/>
      <c r="X107" s="254"/>
      <c r="Y107" s="254"/>
      <c r="Z107" s="254"/>
      <c r="AA107" s="254"/>
      <c r="AB107" s="254"/>
      <c r="AC107" s="254"/>
      <c r="AD107" s="254"/>
      <c r="AE107" s="254"/>
    </row>
    <row r="108" spans="1:31" ht="14.25" customHeight="1">
      <c r="A108" s="97"/>
      <c r="B108" s="97"/>
      <c r="C108" s="97"/>
      <c r="D108" s="97"/>
      <c r="E108" s="97"/>
      <c r="F108" s="97"/>
      <c r="L108" s="275"/>
      <c r="M108" s="275"/>
      <c r="N108" s="275"/>
      <c r="O108" s="286"/>
      <c r="P108" s="286"/>
      <c r="Q108" s="286"/>
      <c r="R108" s="254"/>
      <c r="S108" s="372"/>
      <c r="T108" s="254"/>
      <c r="U108" s="372"/>
      <c r="V108" s="254"/>
      <c r="W108" s="372"/>
      <c r="X108" s="254"/>
      <c r="Y108" s="254"/>
      <c r="Z108" s="254"/>
      <c r="AA108" s="254"/>
      <c r="AB108" s="254"/>
      <c r="AC108" s="254"/>
      <c r="AD108" s="254"/>
      <c r="AE108" s="254"/>
    </row>
    <row r="109" spans="1:31" ht="14.25" customHeight="1">
      <c r="A109" s="97"/>
      <c r="B109" s="97"/>
      <c r="C109" s="97"/>
      <c r="D109" s="97"/>
      <c r="E109" s="97"/>
      <c r="F109" s="97"/>
      <c r="L109" s="275"/>
      <c r="M109" s="286"/>
      <c r="N109" s="275"/>
      <c r="O109" s="286"/>
      <c r="P109" s="286"/>
      <c r="Q109" s="286"/>
      <c r="R109" s="254"/>
      <c r="S109" s="372"/>
      <c r="T109" s="254"/>
      <c r="U109" s="372"/>
      <c r="V109" s="254"/>
      <c r="W109" s="372"/>
      <c r="X109" s="254"/>
      <c r="Y109" s="254"/>
      <c r="Z109" s="254"/>
      <c r="AA109" s="254"/>
      <c r="AB109" s="254"/>
      <c r="AC109" s="254"/>
      <c r="AD109" s="254"/>
      <c r="AE109" s="254"/>
    </row>
    <row r="110" spans="1:31" ht="14.25" customHeight="1">
      <c r="A110" s="97"/>
      <c r="B110" s="97"/>
      <c r="C110" s="97"/>
      <c r="D110" s="97"/>
      <c r="E110" s="97"/>
      <c r="F110" s="97"/>
      <c r="G110" s="353"/>
      <c r="H110" s="275"/>
      <c r="I110" s="275"/>
      <c r="J110" s="275"/>
      <c r="K110" s="286"/>
      <c r="L110" s="286"/>
      <c r="M110" s="286"/>
      <c r="N110" s="275"/>
      <c r="O110" s="286"/>
      <c r="P110" s="286"/>
      <c r="Q110" s="286"/>
      <c r="R110" s="254"/>
      <c r="S110" s="372"/>
      <c r="T110" s="254"/>
      <c r="U110" s="372"/>
      <c r="V110" s="254"/>
      <c r="W110" s="372"/>
      <c r="X110" s="254"/>
      <c r="Y110" s="254"/>
      <c r="Z110" s="254"/>
      <c r="AA110" s="254"/>
      <c r="AB110" s="254"/>
      <c r="AC110" s="254"/>
      <c r="AD110" s="254"/>
      <c r="AE110" s="254"/>
    </row>
    <row r="111" spans="1:31" ht="14.25" customHeight="1">
      <c r="A111" s="315"/>
      <c r="B111" s="315"/>
      <c r="C111" s="315"/>
      <c r="D111" s="315"/>
      <c r="E111" s="315"/>
      <c r="F111" s="315"/>
      <c r="G111" s="353"/>
      <c r="H111" s="275"/>
      <c r="I111" s="275"/>
      <c r="J111" s="275"/>
      <c r="K111" s="286"/>
      <c r="L111" s="286"/>
      <c r="M111" s="286"/>
      <c r="N111" s="275"/>
      <c r="O111" s="286"/>
      <c r="P111" s="286"/>
      <c r="Q111" s="286"/>
      <c r="R111" s="254"/>
      <c r="S111" s="372"/>
      <c r="T111" s="254"/>
      <c r="U111" s="372"/>
      <c r="V111" s="254"/>
      <c r="W111" s="372"/>
      <c r="X111" s="254"/>
      <c r="Y111" s="254"/>
      <c r="Z111" s="254"/>
      <c r="AA111" s="254"/>
      <c r="AB111" s="254"/>
      <c r="AC111" s="254"/>
      <c r="AD111" s="254"/>
      <c r="AE111" s="254"/>
    </row>
    <row r="112" spans="1:31" ht="14.25" customHeight="1">
      <c r="A112" s="502"/>
      <c r="B112" s="502"/>
      <c r="C112" s="502"/>
      <c r="D112" s="502"/>
      <c r="E112" s="502"/>
      <c r="F112" s="502"/>
      <c r="G112" s="353"/>
      <c r="H112" s="286"/>
      <c r="I112" s="286"/>
      <c r="J112" s="286"/>
      <c r="K112" s="286"/>
      <c r="L112" s="286"/>
      <c r="M112" s="286"/>
      <c r="N112" s="286"/>
      <c r="O112" s="286"/>
      <c r="P112" s="286"/>
      <c r="Q112" s="286"/>
      <c r="R112" s="254"/>
      <c r="S112" s="372"/>
      <c r="T112" s="254"/>
      <c r="U112" s="372"/>
      <c r="V112" s="254"/>
      <c r="W112" s="372"/>
      <c r="X112" s="254"/>
      <c r="Y112" s="254"/>
      <c r="Z112" s="254"/>
      <c r="AA112" s="254"/>
      <c r="AB112" s="254"/>
      <c r="AC112" s="254"/>
      <c r="AD112" s="254"/>
      <c r="AE112" s="254"/>
    </row>
    <row r="113" spans="1:31" ht="14.25" customHeight="1">
      <c r="A113" s="502"/>
      <c r="B113" s="502"/>
      <c r="C113" s="502"/>
      <c r="D113" s="502"/>
      <c r="E113" s="502"/>
      <c r="F113" s="502"/>
      <c r="G113" s="353"/>
      <c r="H113" s="286"/>
      <c r="I113" s="286"/>
      <c r="J113" s="286"/>
      <c r="K113" s="286"/>
      <c r="L113" s="286"/>
      <c r="M113" s="286"/>
      <c r="N113" s="286"/>
      <c r="O113" s="286"/>
      <c r="P113" s="286"/>
      <c r="Q113" s="286"/>
      <c r="R113" s="254"/>
      <c r="S113" s="372"/>
      <c r="T113" s="254"/>
      <c r="U113" s="372"/>
      <c r="V113" s="254"/>
      <c r="W113" s="372"/>
      <c r="X113" s="254"/>
      <c r="Y113" s="254"/>
      <c r="Z113" s="254"/>
      <c r="AA113" s="254"/>
      <c r="AB113" s="254"/>
      <c r="AC113" s="254"/>
      <c r="AD113" s="254"/>
      <c r="AE113" s="254"/>
    </row>
    <row r="114" spans="1:31" ht="14.25" customHeight="1">
      <c r="A114" s="502"/>
      <c r="B114" s="502"/>
      <c r="C114" s="502"/>
      <c r="D114" s="502"/>
      <c r="E114" s="502"/>
      <c r="F114" s="502"/>
      <c r="G114" s="292"/>
      <c r="H114" s="286"/>
      <c r="I114" s="286"/>
      <c r="J114" s="286"/>
      <c r="K114" s="286"/>
      <c r="L114" s="286"/>
      <c r="M114" s="286"/>
      <c r="N114" s="286"/>
      <c r="O114" s="286"/>
      <c r="P114" s="286"/>
      <c r="Q114" s="286"/>
      <c r="R114" s="254"/>
      <c r="S114" s="372"/>
      <c r="T114" s="254"/>
      <c r="U114" s="372"/>
      <c r="V114" s="254"/>
      <c r="W114" s="372"/>
      <c r="X114" s="254"/>
      <c r="Y114" s="254"/>
      <c r="Z114" s="254"/>
      <c r="AA114" s="254"/>
      <c r="AB114" s="254"/>
      <c r="AC114" s="254"/>
      <c r="AD114" s="254"/>
      <c r="AE114" s="254"/>
    </row>
    <row r="115" spans="1:31" ht="14.25" customHeight="1">
      <c r="A115" s="502"/>
      <c r="B115" s="502"/>
      <c r="C115" s="502"/>
      <c r="D115" s="502"/>
      <c r="E115" s="502"/>
      <c r="F115" s="502"/>
      <c r="G115" s="353"/>
      <c r="H115" s="275"/>
      <c r="I115" s="275"/>
      <c r="J115" s="275"/>
      <c r="K115" s="275"/>
      <c r="L115" s="275"/>
      <c r="M115" s="286"/>
      <c r="N115" s="286"/>
      <c r="O115" s="286"/>
      <c r="P115" s="286"/>
      <c r="Q115" s="286"/>
      <c r="R115" s="254"/>
      <c r="S115" s="372"/>
      <c r="T115" s="254"/>
      <c r="U115" s="372"/>
      <c r="V115" s="254"/>
      <c r="W115" s="372"/>
      <c r="X115" s="254"/>
      <c r="Y115" s="254"/>
      <c r="Z115" s="254"/>
      <c r="AA115" s="254"/>
      <c r="AB115" s="254"/>
      <c r="AC115" s="254"/>
      <c r="AD115" s="254"/>
      <c r="AE115" s="254"/>
    </row>
    <row r="116" spans="1:31" ht="14.25" customHeight="1">
      <c r="A116" s="502"/>
      <c r="B116" s="502"/>
      <c r="C116" s="502"/>
      <c r="D116" s="502"/>
      <c r="E116" s="502"/>
      <c r="F116" s="502"/>
      <c r="G116" s="353"/>
      <c r="H116" s="275"/>
      <c r="I116" s="275"/>
      <c r="J116" s="275"/>
      <c r="K116" s="275"/>
      <c r="L116" s="275"/>
      <c r="M116" s="286"/>
      <c r="N116" s="286"/>
      <c r="O116" s="286"/>
      <c r="P116" s="286"/>
      <c r="Q116" s="286"/>
      <c r="R116" s="254"/>
      <c r="S116" s="372"/>
      <c r="T116" s="254"/>
      <c r="U116" s="372"/>
      <c r="V116" s="254"/>
      <c r="W116" s="372"/>
      <c r="X116" s="254"/>
      <c r="Y116" s="254"/>
      <c r="Z116" s="254"/>
      <c r="AA116" s="254"/>
      <c r="AB116" s="254"/>
      <c r="AC116" s="254"/>
      <c r="AD116" s="254"/>
      <c r="AE116" s="254"/>
    </row>
    <row r="117" spans="1:31" ht="14.25" customHeight="1">
      <c r="A117" s="502"/>
      <c r="B117" s="502"/>
      <c r="C117" s="502"/>
      <c r="D117" s="502"/>
      <c r="E117" s="502"/>
      <c r="F117" s="502"/>
      <c r="G117" s="353"/>
      <c r="H117" s="275"/>
      <c r="I117" s="275"/>
      <c r="J117" s="275"/>
      <c r="K117" s="275"/>
      <c r="L117" s="275"/>
      <c r="M117" s="286"/>
      <c r="N117" s="286"/>
      <c r="O117" s="286"/>
      <c r="P117" s="286"/>
      <c r="Q117" s="286"/>
      <c r="R117" s="254"/>
      <c r="S117" s="372"/>
      <c r="T117" s="254"/>
      <c r="U117" s="372"/>
      <c r="V117" s="254"/>
      <c r="W117" s="372"/>
      <c r="X117" s="254"/>
      <c r="Y117" s="254"/>
      <c r="Z117" s="254"/>
      <c r="AA117" s="254"/>
      <c r="AB117" s="254"/>
      <c r="AC117" s="254"/>
      <c r="AD117" s="254"/>
      <c r="AE117" s="254"/>
    </row>
    <row r="118" spans="1:31" ht="14.25" customHeight="1">
      <c r="A118" s="502"/>
      <c r="B118" s="502"/>
      <c r="C118" s="502"/>
      <c r="D118" s="502"/>
      <c r="E118" s="502"/>
      <c r="F118" s="502"/>
      <c r="G118" s="292"/>
      <c r="H118" s="286"/>
      <c r="I118" s="286"/>
      <c r="J118" s="286"/>
      <c r="K118" s="286"/>
      <c r="L118" s="286"/>
      <c r="M118" s="286"/>
      <c r="N118" s="286"/>
      <c r="O118" s="286"/>
      <c r="P118" s="286"/>
      <c r="Q118" s="286"/>
      <c r="R118" s="254"/>
      <c r="S118" s="372"/>
      <c r="T118" s="254"/>
      <c r="U118" s="372"/>
      <c r="V118" s="254"/>
      <c r="W118" s="372"/>
      <c r="X118" s="254"/>
      <c r="Y118" s="254"/>
      <c r="Z118" s="254"/>
      <c r="AA118" s="254"/>
      <c r="AB118" s="254"/>
      <c r="AC118" s="254"/>
      <c r="AD118" s="254"/>
      <c r="AE118" s="254"/>
    </row>
    <row r="119" spans="1:31" ht="14.25" customHeight="1">
      <c r="A119" s="502"/>
      <c r="B119" s="502"/>
      <c r="C119" s="502"/>
      <c r="D119" s="502"/>
      <c r="E119" s="502"/>
      <c r="F119" s="502"/>
      <c r="G119" s="292"/>
      <c r="H119" s="286"/>
      <c r="I119" s="286"/>
      <c r="J119" s="286"/>
      <c r="K119" s="286"/>
      <c r="L119" s="286"/>
      <c r="M119" s="286"/>
      <c r="N119" s="286"/>
      <c r="O119" s="286"/>
      <c r="P119" s="286"/>
      <c r="Q119" s="286"/>
      <c r="R119" s="254"/>
      <c r="S119" s="372"/>
      <c r="T119" s="254"/>
      <c r="U119" s="372"/>
      <c r="V119" s="254"/>
      <c r="W119" s="372"/>
      <c r="X119" s="254"/>
      <c r="Y119" s="254"/>
      <c r="Z119" s="254"/>
      <c r="AA119" s="254"/>
      <c r="AB119" s="254"/>
      <c r="AC119" s="254"/>
      <c r="AD119" s="254"/>
      <c r="AE119" s="254"/>
    </row>
    <row r="120" spans="1:31" ht="14.25" customHeight="1">
      <c r="A120" s="502"/>
      <c r="B120" s="502"/>
      <c r="C120" s="502"/>
      <c r="D120" s="502"/>
      <c r="E120" s="502"/>
      <c r="F120" s="502"/>
      <c r="G120" s="292"/>
      <c r="H120" s="286"/>
      <c r="I120" s="286"/>
      <c r="J120" s="286"/>
      <c r="K120" s="286"/>
      <c r="L120" s="286"/>
      <c r="M120" s="286"/>
      <c r="N120" s="286"/>
      <c r="O120" s="286"/>
      <c r="P120" s="286"/>
      <c r="Q120" s="286"/>
      <c r="R120" s="254"/>
      <c r="S120" s="372"/>
      <c r="T120" s="254"/>
      <c r="U120" s="372"/>
      <c r="V120" s="254"/>
      <c r="W120" s="372"/>
      <c r="X120" s="254"/>
      <c r="Y120" s="254"/>
      <c r="Z120" s="254"/>
      <c r="AA120" s="254"/>
      <c r="AB120" s="254"/>
      <c r="AC120" s="254"/>
      <c r="AD120" s="254"/>
      <c r="AE120" s="254"/>
    </row>
    <row r="121" spans="1:31" ht="14.25" customHeight="1">
      <c r="A121" s="502"/>
      <c r="B121" s="502"/>
      <c r="C121" s="502"/>
      <c r="D121" s="502"/>
      <c r="E121" s="502"/>
      <c r="F121" s="502"/>
      <c r="G121" s="292"/>
      <c r="H121" s="286"/>
      <c r="I121" s="286"/>
      <c r="J121" s="286"/>
      <c r="K121" s="286"/>
      <c r="L121" s="286"/>
      <c r="M121" s="286"/>
      <c r="N121" s="286"/>
      <c r="O121" s="286"/>
      <c r="P121" s="286"/>
      <c r="Q121" s="286"/>
      <c r="R121" s="254"/>
      <c r="S121" s="372"/>
      <c r="T121" s="254"/>
      <c r="U121" s="372"/>
      <c r="V121" s="254"/>
      <c r="W121" s="372"/>
      <c r="X121" s="254"/>
      <c r="Y121" s="254"/>
      <c r="Z121" s="254"/>
      <c r="AA121" s="254"/>
      <c r="AB121" s="254"/>
      <c r="AC121" s="254"/>
      <c r="AD121" s="254"/>
      <c r="AE121" s="254"/>
    </row>
    <row r="122" spans="1:31" ht="14.25" customHeight="1">
      <c r="A122" s="502"/>
      <c r="B122" s="502"/>
      <c r="C122" s="502"/>
      <c r="D122" s="502"/>
      <c r="E122" s="502"/>
      <c r="F122" s="502"/>
      <c r="G122" s="292"/>
      <c r="H122" s="286"/>
      <c r="I122" s="286"/>
      <c r="J122" s="286"/>
      <c r="K122" s="286"/>
      <c r="L122" s="286"/>
      <c r="M122" s="286"/>
      <c r="N122" s="286"/>
      <c r="O122" s="286"/>
      <c r="P122" s="286"/>
      <c r="Q122" s="286"/>
      <c r="R122" s="254"/>
      <c r="S122" s="372"/>
      <c r="T122" s="254"/>
      <c r="U122" s="372"/>
      <c r="V122" s="254"/>
      <c r="W122" s="372"/>
      <c r="X122" s="254"/>
      <c r="Y122" s="254"/>
      <c r="Z122" s="254"/>
      <c r="AA122" s="254"/>
      <c r="AB122" s="254"/>
      <c r="AC122" s="254"/>
      <c r="AD122" s="254"/>
      <c r="AE122" s="254"/>
    </row>
    <row r="123" spans="1:31" ht="14.25" customHeight="1">
      <c r="A123" s="502"/>
      <c r="B123" s="502"/>
      <c r="C123" s="502"/>
      <c r="D123" s="502"/>
      <c r="E123" s="502"/>
      <c r="F123" s="502"/>
      <c r="G123" s="292"/>
      <c r="H123" s="286"/>
      <c r="I123" s="286"/>
      <c r="J123" s="286"/>
      <c r="K123" s="286"/>
      <c r="L123" s="286"/>
      <c r="M123" s="286"/>
      <c r="N123" s="286"/>
      <c r="O123" s="286"/>
      <c r="P123" s="286"/>
      <c r="Q123" s="286"/>
      <c r="R123" s="254"/>
      <c r="S123" s="372"/>
      <c r="T123" s="254"/>
      <c r="U123" s="372"/>
      <c r="V123" s="254"/>
      <c r="W123" s="372"/>
      <c r="X123" s="254"/>
      <c r="Y123" s="254"/>
      <c r="Z123" s="254"/>
      <c r="AA123" s="254"/>
      <c r="AB123" s="254"/>
      <c r="AC123" s="254"/>
      <c r="AD123" s="254"/>
      <c r="AE123" s="254"/>
    </row>
    <row r="124" spans="1:31" ht="14.25" customHeight="1">
      <c r="A124" s="502"/>
      <c r="B124" s="502"/>
      <c r="C124" s="502"/>
      <c r="D124" s="502"/>
      <c r="E124" s="502"/>
      <c r="F124" s="502"/>
      <c r="G124" s="292"/>
      <c r="H124" s="286"/>
      <c r="I124" s="286"/>
      <c r="J124" s="286"/>
      <c r="K124" s="286"/>
      <c r="L124" s="286"/>
      <c r="M124" s="286"/>
      <c r="N124" s="286"/>
      <c r="O124" s="286"/>
      <c r="P124" s="286"/>
      <c r="Q124" s="286"/>
      <c r="R124" s="254"/>
      <c r="S124" s="372"/>
      <c r="T124" s="254"/>
      <c r="U124" s="372"/>
      <c r="V124" s="254"/>
      <c r="W124" s="372"/>
      <c r="X124" s="254"/>
      <c r="Y124" s="254"/>
      <c r="Z124" s="254"/>
      <c r="AA124" s="254"/>
      <c r="AB124" s="254"/>
      <c r="AC124" s="254"/>
      <c r="AD124" s="254"/>
      <c r="AE124" s="254"/>
    </row>
    <row r="125" spans="1:31" ht="14.25" customHeight="1">
      <c r="A125" s="502"/>
      <c r="B125" s="502"/>
      <c r="C125" s="502"/>
      <c r="D125" s="502"/>
      <c r="E125" s="502"/>
      <c r="F125" s="502"/>
      <c r="G125" s="292"/>
      <c r="H125" s="286"/>
      <c r="I125" s="286"/>
      <c r="J125" s="286"/>
      <c r="K125" s="286"/>
      <c r="L125" s="286"/>
      <c r="M125" s="286"/>
      <c r="N125" s="286"/>
      <c r="O125" s="286"/>
      <c r="P125" s="286"/>
      <c r="Q125" s="286"/>
      <c r="R125" s="254"/>
      <c r="S125" s="372"/>
      <c r="T125" s="254"/>
      <c r="U125" s="372"/>
      <c r="V125" s="254"/>
      <c r="W125" s="372"/>
      <c r="X125" s="254"/>
      <c r="Y125" s="254"/>
      <c r="Z125" s="254"/>
      <c r="AA125" s="254"/>
      <c r="AB125" s="254"/>
      <c r="AC125" s="254"/>
      <c r="AD125" s="254"/>
      <c r="AE125" s="254"/>
    </row>
    <row r="126" spans="1:31" ht="14.25" customHeight="1">
      <c r="A126" s="502"/>
      <c r="B126" s="502"/>
      <c r="C126" s="502"/>
      <c r="D126" s="502"/>
      <c r="E126" s="502"/>
      <c r="F126" s="502"/>
      <c r="G126" s="292"/>
      <c r="H126" s="286"/>
      <c r="I126" s="286"/>
      <c r="J126" s="286"/>
      <c r="K126" s="286"/>
      <c r="L126" s="286"/>
      <c r="M126" s="286"/>
      <c r="N126" s="286"/>
      <c r="O126" s="286"/>
      <c r="P126" s="286"/>
      <c r="Q126" s="286"/>
      <c r="R126" s="254"/>
      <c r="S126" s="372"/>
      <c r="T126" s="254"/>
      <c r="U126" s="372"/>
      <c r="V126" s="254"/>
      <c r="W126" s="372"/>
      <c r="X126" s="254"/>
      <c r="Y126" s="254"/>
      <c r="Z126" s="254"/>
      <c r="AA126" s="254"/>
      <c r="AB126" s="254"/>
      <c r="AC126" s="254"/>
      <c r="AD126" s="254"/>
      <c r="AE126" s="254"/>
    </row>
    <row r="127" spans="1:31" ht="14.25" customHeight="1">
      <c r="A127" s="502"/>
      <c r="B127" s="502"/>
      <c r="C127" s="502"/>
      <c r="D127" s="502"/>
      <c r="E127" s="502"/>
      <c r="F127" s="502"/>
      <c r="G127" s="292"/>
      <c r="H127" s="286"/>
      <c r="I127" s="286"/>
      <c r="J127" s="286"/>
      <c r="K127" s="286"/>
      <c r="L127" s="286"/>
      <c r="M127" s="286"/>
      <c r="N127" s="286"/>
      <c r="O127" s="286"/>
      <c r="P127" s="286"/>
      <c r="Q127" s="286"/>
      <c r="R127" s="254"/>
      <c r="S127" s="372"/>
      <c r="T127" s="254"/>
      <c r="U127" s="372"/>
      <c r="V127" s="254"/>
      <c r="W127" s="372"/>
      <c r="X127" s="254"/>
      <c r="Y127" s="254"/>
      <c r="Z127" s="254"/>
      <c r="AA127" s="254"/>
      <c r="AB127" s="254"/>
      <c r="AC127" s="254"/>
      <c r="AD127" s="254"/>
      <c r="AE127" s="254"/>
    </row>
    <row r="128" spans="1:31" ht="14.25" customHeight="1">
      <c r="A128" s="502"/>
      <c r="B128" s="502"/>
      <c r="C128" s="502"/>
      <c r="D128" s="716"/>
      <c r="E128" s="717"/>
      <c r="F128" s="718">
        <v>125</v>
      </c>
      <c r="G128" s="292"/>
      <c r="H128" s="286"/>
      <c r="I128" s="286"/>
      <c r="J128" s="286"/>
      <c r="K128" s="286"/>
      <c r="L128" s="286"/>
      <c r="M128" s="286"/>
      <c r="N128" s="286"/>
      <c r="O128" s="286"/>
      <c r="P128" s="286"/>
      <c r="Q128" s="286"/>
      <c r="R128" s="254"/>
      <c r="S128" s="372"/>
      <c r="T128" s="254"/>
      <c r="U128" s="372"/>
      <c r="V128" s="254"/>
      <c r="W128" s="372"/>
      <c r="X128" s="254"/>
      <c r="Y128" s="254"/>
      <c r="Z128" s="254"/>
      <c r="AA128" s="254"/>
      <c r="AB128" s="254"/>
      <c r="AC128" s="254"/>
      <c r="AD128" s="254"/>
      <c r="AE128" s="254"/>
    </row>
    <row r="129" spans="1:31" ht="14.25" customHeight="1">
      <c r="A129" s="502"/>
      <c r="B129" s="502"/>
      <c r="C129" s="502"/>
      <c r="D129" s="719"/>
      <c r="E129" s="719"/>
      <c r="F129" s="719"/>
      <c r="G129" s="292"/>
      <c r="H129" s="286"/>
      <c r="I129" s="286"/>
      <c r="J129" s="286"/>
      <c r="K129" s="286"/>
      <c r="L129" s="286"/>
      <c r="M129" s="578"/>
      <c r="N129" s="578"/>
      <c r="O129" s="578"/>
      <c r="P129" s="578"/>
      <c r="Q129" s="578"/>
      <c r="R129" s="254"/>
      <c r="S129" s="372"/>
      <c r="T129" s="254"/>
      <c r="U129" s="372"/>
      <c r="V129" s="254"/>
      <c r="W129" s="372"/>
      <c r="X129" s="254"/>
      <c r="Y129" s="254"/>
      <c r="Z129" s="254"/>
      <c r="AA129" s="254"/>
      <c r="AB129" s="254"/>
      <c r="AC129" s="254"/>
      <c r="AD129" s="254"/>
      <c r="AE129" s="254"/>
    </row>
    <row r="130" spans="1:31" ht="14.25" customHeight="1">
      <c r="A130" s="502"/>
      <c r="B130" s="502"/>
      <c r="C130" s="502"/>
      <c r="D130" s="502"/>
      <c r="E130" s="502"/>
      <c r="F130" s="502"/>
      <c r="G130" s="292"/>
      <c r="H130" s="286"/>
      <c r="I130" s="286"/>
      <c r="J130" s="286"/>
      <c r="K130" s="286"/>
      <c r="L130" s="286"/>
      <c r="M130" s="578"/>
      <c r="N130" s="578"/>
      <c r="O130" s="578"/>
      <c r="P130" s="578"/>
      <c r="Q130" s="578"/>
      <c r="R130" s="254"/>
      <c r="S130" s="372"/>
      <c r="T130" s="254"/>
      <c r="U130" s="372"/>
      <c r="V130" s="254"/>
      <c r="W130" s="372"/>
      <c r="X130" s="254"/>
      <c r="Y130" s="254"/>
      <c r="Z130" s="254"/>
      <c r="AA130" s="254"/>
      <c r="AB130" s="254"/>
      <c r="AC130" s="254"/>
      <c r="AD130" s="254"/>
      <c r="AE130" s="254"/>
    </row>
    <row r="131" spans="1:31" ht="14.25" customHeight="1">
      <c r="A131" s="502"/>
      <c r="B131" s="502"/>
      <c r="C131" s="502"/>
      <c r="D131" s="502"/>
      <c r="E131" s="502"/>
      <c r="F131" s="502"/>
      <c r="G131" s="292"/>
      <c r="H131" s="286"/>
      <c r="I131" s="286"/>
      <c r="J131" s="286"/>
      <c r="K131" s="286"/>
      <c r="L131" s="286"/>
      <c r="M131" s="578"/>
      <c r="N131" s="578"/>
      <c r="O131" s="578"/>
      <c r="P131" s="578"/>
      <c r="Q131" s="578"/>
      <c r="R131" s="254"/>
      <c r="S131" s="372"/>
      <c r="T131" s="254"/>
      <c r="U131" s="372"/>
      <c r="V131" s="254"/>
      <c r="W131" s="372"/>
      <c r="X131" s="254"/>
      <c r="Y131" s="254"/>
      <c r="Z131" s="254"/>
      <c r="AA131" s="254"/>
      <c r="AB131" s="254"/>
      <c r="AC131" s="254"/>
      <c r="AD131" s="254"/>
      <c r="AE131" s="254"/>
    </row>
    <row r="132" spans="1:31" ht="14.25" customHeight="1">
      <c r="A132" s="502"/>
      <c r="B132" s="502"/>
      <c r="C132" s="502"/>
      <c r="D132" s="502"/>
      <c r="E132" s="502"/>
      <c r="F132" s="502"/>
      <c r="G132" s="292"/>
      <c r="H132" s="286"/>
      <c r="I132" s="286"/>
      <c r="J132" s="286"/>
      <c r="K132" s="286"/>
      <c r="L132" s="286"/>
      <c r="M132" s="578"/>
      <c r="N132" s="578"/>
      <c r="O132" s="578"/>
      <c r="P132" s="578"/>
      <c r="Q132" s="578"/>
      <c r="R132" s="254"/>
      <c r="S132" s="372"/>
      <c r="T132" s="254"/>
      <c r="U132" s="372"/>
      <c r="V132" s="254"/>
      <c r="W132" s="372"/>
      <c r="X132" s="254"/>
      <c r="Y132" s="254"/>
      <c r="Z132" s="254"/>
      <c r="AA132" s="254"/>
      <c r="AB132" s="254"/>
      <c r="AC132" s="254"/>
      <c r="AD132" s="254"/>
      <c r="AE132" s="254"/>
    </row>
    <row r="133" spans="1:31" ht="14.25" customHeight="1">
      <c r="A133" s="502"/>
      <c r="B133" s="502"/>
      <c r="C133" s="502"/>
      <c r="D133" s="502"/>
      <c r="E133" s="502"/>
      <c r="F133" s="502"/>
      <c r="G133" s="292"/>
      <c r="H133" s="286"/>
      <c r="I133" s="286"/>
      <c r="J133" s="286"/>
      <c r="K133" s="286"/>
      <c r="L133" s="286"/>
      <c r="M133" s="578"/>
      <c r="N133" s="578"/>
      <c r="O133" s="578"/>
      <c r="P133" s="578"/>
      <c r="Q133" s="578"/>
      <c r="R133" s="254"/>
      <c r="S133" s="372"/>
      <c r="T133" s="254"/>
      <c r="U133" s="372"/>
      <c r="V133" s="254"/>
      <c r="W133" s="372"/>
      <c r="X133" s="254"/>
      <c r="Y133" s="254"/>
      <c r="Z133" s="254"/>
      <c r="AA133" s="254"/>
      <c r="AB133" s="254"/>
      <c r="AC133" s="254"/>
      <c r="AD133" s="254"/>
      <c r="AE133" s="254"/>
    </row>
    <row r="134" spans="1:31" ht="14.25" customHeight="1">
      <c r="A134" s="502"/>
      <c r="B134" s="502"/>
      <c r="C134" s="502"/>
      <c r="D134" s="502"/>
      <c r="E134" s="502"/>
      <c r="F134" s="502"/>
      <c r="G134" s="812"/>
      <c r="H134" s="578"/>
      <c r="I134" s="578"/>
      <c r="J134" s="578"/>
      <c r="K134" s="578"/>
      <c r="L134" s="578"/>
      <c r="M134" s="578"/>
      <c r="N134" s="578"/>
      <c r="O134" s="578"/>
      <c r="P134" s="578"/>
      <c r="Q134" s="578"/>
      <c r="R134" s="254"/>
      <c r="S134" s="372"/>
      <c r="T134" s="254"/>
      <c r="U134" s="372"/>
      <c r="V134" s="254"/>
      <c r="W134" s="372"/>
      <c r="X134" s="254"/>
      <c r="Y134" s="254"/>
      <c r="Z134" s="254"/>
      <c r="AA134" s="254"/>
      <c r="AB134" s="254"/>
      <c r="AC134" s="254"/>
      <c r="AD134" s="254"/>
      <c r="AE134" s="254"/>
    </row>
    <row r="135" spans="1:31" ht="14.25" customHeight="1">
      <c r="A135" s="502"/>
      <c r="B135" s="502"/>
      <c r="C135" s="502"/>
      <c r="D135" s="502"/>
      <c r="E135" s="502"/>
      <c r="F135" s="502"/>
      <c r="G135" s="388"/>
      <c r="H135" s="578"/>
      <c r="I135" s="578"/>
      <c r="J135" s="578"/>
      <c r="K135" s="578"/>
      <c r="L135" s="578"/>
      <c r="M135" s="578"/>
      <c r="N135" s="578"/>
      <c r="O135" s="578"/>
      <c r="P135" s="578"/>
      <c r="Q135" s="578"/>
      <c r="R135" s="254"/>
      <c r="S135" s="248"/>
      <c r="T135" s="254"/>
      <c r="U135" s="372"/>
      <c r="V135" s="254"/>
      <c r="W135" s="372"/>
      <c r="X135" s="254"/>
      <c r="Y135" s="254"/>
      <c r="Z135" s="254"/>
      <c r="AA135" s="254"/>
      <c r="AB135" s="254"/>
      <c r="AC135" s="254"/>
      <c r="AD135" s="254"/>
      <c r="AE135" s="254"/>
    </row>
    <row r="136" spans="1:31" ht="14.25" customHeight="1">
      <c r="A136" s="502"/>
      <c r="B136" s="502"/>
      <c r="C136" s="502"/>
      <c r="D136" s="502"/>
      <c r="E136" s="502"/>
      <c r="F136" s="502"/>
      <c r="G136" s="292"/>
      <c r="H136" s="286"/>
      <c r="I136" s="286"/>
      <c r="J136" s="286"/>
      <c r="K136" s="286"/>
      <c r="L136" s="286"/>
      <c r="M136" s="286"/>
      <c r="N136" s="286"/>
      <c r="O136" s="286"/>
      <c r="P136" s="286"/>
      <c r="Q136" s="286"/>
      <c r="R136" s="362"/>
      <c r="S136" s="248"/>
      <c r="T136" s="362"/>
      <c r="U136" s="428"/>
      <c r="V136" s="362"/>
      <c r="W136" s="428"/>
      <c r="X136" s="362"/>
      <c r="Y136" s="362"/>
      <c r="Z136" s="362"/>
      <c r="AA136" s="362"/>
      <c r="AB136" s="362"/>
      <c r="AC136" s="362"/>
      <c r="AD136" s="362"/>
      <c r="AE136" s="362"/>
    </row>
    <row r="137" spans="1:31" ht="14.25" customHeight="1">
      <c r="A137" s="502"/>
      <c r="B137" s="502"/>
      <c r="C137" s="502"/>
      <c r="D137" s="502"/>
      <c r="E137" s="502"/>
      <c r="F137" s="502"/>
      <c r="G137" s="292"/>
      <c r="H137" s="286"/>
      <c r="I137" s="286"/>
      <c r="J137" s="286"/>
      <c r="K137" s="286"/>
      <c r="L137" s="286"/>
      <c r="M137" s="286"/>
      <c r="N137" s="286"/>
      <c r="O137" s="286"/>
      <c r="P137" s="286"/>
      <c r="Q137" s="286"/>
      <c r="R137" s="362"/>
      <c r="S137" s="248"/>
      <c r="T137" s="362"/>
      <c r="U137" s="428"/>
      <c r="V137" s="362"/>
      <c r="W137" s="428"/>
      <c r="X137" s="362"/>
      <c r="Y137" s="362"/>
      <c r="Z137" s="362"/>
      <c r="AA137" s="362"/>
      <c r="AB137" s="362"/>
      <c r="AC137" s="362"/>
      <c r="AD137" s="362"/>
      <c r="AE137" s="362"/>
    </row>
    <row r="138" spans="1:31" ht="14.25" customHeight="1">
      <c r="A138" s="502"/>
      <c r="B138" s="502"/>
      <c r="C138" s="502"/>
      <c r="D138" s="502"/>
      <c r="E138" s="502"/>
      <c r="F138" s="502"/>
      <c r="G138" s="292"/>
      <c r="H138" s="286"/>
      <c r="I138" s="286"/>
      <c r="J138" s="286"/>
      <c r="K138" s="286"/>
      <c r="L138" s="286"/>
      <c r="M138" s="286"/>
      <c r="N138" s="286"/>
      <c r="O138" s="286"/>
      <c r="P138" s="286"/>
      <c r="Q138" s="286"/>
      <c r="R138" s="362"/>
      <c r="S138" s="248"/>
      <c r="T138" s="362"/>
      <c r="U138" s="428"/>
      <c r="V138" s="362"/>
      <c r="W138" s="428"/>
      <c r="X138" s="362"/>
      <c r="Y138" s="362"/>
      <c r="Z138" s="362"/>
      <c r="AA138" s="362"/>
      <c r="AB138" s="362"/>
      <c r="AC138" s="362"/>
      <c r="AD138" s="362"/>
      <c r="AE138" s="362"/>
    </row>
    <row r="139" spans="1:31" ht="14.25" customHeight="1">
      <c r="A139" s="502"/>
      <c r="B139" s="502"/>
      <c r="C139" s="502"/>
      <c r="D139" s="502"/>
      <c r="E139" s="502"/>
      <c r="F139" s="502"/>
      <c r="G139" s="292"/>
      <c r="H139" s="286"/>
      <c r="I139" s="286"/>
      <c r="J139" s="286"/>
      <c r="K139" s="286"/>
      <c r="L139" s="286"/>
      <c r="M139" s="286"/>
      <c r="N139" s="286"/>
      <c r="O139" s="286"/>
      <c r="P139" s="286"/>
      <c r="Q139" s="286"/>
      <c r="R139" s="362"/>
      <c r="S139" s="248"/>
      <c r="T139" s="362"/>
      <c r="U139" s="428"/>
      <c r="V139" s="362"/>
      <c r="W139" s="428"/>
      <c r="X139" s="362"/>
      <c r="Y139" s="362"/>
      <c r="Z139" s="362"/>
      <c r="AA139" s="362"/>
      <c r="AB139" s="362"/>
      <c r="AC139" s="362"/>
      <c r="AD139" s="362"/>
      <c r="AE139" s="362"/>
    </row>
    <row r="140" spans="1:31" ht="14.25" customHeight="1">
      <c r="A140" s="502"/>
      <c r="B140" s="502"/>
      <c r="C140" s="502"/>
      <c r="D140" s="502"/>
      <c r="E140" s="502"/>
      <c r="F140" s="502"/>
      <c r="G140" s="292"/>
      <c r="H140" s="286"/>
      <c r="I140" s="286"/>
      <c r="J140" s="286"/>
      <c r="K140" s="286"/>
      <c r="L140" s="286"/>
      <c r="M140" s="286"/>
      <c r="N140" s="286"/>
      <c r="O140" s="286"/>
      <c r="P140" s="286"/>
      <c r="Q140" s="286"/>
      <c r="R140" s="362"/>
      <c r="S140" s="248"/>
      <c r="T140" s="362"/>
      <c r="U140" s="428"/>
      <c r="V140" s="362"/>
      <c r="W140" s="428"/>
      <c r="X140" s="362"/>
      <c r="Y140" s="362"/>
      <c r="Z140" s="362"/>
      <c r="AA140" s="362"/>
      <c r="AB140" s="362"/>
      <c r="AC140" s="362"/>
      <c r="AD140" s="362"/>
      <c r="AE140" s="362"/>
    </row>
    <row r="141" spans="1:31" ht="14.25" customHeight="1">
      <c r="A141" s="502"/>
      <c r="B141" s="502"/>
      <c r="C141" s="502"/>
      <c r="D141" s="502"/>
      <c r="E141" s="502"/>
      <c r="F141" s="502"/>
      <c r="G141" s="292"/>
      <c r="H141" s="286"/>
      <c r="I141" s="286"/>
      <c r="J141" s="286"/>
      <c r="K141" s="286"/>
      <c r="L141" s="286"/>
      <c r="M141" s="286"/>
      <c r="N141" s="286"/>
      <c r="O141" s="286"/>
      <c r="P141" s="286"/>
      <c r="Q141" s="286"/>
      <c r="R141" s="362"/>
      <c r="S141" s="248"/>
      <c r="T141" s="362"/>
      <c r="U141" s="428"/>
      <c r="V141" s="362"/>
      <c r="W141" s="428"/>
      <c r="X141" s="362"/>
      <c r="Y141" s="362"/>
      <c r="Z141" s="362"/>
      <c r="AA141" s="362"/>
      <c r="AB141" s="362"/>
      <c r="AC141" s="362"/>
      <c r="AD141" s="362"/>
      <c r="AE141" s="362"/>
    </row>
    <row r="142" spans="1:31" ht="14.25" customHeight="1">
      <c r="A142" s="502"/>
      <c r="B142" s="502"/>
      <c r="C142" s="502"/>
      <c r="D142" s="502"/>
      <c r="E142" s="502"/>
      <c r="F142" s="502"/>
      <c r="G142" s="292"/>
      <c r="H142" s="286"/>
      <c r="I142" s="286"/>
      <c r="J142" s="286"/>
      <c r="K142" s="286"/>
      <c r="L142" s="286"/>
      <c r="M142" s="286"/>
      <c r="N142" s="286"/>
      <c r="O142" s="286"/>
      <c r="P142" s="286"/>
      <c r="Q142" s="286"/>
      <c r="R142" s="362"/>
      <c r="S142" s="248"/>
      <c r="T142" s="362"/>
      <c r="U142" s="428"/>
      <c r="V142" s="362"/>
      <c r="W142" s="428"/>
      <c r="X142" s="362"/>
      <c r="Y142" s="362"/>
      <c r="Z142" s="362"/>
      <c r="AA142" s="362"/>
      <c r="AB142" s="362"/>
      <c r="AC142" s="362"/>
      <c r="AD142" s="362"/>
      <c r="AE142" s="362"/>
    </row>
    <row r="143" spans="1:31" ht="14.25" customHeight="1">
      <c r="A143" s="502"/>
      <c r="B143" s="502"/>
      <c r="C143" s="502"/>
      <c r="D143" s="502"/>
      <c r="E143" s="502"/>
      <c r="F143" s="502"/>
      <c r="G143" s="292"/>
      <c r="H143" s="286"/>
      <c r="I143" s="286"/>
      <c r="J143" s="286"/>
      <c r="K143" s="286"/>
      <c r="L143" s="286"/>
      <c r="M143" s="286"/>
      <c r="N143" s="286"/>
      <c r="O143" s="286"/>
      <c r="P143" s="286"/>
      <c r="Q143" s="286"/>
      <c r="R143" s="362"/>
      <c r="S143" s="248"/>
      <c r="T143" s="362"/>
      <c r="U143" s="428"/>
      <c r="V143" s="362"/>
      <c r="W143" s="428"/>
      <c r="X143" s="362"/>
      <c r="Y143" s="362"/>
      <c r="Z143" s="362"/>
      <c r="AA143" s="362"/>
      <c r="AB143" s="362"/>
      <c r="AC143" s="362"/>
      <c r="AD143" s="362"/>
      <c r="AE143" s="362"/>
    </row>
    <row r="144" spans="1:31" ht="14.25" customHeight="1">
      <c r="A144" s="502"/>
      <c r="B144" s="502"/>
      <c r="C144" s="502"/>
      <c r="D144" s="502"/>
      <c r="E144" s="502"/>
      <c r="F144" s="502"/>
      <c r="G144" s="292"/>
      <c r="H144" s="286"/>
      <c r="I144" s="286"/>
      <c r="J144" s="286"/>
      <c r="K144" s="286"/>
      <c r="L144" s="286"/>
      <c r="M144" s="286"/>
      <c r="N144" s="286"/>
      <c r="O144" s="286"/>
      <c r="P144" s="286"/>
      <c r="Q144" s="286"/>
      <c r="R144" s="362"/>
      <c r="S144" s="248"/>
      <c r="T144" s="362"/>
      <c r="U144" s="428"/>
      <c r="V144" s="362"/>
      <c r="W144" s="428"/>
      <c r="X144" s="362"/>
      <c r="Y144" s="362"/>
      <c r="Z144" s="362"/>
      <c r="AA144" s="362"/>
      <c r="AB144" s="362"/>
      <c r="AC144" s="362"/>
      <c r="AD144" s="362"/>
      <c r="AE144" s="362"/>
    </row>
    <row r="145" spans="1:31" ht="14.25" customHeight="1">
      <c r="A145" s="502"/>
      <c r="B145" s="502"/>
      <c r="C145" s="502"/>
      <c r="D145" s="502"/>
      <c r="E145" s="502"/>
      <c r="F145" s="502"/>
      <c r="G145" s="292"/>
      <c r="H145" s="286"/>
      <c r="I145" s="286"/>
      <c r="J145" s="286"/>
      <c r="K145" s="286"/>
      <c r="L145" s="286"/>
      <c r="M145" s="286"/>
      <c r="N145" s="286"/>
      <c r="O145" s="286"/>
      <c r="P145" s="286"/>
      <c r="Q145" s="286"/>
      <c r="R145" s="362"/>
      <c r="S145" s="248"/>
      <c r="T145" s="362"/>
      <c r="U145" s="428"/>
      <c r="V145" s="362"/>
      <c r="W145" s="428"/>
      <c r="X145" s="362"/>
      <c r="Y145" s="362"/>
      <c r="Z145" s="362"/>
      <c r="AA145" s="362"/>
      <c r="AB145" s="362"/>
      <c r="AC145" s="362"/>
      <c r="AD145" s="362"/>
      <c r="AE145" s="362"/>
    </row>
    <row r="146" spans="1:31" ht="14.25" customHeight="1">
      <c r="A146" s="502"/>
      <c r="B146" s="502"/>
      <c r="C146" s="502"/>
      <c r="D146" s="502"/>
      <c r="E146" s="502"/>
      <c r="F146" s="502"/>
      <c r="G146" s="292"/>
      <c r="H146" s="286"/>
      <c r="I146" s="286"/>
      <c r="J146" s="286"/>
      <c r="K146" s="286"/>
      <c r="L146" s="286"/>
      <c r="M146" s="286"/>
      <c r="N146" s="286"/>
      <c r="O146" s="286"/>
      <c r="P146" s="286"/>
      <c r="Q146" s="286"/>
      <c r="R146" s="362"/>
      <c r="S146" s="248"/>
      <c r="T146" s="362"/>
      <c r="U146" s="428"/>
      <c r="V146" s="362"/>
      <c r="W146" s="428"/>
      <c r="X146" s="362"/>
      <c r="Y146" s="362"/>
      <c r="Z146" s="362"/>
      <c r="AA146" s="362"/>
      <c r="AB146" s="362"/>
      <c r="AC146" s="362"/>
      <c r="AD146" s="362"/>
      <c r="AE146" s="362"/>
    </row>
    <row r="147" spans="1:31" ht="14.25" customHeight="1">
      <c r="A147" s="502"/>
      <c r="B147" s="502"/>
      <c r="C147" s="502"/>
      <c r="D147" s="502"/>
      <c r="E147" s="502"/>
      <c r="F147" s="502"/>
      <c r="G147" s="292"/>
      <c r="H147" s="286"/>
      <c r="I147" s="286"/>
      <c r="J147" s="286"/>
      <c r="K147" s="286"/>
      <c r="L147" s="286"/>
      <c r="M147" s="286"/>
      <c r="N147" s="286"/>
      <c r="O147" s="286"/>
      <c r="P147" s="286"/>
      <c r="Q147" s="286"/>
      <c r="R147" s="362"/>
      <c r="S147" s="248"/>
      <c r="T147" s="362"/>
      <c r="U147" s="428"/>
      <c r="V147" s="362"/>
      <c r="W147" s="428"/>
      <c r="X147" s="362"/>
      <c r="Y147" s="362"/>
      <c r="Z147" s="362"/>
      <c r="AA147" s="362"/>
      <c r="AB147" s="362"/>
      <c r="AC147" s="362"/>
      <c r="AD147" s="362"/>
      <c r="AE147" s="362"/>
    </row>
    <row r="148" spans="1:31" ht="14.25" customHeight="1">
      <c r="A148" s="502"/>
      <c r="B148" s="502"/>
      <c r="C148" s="502"/>
      <c r="D148" s="502"/>
      <c r="E148" s="502"/>
      <c r="F148" s="502"/>
      <c r="G148" s="292"/>
      <c r="H148" s="286"/>
      <c r="I148" s="286"/>
      <c r="J148" s="286"/>
      <c r="K148" s="286"/>
      <c r="L148" s="286"/>
      <c r="M148" s="286"/>
      <c r="N148" s="286"/>
      <c r="O148" s="286"/>
      <c r="P148" s="286"/>
      <c r="Q148" s="286"/>
      <c r="R148" s="362"/>
      <c r="S148" s="248"/>
      <c r="T148" s="362"/>
      <c r="U148" s="428"/>
      <c r="V148" s="362"/>
      <c r="W148" s="428"/>
      <c r="X148" s="362"/>
      <c r="Y148" s="362"/>
      <c r="Z148" s="362"/>
      <c r="AA148" s="362"/>
      <c r="AB148" s="362"/>
      <c r="AC148" s="362"/>
      <c r="AD148" s="362"/>
      <c r="AE148" s="362"/>
    </row>
    <row r="149" spans="1:31" ht="14.25" customHeight="1">
      <c r="A149" s="502"/>
      <c r="B149" s="502"/>
      <c r="C149" s="502"/>
      <c r="D149" s="502"/>
      <c r="E149" s="502"/>
      <c r="F149" s="502"/>
      <c r="G149" s="292"/>
      <c r="H149" s="286"/>
      <c r="I149" s="286"/>
      <c r="J149" s="286"/>
      <c r="K149" s="286"/>
      <c r="L149" s="286"/>
      <c r="M149" s="286"/>
      <c r="N149" s="286"/>
      <c r="O149" s="286"/>
      <c r="P149" s="286"/>
      <c r="Q149" s="286"/>
      <c r="R149" s="362"/>
      <c r="S149" s="248"/>
      <c r="T149" s="362"/>
      <c r="U149" s="428"/>
      <c r="V149" s="362"/>
      <c r="W149" s="428"/>
      <c r="X149" s="362"/>
      <c r="Y149" s="362"/>
      <c r="Z149" s="362"/>
      <c r="AA149" s="362"/>
      <c r="AB149" s="362"/>
      <c r="AC149" s="362"/>
      <c r="AD149" s="362"/>
      <c r="AE149" s="362"/>
    </row>
    <row r="150" spans="1:31" ht="14.25" customHeight="1">
      <c r="A150" s="502"/>
      <c r="B150" s="502"/>
      <c r="C150" s="502"/>
      <c r="D150" s="502"/>
      <c r="E150" s="502"/>
      <c r="F150" s="502"/>
      <c r="G150" s="292"/>
      <c r="H150" s="286"/>
      <c r="I150" s="286"/>
      <c r="J150" s="286"/>
      <c r="K150" s="286"/>
      <c r="L150" s="286"/>
      <c r="M150" s="286"/>
      <c r="N150" s="286"/>
      <c r="O150" s="286"/>
      <c r="P150" s="286"/>
      <c r="Q150" s="286"/>
      <c r="R150" s="362"/>
      <c r="S150" s="248"/>
      <c r="T150" s="362"/>
      <c r="U150" s="428"/>
      <c r="V150" s="362"/>
      <c r="W150" s="428"/>
      <c r="X150" s="362"/>
      <c r="Y150" s="362"/>
      <c r="Z150" s="362"/>
      <c r="AA150" s="362"/>
      <c r="AB150" s="362"/>
      <c r="AC150" s="362"/>
      <c r="AD150" s="362"/>
      <c r="AE150" s="362"/>
    </row>
    <row r="151" spans="1:31" ht="14.25" customHeight="1">
      <c r="A151" s="502"/>
      <c r="B151" s="502"/>
      <c r="C151" s="502"/>
      <c r="D151" s="502"/>
      <c r="E151" s="502"/>
      <c r="F151" s="502"/>
      <c r="G151" s="292"/>
      <c r="H151" s="286"/>
      <c r="I151" s="286"/>
      <c r="J151" s="286"/>
      <c r="K151" s="286"/>
      <c r="L151" s="286"/>
      <c r="M151" s="286"/>
      <c r="N151" s="286"/>
      <c r="O151" s="286"/>
      <c r="P151" s="286"/>
      <c r="Q151" s="286"/>
      <c r="R151" s="362"/>
      <c r="S151" s="248"/>
      <c r="T151" s="362"/>
      <c r="U151" s="428"/>
      <c r="V151" s="362"/>
      <c r="W151" s="428"/>
      <c r="X151" s="362"/>
      <c r="Y151" s="362"/>
      <c r="Z151" s="362"/>
      <c r="AA151" s="362"/>
      <c r="AB151" s="362"/>
      <c r="AC151" s="362"/>
      <c r="AD151" s="362"/>
      <c r="AE151" s="362"/>
    </row>
    <row r="152" spans="1:31" ht="14.25" customHeight="1">
      <c r="A152" s="720"/>
      <c r="B152" s="720"/>
      <c r="C152" s="720"/>
      <c r="D152" s="720"/>
      <c r="E152" s="720"/>
      <c r="F152" s="720"/>
      <c r="G152" s="292"/>
      <c r="H152" s="286"/>
      <c r="I152" s="286"/>
      <c r="J152" s="286"/>
      <c r="K152" s="286"/>
      <c r="L152" s="286"/>
      <c r="M152" s="286"/>
      <c r="N152" s="286"/>
      <c r="O152" s="286"/>
      <c r="P152" s="286"/>
      <c r="Q152" s="286"/>
      <c r="R152" s="362"/>
      <c r="S152" s="248"/>
      <c r="T152" s="362"/>
      <c r="U152" s="428"/>
      <c r="V152" s="362"/>
      <c r="W152" s="428"/>
      <c r="X152" s="362"/>
      <c r="Y152" s="362"/>
      <c r="Z152" s="362"/>
      <c r="AA152" s="362"/>
      <c r="AB152" s="362"/>
      <c r="AC152" s="362"/>
      <c r="AD152" s="362"/>
      <c r="AE152" s="362"/>
    </row>
    <row r="153" spans="1:31" ht="14.25" customHeight="1">
      <c r="A153" s="721"/>
      <c r="B153" s="721"/>
      <c r="C153" s="721"/>
      <c r="D153" s="722"/>
      <c r="E153" s="723"/>
      <c r="F153" s="724">
        <v>150</v>
      </c>
      <c r="G153" s="292"/>
      <c r="H153" s="286"/>
      <c r="I153" s="286"/>
      <c r="J153" s="286"/>
      <c r="K153" s="286"/>
      <c r="L153" s="286"/>
      <c r="M153" s="286"/>
      <c r="N153" s="286"/>
      <c r="O153" s="286"/>
      <c r="P153" s="286"/>
      <c r="Q153" s="286"/>
      <c r="R153" s="362"/>
      <c r="S153" s="248"/>
      <c r="T153" s="362"/>
      <c r="U153" s="428"/>
      <c r="V153" s="362"/>
      <c r="W153" s="428"/>
      <c r="X153" s="362"/>
      <c r="Y153" s="362"/>
      <c r="Z153" s="362"/>
      <c r="AA153" s="362"/>
      <c r="AB153" s="362"/>
      <c r="AC153" s="362"/>
      <c r="AD153" s="362"/>
      <c r="AE153" s="362"/>
    </row>
    <row r="154" spans="1:31" ht="14.25" customHeight="1">
      <c r="A154" s="721"/>
      <c r="B154" s="721"/>
      <c r="C154" s="721"/>
      <c r="D154" s="725"/>
      <c r="E154" s="725"/>
      <c r="F154" s="725"/>
      <c r="G154" s="292"/>
      <c r="H154" s="286"/>
      <c r="I154" s="286"/>
      <c r="J154" s="286"/>
      <c r="K154" s="286"/>
      <c r="L154" s="286"/>
      <c r="M154" s="286"/>
      <c r="N154" s="286"/>
      <c r="O154" s="286"/>
      <c r="P154" s="286"/>
      <c r="Q154" s="286"/>
      <c r="R154" s="362"/>
      <c r="S154" s="248"/>
      <c r="T154" s="362"/>
      <c r="U154" s="428"/>
      <c r="V154" s="362"/>
      <c r="W154" s="428"/>
      <c r="X154" s="362"/>
      <c r="Y154" s="362"/>
      <c r="Z154" s="362"/>
      <c r="AA154" s="362"/>
      <c r="AB154" s="362"/>
      <c r="AC154" s="362"/>
      <c r="AD154" s="362"/>
      <c r="AE154" s="362"/>
    </row>
    <row r="155" spans="1:31" ht="14.25" customHeight="1">
      <c r="A155" s="721"/>
      <c r="B155" s="721"/>
      <c r="C155" s="721"/>
      <c r="D155" s="721"/>
      <c r="E155" s="721"/>
      <c r="F155" s="721"/>
      <c r="G155" s="292"/>
      <c r="H155" s="286"/>
      <c r="I155" s="286"/>
      <c r="J155" s="286"/>
      <c r="K155" s="286"/>
      <c r="L155" s="286"/>
      <c r="M155" s="286"/>
      <c r="N155" s="286"/>
      <c r="O155" s="286"/>
      <c r="P155" s="286"/>
      <c r="Q155" s="286"/>
      <c r="R155" s="362"/>
      <c r="S155" s="248"/>
      <c r="T155" s="362"/>
      <c r="U155" s="428"/>
      <c r="V155" s="362"/>
      <c r="W155" s="428"/>
      <c r="X155" s="362"/>
      <c r="Y155" s="362"/>
      <c r="Z155" s="362"/>
      <c r="AA155" s="362"/>
      <c r="AB155" s="362"/>
      <c r="AC155" s="362"/>
      <c r="AD155" s="362"/>
      <c r="AE155" s="362"/>
    </row>
    <row r="156" spans="1:31" ht="14.25" customHeight="1">
      <c r="A156" s="721"/>
      <c r="B156" s="721"/>
      <c r="C156" s="721"/>
      <c r="D156" s="352"/>
      <c r="E156" s="352"/>
      <c r="F156" s="721"/>
      <c r="G156" s="292"/>
      <c r="H156" s="286"/>
      <c r="I156" s="286"/>
      <c r="J156" s="286"/>
      <c r="K156" s="286"/>
      <c r="L156" s="286"/>
      <c r="M156" s="286"/>
      <c r="N156" s="286"/>
      <c r="O156" s="286"/>
      <c r="P156" s="286"/>
      <c r="Q156" s="286"/>
      <c r="R156" s="362"/>
      <c r="S156" s="248"/>
      <c r="T156" s="362"/>
      <c r="U156" s="428"/>
      <c r="V156" s="362"/>
      <c r="W156" s="428"/>
      <c r="X156" s="362"/>
      <c r="Y156" s="362"/>
      <c r="Z156" s="362"/>
      <c r="AA156" s="362"/>
      <c r="AB156" s="362"/>
      <c r="AC156" s="362"/>
      <c r="AD156" s="362"/>
      <c r="AE156" s="362"/>
    </row>
    <row r="157" spans="1:31" ht="14.25" customHeight="1">
      <c r="A157" s="721"/>
      <c r="B157" s="721"/>
      <c r="C157" s="721"/>
      <c r="D157" s="352"/>
      <c r="E157" s="352"/>
      <c r="F157" s="721"/>
      <c r="G157" s="292"/>
      <c r="H157" s="286"/>
      <c r="I157" s="286"/>
      <c r="J157" s="286"/>
      <c r="K157" s="286"/>
      <c r="L157" s="286"/>
      <c r="M157" s="286"/>
      <c r="N157" s="286"/>
      <c r="O157" s="286"/>
      <c r="P157" s="286"/>
      <c r="Q157" s="286"/>
      <c r="R157" s="362"/>
      <c r="S157" s="248"/>
      <c r="T157" s="362"/>
      <c r="U157" s="428"/>
      <c r="V157" s="362"/>
      <c r="W157" s="428"/>
      <c r="X157" s="362"/>
      <c r="Y157" s="362"/>
      <c r="Z157" s="362"/>
      <c r="AA157" s="362"/>
      <c r="AB157" s="362"/>
      <c r="AC157" s="362"/>
      <c r="AD157" s="362"/>
      <c r="AE157" s="362"/>
    </row>
    <row r="158" spans="1:31" ht="14.25" customHeight="1">
      <c r="A158" s="721"/>
      <c r="B158" s="352"/>
      <c r="C158" s="352"/>
      <c r="D158" s="352"/>
      <c r="E158" s="352"/>
      <c r="F158" s="352"/>
      <c r="G158" s="292"/>
      <c r="H158" s="286"/>
      <c r="I158" s="286"/>
      <c r="J158" s="286"/>
      <c r="K158" s="286"/>
      <c r="L158" s="286"/>
      <c r="M158" s="286"/>
      <c r="N158" s="286"/>
      <c r="O158" s="286"/>
      <c r="P158" s="286"/>
      <c r="Q158" s="286"/>
      <c r="R158" s="362"/>
      <c r="S158" s="248"/>
      <c r="T158" s="362"/>
      <c r="U158" s="428"/>
      <c r="V158" s="362"/>
      <c r="W158" s="428"/>
      <c r="X158" s="362"/>
      <c r="Y158" s="362"/>
      <c r="Z158" s="362"/>
      <c r="AA158" s="362"/>
      <c r="AB158" s="362"/>
      <c r="AC158" s="362"/>
      <c r="AD158" s="362"/>
      <c r="AE158" s="362"/>
    </row>
    <row r="159" spans="1:31" ht="14.25" customHeight="1">
      <c r="A159" s="721"/>
      <c r="B159" s="352"/>
      <c r="C159" s="352"/>
      <c r="D159" s="352"/>
      <c r="E159" s="352"/>
      <c r="F159" s="352"/>
      <c r="G159" s="292"/>
      <c r="H159" s="286"/>
      <c r="I159" s="286"/>
      <c r="J159" s="286"/>
      <c r="K159" s="286"/>
      <c r="L159" s="286"/>
      <c r="M159" s="286"/>
      <c r="N159" s="286"/>
      <c r="O159" s="286"/>
      <c r="P159" s="286"/>
      <c r="Q159" s="286"/>
      <c r="R159" s="362"/>
      <c r="S159" s="248"/>
      <c r="T159" s="362"/>
      <c r="U159" s="428"/>
      <c r="V159" s="362"/>
      <c r="W159" s="428"/>
      <c r="X159" s="362"/>
      <c r="Y159" s="362"/>
      <c r="Z159" s="362"/>
      <c r="AA159" s="362"/>
      <c r="AB159" s="362"/>
      <c r="AC159" s="362"/>
      <c r="AD159" s="362"/>
      <c r="AE159" s="362"/>
    </row>
    <row r="160" spans="1:31" ht="14.25" customHeight="1">
      <c r="A160" s="721"/>
      <c r="B160" s="352"/>
      <c r="C160" s="352"/>
      <c r="D160" s="352"/>
      <c r="E160" s="352"/>
      <c r="F160" s="352"/>
      <c r="G160" s="292"/>
      <c r="H160" s="286"/>
      <c r="I160" s="286"/>
      <c r="J160" s="286"/>
      <c r="K160" s="286"/>
      <c r="L160" s="286"/>
      <c r="M160" s="286"/>
      <c r="N160" s="286"/>
      <c r="O160" s="286"/>
      <c r="P160" s="286"/>
      <c r="Q160" s="286"/>
      <c r="R160" s="362"/>
      <c r="S160" s="248"/>
      <c r="T160" s="362"/>
      <c r="U160" s="428"/>
      <c r="V160" s="362"/>
      <c r="W160" s="428"/>
      <c r="X160" s="362"/>
      <c r="Y160" s="362"/>
      <c r="Z160" s="362"/>
      <c r="AA160" s="362"/>
      <c r="AB160" s="362"/>
      <c r="AC160" s="362"/>
      <c r="AD160" s="362"/>
      <c r="AE160" s="362"/>
    </row>
  </sheetData>
  <mergeCells count="56">
    <mergeCell ref="W2:W3"/>
    <mergeCell ref="Y2:AD2"/>
    <mergeCell ref="B4:D4"/>
    <mergeCell ref="B5:D5"/>
    <mergeCell ref="B6:D6"/>
    <mergeCell ref="B2:E3"/>
    <mergeCell ref="G2:L2"/>
    <mergeCell ref="R2:R3"/>
    <mergeCell ref="S2:S3"/>
    <mergeCell ref="U2:U3"/>
    <mergeCell ref="B7:D7"/>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45:D45"/>
    <mergeCell ref="C46:D46"/>
    <mergeCell ref="Y51:AD51"/>
    <mergeCell ref="C38:D38"/>
    <mergeCell ref="C39:D39"/>
    <mergeCell ref="C40:D40"/>
    <mergeCell ref="C41:D41"/>
    <mergeCell ref="C42:D42"/>
    <mergeCell ref="C43:D43"/>
    <mergeCell ref="C44:D44"/>
    <mergeCell ref="C47:D47"/>
    <mergeCell ref="C48:D48"/>
    <mergeCell ref="C49:D49"/>
    <mergeCell ref="C50:D50"/>
    <mergeCell ref="C51:D51"/>
    <mergeCell ref="Y80:Z80"/>
    <mergeCell ref="C52:D52"/>
    <mergeCell ref="C53:D53"/>
    <mergeCell ref="C54:D54"/>
    <mergeCell ref="C55:D55"/>
    <mergeCell ref="C56:D56"/>
    <mergeCell ref="C57:D57"/>
    <mergeCell ref="C58:D58"/>
    <mergeCell ref="Y75:AD75"/>
    <mergeCell ref="Y76:Z76"/>
    <mergeCell ref="Y77:Z77"/>
    <mergeCell ref="Y78:Z78"/>
    <mergeCell ref="Y79:Z79"/>
  </mergeCells>
  <conditionalFormatting sqref="E4:E11">
    <cfRule type="cellIs" dxfId="15" priority="1" operator="lessThan">
      <formula>0</formula>
    </cfRule>
  </conditionalFormatting>
  <conditionalFormatting sqref="E11">
    <cfRule type="cellIs" dxfId="14" priority="2" operator="lessThan">
      <formula>0</formula>
    </cfRule>
  </conditionalFormatting>
  <pageMargins left="0.7" right="0.7" top="0.75" bottom="0.75" header="0" footer="0"/>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heetViews>
  <sheetFormatPr defaultColWidth="14.42578125" defaultRowHeight="15" customHeight="1"/>
  <cols>
    <col min="1" max="1" width="2.7109375" customWidth="1"/>
    <col min="2" max="4" width="9.140625" customWidth="1"/>
    <col min="5" max="5" width="10.7109375" customWidth="1"/>
    <col min="6" max="6" width="4.85546875" customWidth="1"/>
    <col min="7" max="7" width="34.2851562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9.140625" customWidth="1"/>
    <col min="31" max="31" width="2.7109375" customWidth="1"/>
  </cols>
  <sheetData>
    <row r="1" spans="1:31" ht="14.25" customHeight="1">
      <c r="A1" s="362"/>
      <c r="B1" s="376"/>
      <c r="C1" s="254"/>
      <c r="D1" s="254"/>
      <c r="E1" s="369"/>
      <c r="F1" s="254"/>
      <c r="G1" s="254"/>
      <c r="H1" s="254"/>
      <c r="I1" s="370"/>
      <c r="J1" s="370"/>
      <c r="K1" s="254"/>
      <c r="L1" s="254"/>
      <c r="M1" s="254"/>
      <c r="N1" s="254"/>
      <c r="O1" s="254"/>
      <c r="P1" s="254"/>
      <c r="Q1" s="254"/>
      <c r="R1" s="254"/>
      <c r="S1" s="371"/>
      <c r="T1" s="254"/>
      <c r="U1" s="372"/>
      <c r="V1" s="254"/>
      <c r="W1" s="372"/>
      <c r="X1" s="254"/>
      <c r="Y1" s="254"/>
      <c r="Z1" s="254"/>
      <c r="AA1" s="254"/>
      <c r="AB1" s="254"/>
      <c r="AC1" s="254"/>
      <c r="AD1" s="254"/>
      <c r="AE1" s="506"/>
    </row>
    <row r="2" spans="1:31" ht="14.25" customHeight="1">
      <c r="A2" s="410"/>
      <c r="B2" s="1061" t="s">
        <v>3445</v>
      </c>
      <c r="C2" s="983"/>
      <c r="D2" s="983"/>
      <c r="E2" s="984"/>
      <c r="F2" s="254"/>
      <c r="G2" s="985" t="s">
        <v>335</v>
      </c>
      <c r="H2" s="968"/>
      <c r="I2" s="968"/>
      <c r="J2" s="968"/>
      <c r="K2" s="968"/>
      <c r="L2" s="981"/>
      <c r="M2" s="373"/>
      <c r="N2" s="373"/>
      <c r="O2" s="373"/>
      <c r="P2" s="373"/>
      <c r="Q2" s="374"/>
      <c r="R2" s="1025"/>
      <c r="S2" s="1020" t="s">
        <v>336</v>
      </c>
      <c r="T2" s="376"/>
      <c r="U2" s="1020" t="s">
        <v>337</v>
      </c>
      <c r="V2" s="254"/>
      <c r="W2" s="1020" t="s">
        <v>338</v>
      </c>
      <c r="X2" s="254"/>
      <c r="Y2" s="985" t="s">
        <v>339</v>
      </c>
      <c r="Z2" s="968"/>
      <c r="AA2" s="968"/>
      <c r="AB2" s="968"/>
      <c r="AC2" s="968"/>
      <c r="AD2" s="969"/>
      <c r="AE2" s="506"/>
    </row>
    <row r="3" spans="1:31" ht="14.25" customHeight="1">
      <c r="A3" s="254"/>
      <c r="B3" s="973"/>
      <c r="C3" s="974"/>
      <c r="D3" s="974"/>
      <c r="E3" s="975"/>
      <c r="F3" s="254"/>
      <c r="G3" s="641" t="s">
        <v>340</v>
      </c>
      <c r="H3" s="269">
        <v>2024</v>
      </c>
      <c r="I3" s="269">
        <v>2025</v>
      </c>
      <c r="J3" s="269">
        <v>2026</v>
      </c>
      <c r="K3" s="269">
        <v>2027</v>
      </c>
      <c r="L3" s="377">
        <v>2028</v>
      </c>
      <c r="M3" s="377">
        <v>2029</v>
      </c>
      <c r="N3" s="377">
        <v>2030</v>
      </c>
      <c r="O3" s="377">
        <v>2031</v>
      </c>
      <c r="P3" s="378">
        <v>2032</v>
      </c>
      <c r="Q3" s="805">
        <v>2033</v>
      </c>
      <c r="R3" s="1026"/>
      <c r="S3" s="988"/>
      <c r="T3" s="376"/>
      <c r="U3" s="988"/>
      <c r="V3" s="254"/>
      <c r="W3" s="988"/>
      <c r="X3" s="254"/>
      <c r="Y3" s="641" t="s">
        <v>340</v>
      </c>
      <c r="Z3" s="271">
        <v>2024</v>
      </c>
      <c r="AA3" s="271">
        <v>2025</v>
      </c>
      <c r="AB3" s="271">
        <v>2026</v>
      </c>
      <c r="AC3" s="271">
        <v>2027</v>
      </c>
      <c r="AD3" s="306">
        <v>2028</v>
      </c>
      <c r="AE3" s="506"/>
    </row>
    <row r="4" spans="1:31" ht="14.25" customHeight="1">
      <c r="A4" s="254"/>
      <c r="B4" s="976" t="s">
        <v>1</v>
      </c>
      <c r="C4" s="968"/>
      <c r="D4" s="981"/>
      <c r="E4" s="272">
        <v>133.11000000000001</v>
      </c>
      <c r="F4" s="254"/>
      <c r="G4" s="813" t="s">
        <v>3446</v>
      </c>
      <c r="H4" s="380">
        <v>32</v>
      </c>
      <c r="I4" s="380">
        <v>32</v>
      </c>
      <c r="J4" s="814">
        <v>32</v>
      </c>
      <c r="K4" s="380">
        <v>32</v>
      </c>
      <c r="L4" s="431"/>
      <c r="M4" s="431"/>
      <c r="N4" s="275"/>
      <c r="O4" s="275"/>
      <c r="P4" s="286"/>
      <c r="Q4" s="431"/>
      <c r="R4" s="254"/>
      <c r="S4" s="815" t="s">
        <v>3447</v>
      </c>
      <c r="T4" s="254"/>
      <c r="U4" s="816" t="s">
        <v>3448</v>
      </c>
      <c r="V4" s="254"/>
      <c r="X4" s="254"/>
      <c r="Y4" s="518"/>
      <c r="Z4" s="283">
        <v>1</v>
      </c>
      <c r="AA4" s="283">
        <v>0.75</v>
      </c>
      <c r="AB4" s="283">
        <v>0.5</v>
      </c>
      <c r="AC4" s="283">
        <v>0.25</v>
      </c>
      <c r="AD4" s="644">
        <v>0.25</v>
      </c>
      <c r="AE4" s="506"/>
    </row>
    <row r="5" spans="1:31" ht="14.25" customHeight="1">
      <c r="A5" s="254"/>
      <c r="B5" s="977" t="s">
        <v>2</v>
      </c>
      <c r="C5" s="888"/>
      <c r="D5" s="892"/>
      <c r="E5" s="284">
        <f>SUM(H4:H160)</f>
        <v>125.42999999999999</v>
      </c>
      <c r="F5" s="254"/>
      <c r="G5" s="299" t="s">
        <v>3449</v>
      </c>
      <c r="H5" s="286"/>
      <c r="I5" s="286"/>
      <c r="J5" s="286"/>
      <c r="K5" s="286"/>
      <c r="L5" s="286"/>
      <c r="M5" s="286"/>
      <c r="N5" s="286"/>
      <c r="O5" s="275"/>
      <c r="P5" s="286"/>
      <c r="Q5" s="286"/>
      <c r="R5" s="254"/>
      <c r="S5" s="817" t="s">
        <v>3450</v>
      </c>
      <c r="T5" s="254"/>
      <c r="U5" s="818" t="s">
        <v>3451</v>
      </c>
      <c r="V5" s="254"/>
      <c r="X5" s="383"/>
      <c r="Y5" s="676" t="s">
        <v>3452</v>
      </c>
      <c r="Z5" s="286">
        <v>2.08</v>
      </c>
      <c r="AA5" s="290">
        <v>1.56</v>
      </c>
      <c r="AB5" s="298"/>
      <c r="AC5" s="298"/>
      <c r="AD5" s="308"/>
      <c r="AE5" s="506"/>
    </row>
    <row r="6" spans="1:31" ht="14.25" customHeight="1">
      <c r="A6" s="254"/>
      <c r="B6" s="977" t="s">
        <v>348</v>
      </c>
      <c r="C6" s="888"/>
      <c r="D6" s="892"/>
      <c r="E6" s="291">
        <f>(COUNTA(G104:G160)*1)</f>
        <v>0</v>
      </c>
      <c r="F6" s="254"/>
      <c r="G6" s="299" t="s">
        <v>3453</v>
      </c>
      <c r="H6" s="275"/>
      <c r="I6" s="275"/>
      <c r="J6" s="275"/>
      <c r="K6" s="286"/>
      <c r="L6" s="286"/>
      <c r="M6" s="286"/>
      <c r="N6" s="275"/>
      <c r="O6" s="275"/>
      <c r="P6" s="286"/>
      <c r="Q6" s="286"/>
      <c r="R6" s="254"/>
      <c r="S6" s="457" t="s">
        <v>3454</v>
      </c>
      <c r="T6" s="254"/>
      <c r="U6" s="818" t="s">
        <v>3455</v>
      </c>
      <c r="V6" s="254"/>
      <c r="X6" s="254"/>
      <c r="Y6" s="317"/>
      <c r="Z6" s="298"/>
      <c r="AA6" s="298"/>
      <c r="AB6" s="298"/>
      <c r="AC6" s="298"/>
      <c r="AD6" s="308"/>
      <c r="AE6" s="506"/>
    </row>
    <row r="7" spans="1:31" ht="14.25" customHeight="1">
      <c r="A7" s="254"/>
      <c r="B7" s="977" t="s">
        <v>353</v>
      </c>
      <c r="C7" s="888"/>
      <c r="D7" s="892"/>
      <c r="E7" s="284">
        <f>AA80</f>
        <v>2</v>
      </c>
      <c r="F7" s="254"/>
      <c r="G7" s="296" t="s">
        <v>3456</v>
      </c>
      <c r="H7" s="286"/>
      <c r="I7" s="329"/>
      <c r="J7" s="286"/>
      <c r="K7" s="286"/>
      <c r="L7" s="286"/>
      <c r="M7" s="286"/>
      <c r="N7" s="275"/>
      <c r="O7" s="275"/>
      <c r="P7" s="286"/>
      <c r="Q7" s="286"/>
      <c r="R7" s="254"/>
      <c r="S7" s="817" t="s">
        <v>3457</v>
      </c>
      <c r="T7" s="254"/>
      <c r="U7" s="818" t="s">
        <v>3458</v>
      </c>
      <c r="V7" s="254"/>
      <c r="X7" s="254"/>
      <c r="Y7" s="317"/>
      <c r="Z7" s="819"/>
      <c r="AA7" s="298"/>
      <c r="AB7" s="298"/>
      <c r="AC7" s="298"/>
      <c r="AD7" s="308"/>
      <c r="AE7" s="506"/>
    </row>
    <row r="8" spans="1:31" ht="14.25" customHeight="1">
      <c r="A8" s="254"/>
      <c r="B8" s="977" t="s">
        <v>339</v>
      </c>
      <c r="C8" s="888"/>
      <c r="D8" s="892"/>
      <c r="E8" s="284">
        <f>Z25</f>
        <v>2.08</v>
      </c>
      <c r="F8" s="254"/>
      <c r="G8" s="292" t="s">
        <v>3459</v>
      </c>
      <c r="H8" s="286"/>
      <c r="I8" s="286"/>
      <c r="J8" s="286"/>
      <c r="K8" s="286"/>
      <c r="L8" s="286"/>
      <c r="M8" s="286"/>
      <c r="N8" s="275"/>
      <c r="O8" s="275"/>
      <c r="P8" s="286"/>
      <c r="Q8" s="286"/>
      <c r="R8" s="254"/>
      <c r="S8" s="817" t="s">
        <v>3460</v>
      </c>
      <c r="T8" s="254"/>
      <c r="U8" s="818" t="s">
        <v>3461</v>
      </c>
      <c r="V8" s="254"/>
      <c r="X8" s="254"/>
      <c r="Y8" s="317"/>
      <c r="Z8" s="298"/>
      <c r="AA8" s="298"/>
      <c r="AB8" s="298"/>
      <c r="AC8" s="298"/>
      <c r="AD8" s="308"/>
      <c r="AE8" s="506"/>
    </row>
    <row r="9" spans="1:31" ht="14.25" customHeight="1">
      <c r="A9" s="254"/>
      <c r="B9" s="977" t="s">
        <v>362</v>
      </c>
      <c r="C9" s="888"/>
      <c r="D9" s="892"/>
      <c r="E9" s="284">
        <f>B17</f>
        <v>1.19</v>
      </c>
      <c r="F9" s="254"/>
      <c r="G9" s="299" t="s">
        <v>3462</v>
      </c>
      <c r="H9" s="275"/>
      <c r="I9" s="275"/>
      <c r="J9" s="275"/>
      <c r="K9" s="286"/>
      <c r="L9" s="286"/>
      <c r="M9" s="286"/>
      <c r="N9" s="275"/>
      <c r="O9" s="275"/>
      <c r="P9" s="286"/>
      <c r="Q9" s="286"/>
      <c r="R9" s="254"/>
      <c r="S9" s="630" t="s">
        <v>3463</v>
      </c>
      <c r="T9" s="254"/>
      <c r="U9" s="820" t="s">
        <v>3464</v>
      </c>
      <c r="V9" s="254"/>
      <c r="X9" s="254"/>
      <c r="Y9" s="317"/>
      <c r="Z9" s="298"/>
      <c r="AA9" s="298"/>
      <c r="AB9" s="298"/>
      <c r="AC9" s="298"/>
      <c r="AD9" s="308"/>
      <c r="AE9" s="506"/>
    </row>
    <row r="10" spans="1:31" ht="14.25" customHeight="1">
      <c r="A10" s="254"/>
      <c r="B10" s="977" t="s">
        <v>366</v>
      </c>
      <c r="C10" s="888"/>
      <c r="D10" s="892"/>
      <c r="E10" s="301">
        <f>B23</f>
        <v>0</v>
      </c>
      <c r="F10" s="254"/>
      <c r="G10" s="299" t="s">
        <v>3465</v>
      </c>
      <c r="H10" s="294">
        <v>17.100000000000001</v>
      </c>
      <c r="I10" s="294">
        <v>17.100000000000001</v>
      </c>
      <c r="J10" s="294">
        <v>17.100000000000001</v>
      </c>
      <c r="K10" s="294">
        <v>17.100000000000001</v>
      </c>
      <c r="L10" s="286"/>
      <c r="M10" s="286"/>
      <c r="N10" s="286"/>
      <c r="O10" s="275"/>
      <c r="P10" s="286"/>
      <c r="Q10" s="286"/>
      <c r="R10" s="254"/>
      <c r="S10" s="442"/>
      <c r="T10" s="254"/>
      <c r="V10" s="383"/>
      <c r="W10" s="298"/>
      <c r="X10" s="376"/>
      <c r="Y10" s="317"/>
      <c r="Z10" s="298"/>
      <c r="AA10" s="298"/>
      <c r="AB10" s="298"/>
      <c r="AC10" s="298"/>
      <c r="AD10" s="308"/>
      <c r="AE10" s="506"/>
    </row>
    <row r="11" spans="1:31" ht="14.25" customHeight="1">
      <c r="A11" s="254"/>
      <c r="B11" s="978" t="s">
        <v>369</v>
      </c>
      <c r="C11" s="979"/>
      <c r="D11" s="980"/>
      <c r="E11" s="304">
        <f>(E4+E7+E10)-(E5+E6+E8+E9)</f>
        <v>6.410000000000025</v>
      </c>
      <c r="F11" s="254"/>
      <c r="G11" s="292" t="s">
        <v>3466</v>
      </c>
      <c r="H11" s="345"/>
      <c r="I11" s="278"/>
      <c r="J11" s="278"/>
      <c r="K11" s="278"/>
      <c r="L11" s="286"/>
      <c r="M11" s="286"/>
      <c r="N11" s="286"/>
      <c r="O11" s="275"/>
      <c r="P11" s="286"/>
      <c r="Q11" s="286"/>
      <c r="R11" s="254"/>
      <c r="T11" s="254"/>
      <c r="V11" s="254"/>
      <c r="X11" s="254"/>
      <c r="Y11" s="317"/>
      <c r="Z11" s="298"/>
      <c r="AA11" s="298"/>
      <c r="AB11" s="298"/>
      <c r="AC11" s="298"/>
      <c r="AD11" s="308"/>
      <c r="AE11" s="506"/>
    </row>
    <row r="12" spans="1:31" ht="14.25" customHeight="1">
      <c r="A12" s="254"/>
      <c r="B12" s="254"/>
      <c r="C12" s="254"/>
      <c r="D12" s="254"/>
      <c r="E12" s="254"/>
      <c r="F12" s="254"/>
      <c r="G12" s="285" t="s">
        <v>3467</v>
      </c>
      <c r="H12" s="290">
        <v>0.6</v>
      </c>
      <c r="I12" s="290" t="s">
        <v>376</v>
      </c>
      <c r="J12" s="274" t="s">
        <v>377</v>
      </c>
      <c r="K12" s="286"/>
      <c r="L12" s="286"/>
      <c r="M12" s="286"/>
      <c r="N12" s="275"/>
      <c r="O12" s="275"/>
      <c r="P12" s="286"/>
      <c r="Q12" s="286"/>
      <c r="R12" s="254"/>
      <c r="T12" s="254"/>
      <c r="V12" s="254"/>
      <c r="X12" s="254"/>
      <c r="Y12" s="317"/>
      <c r="Z12" s="298"/>
      <c r="AA12" s="298"/>
      <c r="AB12" s="298"/>
      <c r="AC12" s="298"/>
      <c r="AD12" s="308"/>
      <c r="AE12" s="506"/>
    </row>
    <row r="13" spans="1:31" ht="14.25" customHeight="1">
      <c r="A13" s="254"/>
      <c r="B13" s="985" t="s">
        <v>362</v>
      </c>
      <c r="C13" s="968"/>
      <c r="D13" s="968"/>
      <c r="E13" s="969"/>
      <c r="F13" s="254"/>
      <c r="G13" s="635" t="s">
        <v>3468</v>
      </c>
      <c r="H13" s="275"/>
      <c r="I13" s="275"/>
      <c r="J13" s="275"/>
      <c r="K13" s="286"/>
      <c r="L13" s="286"/>
      <c r="M13" s="286"/>
      <c r="N13" s="275"/>
      <c r="O13" s="275"/>
      <c r="P13" s="286"/>
      <c r="Q13" s="286"/>
      <c r="R13" s="254"/>
      <c r="S13" s="292"/>
      <c r="T13" s="254"/>
      <c r="V13" s="254"/>
      <c r="X13" s="254"/>
      <c r="Y13" s="317"/>
      <c r="Z13" s="298"/>
      <c r="AA13" s="298"/>
      <c r="AB13" s="298"/>
      <c r="AC13" s="298"/>
      <c r="AD13" s="308"/>
      <c r="AE13" s="506"/>
    </row>
    <row r="14" spans="1:31" ht="14.25" customHeight="1">
      <c r="A14" s="254"/>
      <c r="B14" s="305">
        <v>2024</v>
      </c>
      <c r="C14" s="271">
        <v>2025</v>
      </c>
      <c r="D14" s="271">
        <v>2026</v>
      </c>
      <c r="E14" s="306">
        <v>2027</v>
      </c>
      <c r="F14" s="254"/>
      <c r="G14" s="292" t="s">
        <v>3469</v>
      </c>
      <c r="H14" s="286"/>
      <c r="I14" s="286"/>
      <c r="J14" s="286"/>
      <c r="K14" s="286"/>
      <c r="L14" s="286"/>
      <c r="M14" s="286"/>
      <c r="N14" s="275"/>
      <c r="O14" s="275"/>
      <c r="P14" s="286"/>
      <c r="Q14" s="286"/>
      <c r="R14" s="254"/>
      <c r="S14" s="292"/>
      <c r="T14" s="254"/>
      <c r="V14" s="254"/>
      <c r="X14" s="254"/>
      <c r="Y14" s="317"/>
      <c r="Z14" s="298"/>
      <c r="AA14" s="298"/>
      <c r="AB14" s="298"/>
      <c r="AC14" s="298"/>
      <c r="AD14" s="308"/>
      <c r="AE14" s="506"/>
    </row>
    <row r="15" spans="1:31" ht="14.25" customHeight="1">
      <c r="A15" s="383"/>
      <c r="B15" s="307">
        <v>1.19</v>
      </c>
      <c r="D15" s="298"/>
      <c r="E15" s="308"/>
      <c r="F15" s="254"/>
      <c r="G15" s="292" t="s">
        <v>3470</v>
      </c>
      <c r="H15" s="275"/>
      <c r="I15" s="275"/>
      <c r="J15" s="286"/>
      <c r="K15" s="286"/>
      <c r="L15" s="286"/>
      <c r="M15" s="286"/>
      <c r="N15" s="286"/>
      <c r="O15" s="275"/>
      <c r="P15" s="286"/>
      <c r="Q15" s="286"/>
      <c r="R15" s="254"/>
      <c r="S15" s="292"/>
      <c r="T15" s="254"/>
      <c r="U15" s="292"/>
      <c r="V15" s="254"/>
      <c r="W15" s="292"/>
      <c r="X15" s="254"/>
      <c r="Y15" s="317"/>
      <c r="Z15" s="298"/>
      <c r="AA15" s="298"/>
      <c r="AB15" s="298"/>
      <c r="AC15" s="298"/>
      <c r="AD15" s="308"/>
      <c r="AE15" s="506"/>
    </row>
    <row r="16" spans="1:31" ht="14.25" customHeight="1">
      <c r="A16" s="254"/>
      <c r="B16" s="309"/>
      <c r="C16" s="310"/>
      <c r="D16" s="310"/>
      <c r="E16" s="311"/>
      <c r="F16" s="254"/>
      <c r="G16" s="292" t="s">
        <v>3471</v>
      </c>
      <c r="H16" s="274">
        <v>2.41</v>
      </c>
      <c r="I16" s="286"/>
      <c r="J16" s="286"/>
      <c r="K16" s="286"/>
      <c r="L16" s="286"/>
      <c r="M16" s="286"/>
      <c r="N16" s="275"/>
      <c r="O16" s="275"/>
      <c r="P16" s="286"/>
      <c r="Q16" s="286"/>
      <c r="R16" s="254"/>
      <c r="S16" s="292"/>
      <c r="T16" s="254"/>
      <c r="U16" s="292"/>
      <c r="V16" s="254"/>
      <c r="W16" s="292"/>
      <c r="X16" s="254"/>
      <c r="Y16" s="317"/>
      <c r="Z16" s="298"/>
      <c r="AA16" s="298"/>
      <c r="AB16" s="298"/>
      <c r="AC16" s="298"/>
      <c r="AD16" s="308"/>
      <c r="AE16" s="506"/>
    </row>
    <row r="17" spans="1:31" ht="14.25" customHeight="1">
      <c r="A17" s="254"/>
      <c r="B17" s="312">
        <f>SUM(B15:B16)</f>
        <v>1.19</v>
      </c>
      <c r="C17" s="313"/>
      <c r="D17" s="313"/>
      <c r="E17" s="314"/>
      <c r="F17" s="254"/>
      <c r="G17" s="292" t="s">
        <v>3472</v>
      </c>
      <c r="H17" s="290">
        <v>0.3</v>
      </c>
      <c r="I17" s="290" t="s">
        <v>373</v>
      </c>
      <c r="J17" s="290" t="s">
        <v>374</v>
      </c>
      <c r="K17" s="290" t="s">
        <v>375</v>
      </c>
      <c r="L17" s="290" t="s">
        <v>376</v>
      </c>
      <c r="M17" s="274" t="s">
        <v>377</v>
      </c>
      <c r="N17" s="275"/>
      <c r="O17" s="275"/>
      <c r="P17" s="286"/>
      <c r="Q17" s="286"/>
      <c r="R17" s="254"/>
      <c r="S17" s="298"/>
      <c r="T17" s="254"/>
      <c r="U17" s="292"/>
      <c r="V17" s="254"/>
      <c r="W17" s="292"/>
      <c r="X17" s="254"/>
      <c r="Y17" s="317"/>
      <c r="Z17" s="298"/>
      <c r="AA17" s="298"/>
      <c r="AB17" s="298"/>
      <c r="AC17" s="298"/>
      <c r="AD17" s="308"/>
      <c r="AE17" s="506"/>
    </row>
    <row r="18" spans="1:31" ht="14.25" customHeight="1">
      <c r="A18" s="254"/>
      <c r="B18" s="387"/>
      <c r="C18" s="387"/>
      <c r="D18" s="387"/>
      <c r="E18" s="387"/>
      <c r="F18" s="254"/>
      <c r="G18" s="292" t="s">
        <v>3473</v>
      </c>
      <c r="H18" s="286"/>
      <c r="I18" s="286"/>
      <c r="J18" s="286"/>
      <c r="K18" s="286"/>
      <c r="L18" s="286"/>
      <c r="M18" s="286"/>
      <c r="N18" s="275"/>
      <c r="O18" s="275"/>
      <c r="P18" s="286"/>
      <c r="Q18" s="286"/>
      <c r="R18" s="254"/>
      <c r="S18" s="298"/>
      <c r="T18" s="254"/>
      <c r="U18" s="292"/>
      <c r="V18" s="254"/>
      <c r="W18" s="292"/>
      <c r="X18" s="254"/>
      <c r="Y18" s="317"/>
      <c r="Z18" s="298"/>
      <c r="AA18" s="298"/>
      <c r="AB18" s="298"/>
      <c r="AC18" s="298"/>
      <c r="AD18" s="308"/>
      <c r="AE18" s="506"/>
    </row>
    <row r="19" spans="1:31" ht="14.25" customHeight="1">
      <c r="A19" s="254"/>
      <c r="B19" s="985" t="s">
        <v>383</v>
      </c>
      <c r="C19" s="968"/>
      <c r="D19" s="968"/>
      <c r="E19" s="969"/>
      <c r="F19" s="254"/>
      <c r="G19" s="292" t="s">
        <v>3474</v>
      </c>
      <c r="H19" s="286"/>
      <c r="I19" s="286"/>
      <c r="J19" s="286"/>
      <c r="K19" s="286"/>
      <c r="L19" s="286"/>
      <c r="M19" s="286"/>
      <c r="N19" s="275"/>
      <c r="O19" s="275"/>
      <c r="P19" s="286"/>
      <c r="Q19" s="286"/>
      <c r="R19" s="254"/>
      <c r="S19" s="298"/>
      <c r="T19" s="254"/>
      <c r="U19" s="298"/>
      <c r="V19" s="254"/>
      <c r="W19" s="298"/>
      <c r="X19" s="254"/>
      <c r="Y19" s="317"/>
      <c r="Z19" s="298"/>
      <c r="AA19" s="298"/>
      <c r="AB19" s="298"/>
      <c r="AC19" s="298"/>
      <c r="AD19" s="308"/>
      <c r="AE19" s="506"/>
    </row>
    <row r="20" spans="1:31" ht="14.25" customHeight="1">
      <c r="A20" s="383"/>
      <c r="B20" s="305">
        <v>2024</v>
      </c>
      <c r="C20" s="271">
        <v>2025</v>
      </c>
      <c r="D20" s="271">
        <v>2026</v>
      </c>
      <c r="E20" s="306">
        <v>2027</v>
      </c>
      <c r="F20" s="376"/>
      <c r="G20" s="292" t="s">
        <v>3475</v>
      </c>
      <c r="H20" s="290">
        <v>0.5</v>
      </c>
      <c r="I20" s="290" t="s">
        <v>375</v>
      </c>
      <c r="J20" s="290" t="s">
        <v>376</v>
      </c>
      <c r="K20" s="274" t="s">
        <v>377</v>
      </c>
      <c r="L20" s="286"/>
      <c r="M20" s="286"/>
      <c r="N20" s="286"/>
      <c r="O20" s="275"/>
      <c r="P20" s="286"/>
      <c r="Q20" s="286"/>
      <c r="R20" s="254"/>
      <c r="S20" s="298"/>
      <c r="T20" s="254"/>
      <c r="U20" s="298"/>
      <c r="V20" s="254"/>
      <c r="W20" s="298"/>
      <c r="X20" s="254"/>
      <c r="Y20" s="317"/>
      <c r="Z20" s="298"/>
      <c r="AA20" s="298"/>
      <c r="AB20" s="298"/>
      <c r="AC20" s="298"/>
      <c r="AD20" s="308"/>
      <c r="AE20" s="506"/>
    </row>
    <row r="21" spans="1:31" ht="14.25" customHeight="1">
      <c r="A21" s="254"/>
      <c r="B21" s="317"/>
      <c r="C21" s="298"/>
      <c r="D21" s="298"/>
      <c r="E21" s="308"/>
      <c r="F21" s="254"/>
      <c r="G21" s="285" t="s">
        <v>3476</v>
      </c>
      <c r="H21" s="286"/>
      <c r="I21" s="286"/>
      <c r="J21" s="286"/>
      <c r="K21" s="286"/>
      <c r="L21" s="286"/>
      <c r="M21" s="286"/>
      <c r="N21" s="275"/>
      <c r="O21" s="275"/>
      <c r="P21" s="286"/>
      <c r="Q21" s="286"/>
      <c r="R21" s="254"/>
      <c r="S21" s="298"/>
      <c r="T21" s="254"/>
      <c r="U21" s="298"/>
      <c r="V21" s="254"/>
      <c r="W21" s="298"/>
      <c r="X21" s="254"/>
      <c r="Y21" s="317"/>
      <c r="Z21" s="298"/>
      <c r="AA21" s="298"/>
      <c r="AB21" s="298"/>
      <c r="AC21" s="298"/>
      <c r="AD21" s="308"/>
      <c r="AE21" s="506"/>
    </row>
    <row r="22" spans="1:31" ht="14.25" customHeight="1">
      <c r="A22" s="254"/>
      <c r="B22" s="309"/>
      <c r="C22" s="310"/>
      <c r="D22" s="310"/>
      <c r="E22" s="311"/>
      <c r="F22" s="254"/>
      <c r="G22" s="296" t="s">
        <v>3477</v>
      </c>
      <c r="H22" s="294">
        <v>6.2</v>
      </c>
      <c r="I22" s="294">
        <v>6.2</v>
      </c>
      <c r="J22" s="294">
        <v>6.2</v>
      </c>
      <c r="K22" s="286"/>
      <c r="L22" s="286"/>
      <c r="M22" s="286"/>
      <c r="N22" s="286"/>
      <c r="O22" s="275"/>
      <c r="P22" s="286"/>
      <c r="Q22" s="286"/>
      <c r="R22" s="254"/>
      <c r="S22" s="298"/>
      <c r="T22" s="254"/>
      <c r="U22" s="298"/>
      <c r="V22" s="254"/>
      <c r="W22" s="298"/>
      <c r="X22" s="254"/>
      <c r="Y22" s="317"/>
      <c r="Z22" s="298"/>
      <c r="AA22" s="298"/>
      <c r="AB22" s="298"/>
      <c r="AC22" s="298"/>
      <c r="AD22" s="308"/>
      <c r="AE22" s="506"/>
    </row>
    <row r="23" spans="1:31" ht="14.25" customHeight="1">
      <c r="A23" s="254"/>
      <c r="B23" s="312">
        <f>SUM(B21:B22)</f>
        <v>0</v>
      </c>
      <c r="C23" s="313"/>
      <c r="D23" s="313"/>
      <c r="E23" s="314"/>
      <c r="F23" s="254"/>
      <c r="G23" s="273" t="s">
        <v>3478</v>
      </c>
      <c r="H23" s="286"/>
      <c r="I23" s="286"/>
      <c r="J23" s="286"/>
      <c r="K23" s="286"/>
      <c r="L23" s="286"/>
      <c r="M23" s="286"/>
      <c r="N23" s="275"/>
      <c r="O23" s="275"/>
      <c r="P23" s="286"/>
      <c r="Q23" s="286"/>
      <c r="R23" s="254"/>
      <c r="S23" s="298"/>
      <c r="T23" s="254"/>
      <c r="U23" s="298"/>
      <c r="V23" s="254"/>
      <c r="W23" s="298"/>
      <c r="X23" s="254"/>
      <c r="Y23" s="317"/>
      <c r="Z23" s="298"/>
      <c r="AA23" s="298"/>
      <c r="AB23" s="298"/>
      <c r="AC23" s="298"/>
      <c r="AD23" s="308"/>
      <c r="AE23" s="506"/>
    </row>
    <row r="24" spans="1:31" ht="14.25" customHeight="1">
      <c r="A24" s="254"/>
      <c r="B24" s="387"/>
      <c r="C24" s="387"/>
      <c r="D24" s="387"/>
      <c r="E24" s="387"/>
      <c r="F24" s="254"/>
      <c r="G24" s="292" t="s">
        <v>3479</v>
      </c>
      <c r="H24" s="290">
        <v>0.81</v>
      </c>
      <c r="I24" s="290" t="s">
        <v>375</v>
      </c>
      <c r="J24" s="290" t="s">
        <v>376</v>
      </c>
      <c r="K24" s="274" t="s">
        <v>377</v>
      </c>
      <c r="L24" s="286"/>
      <c r="M24" s="286"/>
      <c r="N24" s="275"/>
      <c r="O24" s="275"/>
      <c r="P24" s="286"/>
      <c r="Q24" s="286"/>
      <c r="R24" s="254"/>
      <c r="S24" s="298"/>
      <c r="T24" s="254"/>
      <c r="U24" s="298"/>
      <c r="V24" s="254"/>
      <c r="W24" s="298"/>
      <c r="X24" s="254"/>
      <c r="Y24" s="317"/>
      <c r="Z24" s="310"/>
      <c r="AA24" s="310"/>
      <c r="AB24" s="310"/>
      <c r="AC24" s="310"/>
      <c r="AD24" s="311"/>
      <c r="AE24" s="506"/>
    </row>
    <row r="25" spans="1:31" ht="14.25" customHeight="1">
      <c r="A25" s="254"/>
      <c r="B25" s="985" t="s">
        <v>189</v>
      </c>
      <c r="C25" s="968"/>
      <c r="D25" s="968"/>
      <c r="E25" s="969"/>
      <c r="F25" s="254"/>
      <c r="G25" s="296" t="s">
        <v>3480</v>
      </c>
      <c r="H25" s="274">
        <v>0.5</v>
      </c>
      <c r="I25" s="278"/>
      <c r="J25" s="278"/>
      <c r="K25" s="278"/>
      <c r="L25" s="286"/>
      <c r="M25" s="286"/>
      <c r="N25" s="275"/>
      <c r="O25" s="275"/>
      <c r="P25" s="286"/>
      <c r="Q25" s="286"/>
      <c r="R25" s="254"/>
      <c r="S25" s="298"/>
      <c r="T25" s="254"/>
      <c r="U25" s="298"/>
      <c r="V25" s="254"/>
      <c r="W25" s="298"/>
      <c r="X25" s="254"/>
      <c r="Y25" s="655"/>
      <c r="Z25" s="690">
        <f>SUM(Z5:Z24)</f>
        <v>2.08</v>
      </c>
      <c r="AA25" s="468"/>
      <c r="AB25" s="313"/>
      <c r="AC25" s="313"/>
      <c r="AD25" s="314"/>
      <c r="AE25" s="506"/>
    </row>
    <row r="26" spans="1:31" ht="14.25" customHeight="1">
      <c r="A26" s="383"/>
      <c r="B26" s="1005"/>
      <c r="C26" s="878"/>
      <c r="D26" s="878"/>
      <c r="E26" s="971"/>
      <c r="F26" s="376"/>
      <c r="G26" s="553" t="s">
        <v>3481</v>
      </c>
      <c r="H26" s="342">
        <v>0.3</v>
      </c>
      <c r="I26" s="286"/>
      <c r="J26" s="286"/>
      <c r="K26" s="286"/>
      <c r="L26" s="286"/>
      <c r="M26" s="286"/>
      <c r="N26" s="275"/>
      <c r="O26" s="275"/>
      <c r="P26" s="286"/>
      <c r="Q26" s="286"/>
      <c r="R26" s="254"/>
      <c r="S26" s="390"/>
      <c r="T26" s="391"/>
      <c r="U26" s="390"/>
      <c r="V26" s="391"/>
      <c r="W26" s="390"/>
      <c r="X26" s="254"/>
      <c r="Y26" s="254"/>
      <c r="Z26" s="254"/>
      <c r="AA26" s="254"/>
      <c r="AB26" s="254"/>
      <c r="AC26" s="254"/>
      <c r="AD26" s="254"/>
      <c r="AE26" s="506"/>
    </row>
    <row r="27" spans="1:31" ht="14.25" customHeight="1">
      <c r="A27" s="383"/>
      <c r="B27" s="972"/>
      <c r="C27" s="878"/>
      <c r="D27" s="878"/>
      <c r="E27" s="971"/>
      <c r="F27" s="376"/>
      <c r="G27" s="292" t="s">
        <v>3482</v>
      </c>
      <c r="H27" s="286"/>
      <c r="I27" s="286"/>
      <c r="J27" s="286"/>
      <c r="K27" s="286"/>
      <c r="L27" s="286"/>
      <c r="M27" s="286"/>
      <c r="N27" s="275"/>
      <c r="O27" s="275"/>
      <c r="P27" s="286"/>
      <c r="Q27" s="286"/>
      <c r="R27" s="254"/>
      <c r="S27" s="390"/>
      <c r="T27" s="391"/>
      <c r="U27" s="390"/>
      <c r="V27" s="391"/>
      <c r="W27" s="390"/>
      <c r="X27" s="254"/>
      <c r="Y27" s="985" t="s">
        <v>394</v>
      </c>
      <c r="Z27" s="968"/>
      <c r="AA27" s="968"/>
      <c r="AB27" s="968"/>
      <c r="AC27" s="968"/>
      <c r="AD27" s="969"/>
      <c r="AE27" s="506"/>
    </row>
    <row r="28" spans="1:31" ht="14.25" customHeight="1">
      <c r="A28" s="383"/>
      <c r="B28" s="973"/>
      <c r="C28" s="974"/>
      <c r="D28" s="974"/>
      <c r="E28" s="975"/>
      <c r="F28" s="376"/>
      <c r="G28" s="296" t="s">
        <v>3483</v>
      </c>
      <c r="H28" s="286"/>
      <c r="I28" s="286"/>
      <c r="J28" s="286"/>
      <c r="K28" s="286"/>
      <c r="L28" s="286"/>
      <c r="M28" s="286"/>
      <c r="N28" s="275"/>
      <c r="O28" s="275"/>
      <c r="P28" s="286"/>
      <c r="Q28" s="286"/>
      <c r="R28" s="254"/>
      <c r="S28" s="390"/>
      <c r="T28" s="391"/>
      <c r="U28" s="390"/>
      <c r="V28" s="391"/>
      <c r="W28" s="390"/>
      <c r="X28" s="254"/>
      <c r="Y28" s="641" t="s">
        <v>340</v>
      </c>
      <c r="Z28" s="270" t="s">
        <v>396</v>
      </c>
      <c r="AA28" s="271">
        <v>2024</v>
      </c>
      <c r="AB28" s="271">
        <v>2025</v>
      </c>
      <c r="AC28" s="271">
        <v>2026</v>
      </c>
      <c r="AD28" s="306">
        <v>2027</v>
      </c>
      <c r="AE28" s="506"/>
    </row>
    <row r="29" spans="1:31" ht="14.25" customHeight="1">
      <c r="A29" s="383"/>
      <c r="B29" s="392"/>
      <c r="C29" s="392"/>
      <c r="D29" s="392"/>
      <c r="E29" s="392"/>
      <c r="F29" s="376"/>
      <c r="G29" s="285" t="s">
        <v>3484</v>
      </c>
      <c r="H29" s="275"/>
      <c r="I29" s="286"/>
      <c r="J29" s="286"/>
      <c r="K29" s="286"/>
      <c r="L29" s="286"/>
      <c r="M29" s="286"/>
      <c r="N29" s="275"/>
      <c r="O29" s="275"/>
      <c r="P29" s="286"/>
      <c r="Q29" s="286"/>
      <c r="R29" s="254"/>
      <c r="S29" s="390"/>
      <c r="T29" s="391"/>
      <c r="U29" s="390"/>
      <c r="V29" s="391"/>
      <c r="W29" s="390"/>
      <c r="X29" s="254"/>
      <c r="Y29" s="307" t="s">
        <v>1845</v>
      </c>
      <c r="Z29" s="324" t="s">
        <v>53</v>
      </c>
      <c r="AA29" s="324">
        <v>2</v>
      </c>
      <c r="AB29" s="298"/>
      <c r="AC29" s="298"/>
      <c r="AD29" s="308"/>
      <c r="AE29" s="506"/>
    </row>
    <row r="30" spans="1:31" ht="14.25" customHeight="1">
      <c r="A30" s="254"/>
      <c r="B30" s="976" t="s">
        <v>397</v>
      </c>
      <c r="C30" s="968"/>
      <c r="D30" s="968"/>
      <c r="E30" s="969"/>
      <c r="F30" s="254"/>
      <c r="G30" s="292" t="s">
        <v>3485</v>
      </c>
      <c r="H30" s="286"/>
      <c r="I30" s="286"/>
      <c r="J30" s="286"/>
      <c r="K30" s="286"/>
      <c r="L30" s="286"/>
      <c r="M30" s="286"/>
      <c r="N30" s="275"/>
      <c r="O30" s="275"/>
      <c r="P30" s="286"/>
      <c r="Q30" s="286"/>
      <c r="R30" s="254"/>
      <c r="S30" s="390"/>
      <c r="T30" s="391"/>
      <c r="U30" s="390"/>
      <c r="V30" s="391"/>
      <c r="W30" s="390"/>
      <c r="X30" s="383"/>
      <c r="Y30" s="307"/>
      <c r="Z30" s="324"/>
      <c r="AA30" s="324"/>
      <c r="AB30" s="298"/>
      <c r="AC30" s="298"/>
      <c r="AD30" s="308"/>
      <c r="AE30" s="506"/>
    </row>
    <row r="31" spans="1:31" ht="14.25" customHeight="1">
      <c r="A31" s="383"/>
      <c r="B31" s="325" t="s">
        <v>400</v>
      </c>
      <c r="C31" s="965" t="s">
        <v>935</v>
      </c>
      <c r="D31" s="966"/>
      <c r="E31" s="325" t="s">
        <v>402</v>
      </c>
      <c r="F31" s="376"/>
      <c r="G31" s="292" t="s">
        <v>3486</v>
      </c>
      <c r="H31" s="275"/>
      <c r="I31" s="286"/>
      <c r="J31" s="286"/>
      <c r="K31" s="286"/>
      <c r="L31" s="286"/>
      <c r="M31" s="286"/>
      <c r="N31" s="275"/>
      <c r="O31" s="275"/>
      <c r="P31" s="286"/>
      <c r="Q31" s="286"/>
      <c r="R31" s="254"/>
      <c r="S31" s="390"/>
      <c r="T31" s="391"/>
      <c r="U31" s="390"/>
      <c r="V31" s="391"/>
      <c r="W31" s="390"/>
      <c r="X31" s="383"/>
      <c r="Y31" s="307"/>
      <c r="Z31" s="324"/>
      <c r="AA31" s="324"/>
      <c r="AB31" s="298"/>
      <c r="AC31" s="298"/>
      <c r="AD31" s="308"/>
      <c r="AE31" s="506"/>
    </row>
    <row r="32" spans="1:31" ht="14.25" customHeight="1">
      <c r="A32" s="254"/>
      <c r="B32" s="327">
        <v>2010</v>
      </c>
      <c r="C32" s="961" t="s">
        <v>3487</v>
      </c>
      <c r="D32" s="959"/>
      <c r="E32" s="327">
        <v>1.1200000000000001</v>
      </c>
      <c r="F32" s="254"/>
      <c r="G32" s="292" t="s">
        <v>3488</v>
      </c>
      <c r="H32" s="286"/>
      <c r="I32" s="286"/>
      <c r="J32" s="286"/>
      <c r="K32" s="286"/>
      <c r="L32" s="286"/>
      <c r="M32" s="286"/>
      <c r="N32" s="275"/>
      <c r="O32" s="275"/>
      <c r="P32" s="286"/>
      <c r="Q32" s="286"/>
      <c r="R32" s="254"/>
      <c r="S32" s="390"/>
      <c r="T32" s="391"/>
      <c r="U32" s="390"/>
      <c r="V32" s="391"/>
      <c r="W32" s="390"/>
      <c r="X32" s="254"/>
      <c r="Y32" s="307"/>
      <c r="Z32" s="324"/>
      <c r="AA32" s="324"/>
      <c r="AB32" s="298"/>
      <c r="AC32" s="298"/>
      <c r="AD32" s="308"/>
      <c r="AE32" s="506"/>
    </row>
    <row r="33" spans="1:31" ht="14.25" customHeight="1">
      <c r="A33" s="254"/>
      <c r="B33" s="327">
        <v>2011</v>
      </c>
      <c r="C33" s="961" t="s">
        <v>3489</v>
      </c>
      <c r="D33" s="959"/>
      <c r="E33" s="328">
        <v>1</v>
      </c>
      <c r="F33" s="254"/>
      <c r="G33" s="285" t="s">
        <v>3490</v>
      </c>
      <c r="H33" s="275"/>
      <c r="I33" s="286"/>
      <c r="J33" s="286"/>
      <c r="K33" s="286"/>
      <c r="L33" s="286"/>
      <c r="M33" s="286"/>
      <c r="N33" s="275"/>
      <c r="O33" s="275"/>
      <c r="P33" s="286"/>
      <c r="Q33" s="286"/>
      <c r="R33" s="254"/>
      <c r="S33" s="390"/>
      <c r="T33" s="391"/>
      <c r="U33" s="390"/>
      <c r="V33" s="391"/>
      <c r="W33" s="390"/>
      <c r="X33" s="254"/>
      <c r="Y33" s="317"/>
      <c r="Z33" s="298"/>
      <c r="AA33" s="298"/>
      <c r="AB33" s="298"/>
      <c r="AC33" s="298"/>
      <c r="AD33" s="308"/>
      <c r="AE33" s="506"/>
    </row>
    <row r="34" spans="1:31" ht="14.25" customHeight="1">
      <c r="A34" s="254"/>
      <c r="B34" s="327">
        <v>2012</v>
      </c>
      <c r="C34" s="961" t="s">
        <v>3491</v>
      </c>
      <c r="D34" s="959"/>
      <c r="E34" s="328">
        <v>0.95</v>
      </c>
      <c r="F34" s="254"/>
      <c r="G34" s="292" t="s">
        <v>3492</v>
      </c>
      <c r="H34" s="290">
        <v>0.5</v>
      </c>
      <c r="I34" s="290" t="s">
        <v>375</v>
      </c>
      <c r="J34" s="290" t="s">
        <v>376</v>
      </c>
      <c r="K34" s="274" t="s">
        <v>377</v>
      </c>
      <c r="L34" s="286"/>
      <c r="M34" s="286"/>
      <c r="N34" s="275"/>
      <c r="O34" s="275"/>
      <c r="P34" s="286"/>
      <c r="Q34" s="286"/>
      <c r="R34" s="254"/>
      <c r="S34" s="390"/>
      <c r="T34" s="391"/>
      <c r="U34" s="390"/>
      <c r="V34" s="391"/>
      <c r="W34" s="390"/>
      <c r="X34" s="254"/>
      <c r="Y34" s="317"/>
      <c r="Z34" s="298"/>
      <c r="AA34" s="298"/>
      <c r="AB34" s="298"/>
      <c r="AC34" s="298"/>
      <c r="AD34" s="308"/>
      <c r="AE34" s="506"/>
    </row>
    <row r="35" spans="1:31" ht="14.25" customHeight="1">
      <c r="A35" s="254"/>
      <c r="B35" s="327">
        <v>2013</v>
      </c>
      <c r="C35" s="961" t="s">
        <v>3493</v>
      </c>
      <c r="D35" s="959"/>
      <c r="E35" s="328">
        <v>0.94</v>
      </c>
      <c r="F35" s="254"/>
      <c r="G35" s="635" t="s">
        <v>3494</v>
      </c>
      <c r="H35" s="286"/>
      <c r="I35" s="286"/>
      <c r="J35" s="286"/>
      <c r="K35" s="286"/>
      <c r="L35" s="286"/>
      <c r="M35" s="286"/>
      <c r="N35" s="286"/>
      <c r="O35" s="275"/>
      <c r="P35" s="286"/>
      <c r="Q35" s="286"/>
      <c r="R35" s="254"/>
      <c r="S35" s="390"/>
      <c r="T35" s="391"/>
      <c r="U35" s="390"/>
      <c r="V35" s="391"/>
      <c r="W35" s="390"/>
      <c r="X35" s="254"/>
      <c r="Y35" s="317"/>
      <c r="Z35" s="298"/>
      <c r="AA35" s="298"/>
      <c r="AB35" s="298"/>
      <c r="AC35" s="298"/>
      <c r="AD35" s="308"/>
      <c r="AE35" s="506"/>
    </row>
    <row r="36" spans="1:31" ht="14.25" customHeight="1">
      <c r="A36" s="254"/>
      <c r="B36" s="327">
        <v>2014</v>
      </c>
      <c r="C36" s="961" t="s">
        <v>3495</v>
      </c>
      <c r="D36" s="959"/>
      <c r="E36" s="327">
        <v>1.1499999999999999</v>
      </c>
      <c r="F36" s="254"/>
      <c r="G36" s="449" t="s">
        <v>3496</v>
      </c>
      <c r="H36" s="329"/>
      <c r="I36" s="286"/>
      <c r="J36" s="286"/>
      <c r="K36" s="286"/>
      <c r="L36" s="286"/>
      <c r="M36" s="286"/>
      <c r="N36" s="275"/>
      <c r="O36" s="275"/>
      <c r="P36" s="286"/>
      <c r="Q36" s="286"/>
      <c r="R36" s="254"/>
      <c r="S36" s="390"/>
      <c r="T36" s="391"/>
      <c r="U36" s="390"/>
      <c r="V36" s="391"/>
      <c r="W36" s="390"/>
      <c r="X36" s="254"/>
      <c r="Y36" s="317"/>
      <c r="Z36" s="298"/>
      <c r="AA36" s="298"/>
      <c r="AB36" s="298"/>
      <c r="AC36" s="298"/>
      <c r="AD36" s="308"/>
      <c r="AE36" s="506"/>
    </row>
    <row r="37" spans="1:31" ht="14.25" customHeight="1">
      <c r="A37" s="254"/>
      <c r="B37" s="327">
        <v>2015</v>
      </c>
      <c r="C37" s="961" t="s">
        <v>1664</v>
      </c>
      <c r="D37" s="959"/>
      <c r="E37" s="327">
        <v>1.02</v>
      </c>
      <c r="F37" s="254"/>
      <c r="G37" s="292" t="s">
        <v>3497</v>
      </c>
      <c r="H37" s="286"/>
      <c r="I37" s="286"/>
      <c r="J37" s="286"/>
      <c r="K37" s="286"/>
      <c r="L37" s="286"/>
      <c r="M37" s="286"/>
      <c r="N37" s="275"/>
      <c r="O37" s="275"/>
      <c r="P37" s="286"/>
      <c r="Q37" s="286"/>
      <c r="R37" s="254"/>
      <c r="S37" s="390"/>
      <c r="T37" s="391"/>
      <c r="U37" s="390"/>
      <c r="V37" s="391"/>
      <c r="W37" s="390"/>
      <c r="X37" s="254"/>
      <c r="Y37" s="317"/>
      <c r="Z37" s="298"/>
      <c r="AA37" s="298"/>
      <c r="AB37" s="298"/>
      <c r="AC37" s="298"/>
      <c r="AD37" s="308"/>
      <c r="AE37" s="506"/>
    </row>
    <row r="38" spans="1:31" ht="14.25" customHeight="1">
      <c r="A38" s="254"/>
      <c r="B38" s="327">
        <v>2016</v>
      </c>
      <c r="C38" s="961" t="s">
        <v>3498</v>
      </c>
      <c r="D38" s="959"/>
      <c r="E38" s="328">
        <v>1.0900000000000001</v>
      </c>
      <c r="F38" s="254"/>
      <c r="G38" s="299" t="s">
        <v>3499</v>
      </c>
      <c r="H38" s="286"/>
      <c r="I38" s="286"/>
      <c r="J38" s="286"/>
      <c r="K38" s="286"/>
      <c r="L38" s="286"/>
      <c r="M38" s="286"/>
      <c r="N38" s="286"/>
      <c r="O38" s="275"/>
      <c r="P38" s="286"/>
      <c r="Q38" s="286"/>
      <c r="R38" s="254"/>
      <c r="S38" s="390"/>
      <c r="T38" s="391"/>
      <c r="U38" s="390"/>
      <c r="V38" s="391"/>
      <c r="W38" s="390"/>
      <c r="X38" s="254"/>
      <c r="Y38" s="317"/>
      <c r="Z38" s="298"/>
      <c r="AA38" s="298"/>
      <c r="AB38" s="298"/>
      <c r="AC38" s="298"/>
      <c r="AD38" s="308"/>
      <c r="AE38" s="506"/>
    </row>
    <row r="39" spans="1:31" ht="14.25" customHeight="1">
      <c r="A39" s="254"/>
      <c r="B39" s="330">
        <v>2017</v>
      </c>
      <c r="C39" s="964" t="s">
        <v>3500</v>
      </c>
      <c r="D39" s="959"/>
      <c r="E39" s="331">
        <v>2.0099999999999998</v>
      </c>
      <c r="F39" s="254"/>
      <c r="G39" s="285" t="s">
        <v>3501</v>
      </c>
      <c r="H39" s="286"/>
      <c r="I39" s="286"/>
      <c r="J39" s="286"/>
      <c r="K39" s="286"/>
      <c r="L39" s="286"/>
      <c r="M39" s="286"/>
      <c r="N39" s="275"/>
      <c r="O39" s="275"/>
      <c r="P39" s="286"/>
      <c r="Q39" s="286"/>
      <c r="R39" s="254"/>
      <c r="S39" s="390"/>
      <c r="T39" s="391"/>
      <c r="U39" s="390"/>
      <c r="V39" s="391"/>
      <c r="W39" s="390"/>
      <c r="X39" s="254"/>
      <c r="Y39" s="317"/>
      <c r="Z39" s="298"/>
      <c r="AA39" s="298"/>
      <c r="AB39" s="298"/>
      <c r="AC39" s="298"/>
      <c r="AD39" s="308"/>
      <c r="AE39" s="506"/>
    </row>
    <row r="40" spans="1:31" ht="14.25" customHeight="1">
      <c r="A40" s="254"/>
      <c r="B40" s="445">
        <v>2018</v>
      </c>
      <c r="C40" s="1003" t="s">
        <v>3502</v>
      </c>
      <c r="D40" s="959"/>
      <c r="E40" s="446">
        <v>4.24</v>
      </c>
      <c r="F40" s="254"/>
      <c r="G40" s="299" t="s">
        <v>3503</v>
      </c>
      <c r="H40" s="286"/>
      <c r="I40" s="286"/>
      <c r="J40" s="286"/>
      <c r="K40" s="286"/>
      <c r="L40" s="286"/>
      <c r="M40" s="286"/>
      <c r="N40" s="275"/>
      <c r="O40" s="275"/>
      <c r="P40" s="286"/>
      <c r="Q40" s="286"/>
      <c r="R40" s="254"/>
      <c r="S40" s="390"/>
      <c r="T40" s="391"/>
      <c r="U40" s="390"/>
      <c r="V40" s="391"/>
      <c r="W40" s="390"/>
      <c r="X40" s="254"/>
      <c r="Y40" s="317"/>
      <c r="Z40" s="298"/>
      <c r="AA40" s="298"/>
      <c r="AB40" s="298"/>
      <c r="AC40" s="298"/>
      <c r="AD40" s="308"/>
      <c r="AE40" s="506"/>
    </row>
    <row r="41" spans="1:31" ht="14.25" customHeight="1">
      <c r="A41" s="254"/>
      <c r="B41" s="332">
        <v>2019</v>
      </c>
      <c r="C41" s="963" t="s">
        <v>3504</v>
      </c>
      <c r="D41" s="959"/>
      <c r="E41" s="332">
        <v>1.89</v>
      </c>
      <c r="F41" s="254"/>
      <c r="G41" s="296" t="s">
        <v>3505</v>
      </c>
      <c r="H41" s="286"/>
      <c r="I41" s="286"/>
      <c r="J41" s="286"/>
      <c r="K41" s="286"/>
      <c r="L41" s="286"/>
      <c r="M41" s="286"/>
      <c r="N41" s="275"/>
      <c r="O41" s="275"/>
      <c r="P41" s="286"/>
      <c r="Q41" s="286"/>
      <c r="R41" s="254"/>
      <c r="S41" s="390"/>
      <c r="T41" s="391"/>
      <c r="U41" s="390"/>
      <c r="V41" s="391"/>
      <c r="W41" s="390"/>
      <c r="X41" s="254"/>
      <c r="Y41" s="317"/>
      <c r="Z41" s="298"/>
      <c r="AA41" s="298"/>
      <c r="AB41" s="298"/>
      <c r="AC41" s="298"/>
      <c r="AD41" s="308"/>
      <c r="AE41" s="506"/>
    </row>
    <row r="42" spans="1:31" ht="14.25" customHeight="1">
      <c r="A42" s="254"/>
      <c r="B42" s="334">
        <v>2020</v>
      </c>
      <c r="C42" s="997" t="s">
        <v>3506</v>
      </c>
      <c r="D42" s="959"/>
      <c r="E42" s="334">
        <v>1.23</v>
      </c>
      <c r="F42" s="254"/>
      <c r="G42" s="635" t="s">
        <v>3507</v>
      </c>
      <c r="H42" s="290"/>
      <c r="I42" s="274"/>
      <c r="J42" s="286"/>
      <c r="K42" s="286"/>
      <c r="L42" s="286"/>
      <c r="M42" s="286"/>
      <c r="N42" s="275"/>
      <c r="O42" s="275"/>
      <c r="P42" s="286"/>
      <c r="Q42" s="286"/>
      <c r="R42" s="254"/>
      <c r="S42" s="390"/>
      <c r="T42" s="391"/>
      <c r="U42" s="390"/>
      <c r="V42" s="391"/>
      <c r="W42" s="390"/>
      <c r="X42" s="254"/>
      <c r="Y42" s="317"/>
      <c r="Z42" s="298"/>
      <c r="AA42" s="298"/>
      <c r="AB42" s="298"/>
      <c r="AC42" s="298"/>
      <c r="AD42" s="308"/>
      <c r="AE42" s="506"/>
    </row>
    <row r="43" spans="1:31" ht="14.25" customHeight="1">
      <c r="A43" s="254"/>
      <c r="B43" s="640">
        <v>2021</v>
      </c>
      <c r="C43" s="997" t="s">
        <v>3508</v>
      </c>
      <c r="D43" s="959"/>
      <c r="E43" s="669">
        <v>0</v>
      </c>
      <c r="F43" s="254"/>
      <c r="G43" s="273" t="s">
        <v>3509</v>
      </c>
      <c r="H43" s="286"/>
      <c r="I43" s="286"/>
      <c r="J43" s="286"/>
      <c r="K43" s="286"/>
      <c r="L43" s="286"/>
      <c r="M43" s="286"/>
      <c r="N43" s="275"/>
      <c r="O43" s="275"/>
      <c r="P43" s="286"/>
      <c r="Q43" s="286"/>
      <c r="R43" s="254"/>
      <c r="S43" s="390"/>
      <c r="T43" s="391"/>
      <c r="U43" s="390"/>
      <c r="V43" s="391"/>
      <c r="W43" s="390"/>
      <c r="X43" s="254"/>
      <c r="Y43" s="317"/>
      <c r="Z43" s="298"/>
      <c r="AA43" s="298"/>
      <c r="AB43" s="298"/>
      <c r="AC43" s="298"/>
      <c r="AD43" s="308"/>
      <c r="AE43" s="506"/>
    </row>
    <row r="44" spans="1:31" ht="14.25" customHeight="1">
      <c r="A44" s="254"/>
      <c r="B44" s="640">
        <v>2022</v>
      </c>
      <c r="C44" s="962" t="s">
        <v>3510</v>
      </c>
      <c r="D44" s="959"/>
      <c r="E44" s="669">
        <v>0.7</v>
      </c>
      <c r="F44" s="254"/>
      <c r="G44" s="299" t="s">
        <v>3511</v>
      </c>
      <c r="H44" s="275"/>
      <c r="I44" s="275"/>
      <c r="J44" s="286"/>
      <c r="K44" s="286"/>
      <c r="L44" s="286"/>
      <c r="M44" s="286"/>
      <c r="N44" s="275"/>
      <c r="O44" s="275"/>
      <c r="P44" s="286"/>
      <c r="Q44" s="286"/>
      <c r="R44" s="254"/>
      <c r="S44" s="390"/>
      <c r="T44" s="391"/>
      <c r="U44" s="390"/>
      <c r="V44" s="391"/>
      <c r="W44" s="390"/>
      <c r="X44" s="254"/>
      <c r="Y44" s="317"/>
      <c r="Z44" s="298"/>
      <c r="AA44" s="298"/>
      <c r="AB44" s="298"/>
      <c r="AC44" s="298"/>
      <c r="AD44" s="308"/>
      <c r="AE44" s="506"/>
    </row>
    <row r="45" spans="1:31" ht="14.25" customHeight="1">
      <c r="A45" s="254"/>
      <c r="B45" s="335">
        <v>2023</v>
      </c>
      <c r="C45" s="962" t="s">
        <v>3512</v>
      </c>
      <c r="D45" s="959"/>
      <c r="E45" s="336">
        <v>2.6</v>
      </c>
      <c r="F45" s="254"/>
      <c r="G45" s="296" t="s">
        <v>3513</v>
      </c>
      <c r="H45" s="286"/>
      <c r="I45" s="329"/>
      <c r="J45" s="286"/>
      <c r="K45" s="286"/>
      <c r="L45" s="286"/>
      <c r="M45" s="286"/>
      <c r="N45" s="275"/>
      <c r="O45" s="275"/>
      <c r="P45" s="286"/>
      <c r="Q45" s="286"/>
      <c r="R45" s="254"/>
      <c r="S45" s="390"/>
      <c r="T45" s="391"/>
      <c r="U45" s="390"/>
      <c r="V45" s="391"/>
      <c r="W45" s="390"/>
      <c r="X45" s="254"/>
      <c r="Y45" s="317"/>
      <c r="Z45" s="298"/>
      <c r="AA45" s="298"/>
      <c r="AB45" s="298"/>
      <c r="AC45" s="298"/>
      <c r="AD45" s="308"/>
      <c r="AE45" s="506"/>
    </row>
    <row r="46" spans="1:31" ht="14.25" customHeight="1">
      <c r="A46" s="254"/>
      <c r="B46" s="621"/>
      <c r="C46" s="1031"/>
      <c r="D46" s="959"/>
      <c r="E46" s="621"/>
      <c r="F46" s="254"/>
      <c r="G46" s="292" t="s">
        <v>3514</v>
      </c>
      <c r="H46" s="286"/>
      <c r="I46" s="286"/>
      <c r="J46" s="286"/>
      <c r="K46" s="286"/>
      <c r="L46" s="286"/>
      <c r="M46" s="286"/>
      <c r="N46" s="275"/>
      <c r="O46" s="275"/>
      <c r="P46" s="286"/>
      <c r="Q46" s="286"/>
      <c r="R46" s="254"/>
      <c r="S46" s="390"/>
      <c r="T46" s="391"/>
      <c r="U46" s="390"/>
      <c r="V46" s="391"/>
      <c r="W46" s="390"/>
      <c r="X46" s="254"/>
      <c r="Y46" s="317"/>
      <c r="Z46" s="298"/>
      <c r="AA46" s="298"/>
      <c r="AB46" s="298"/>
      <c r="AC46" s="298"/>
      <c r="AD46" s="308"/>
      <c r="AE46" s="506"/>
    </row>
    <row r="47" spans="1:31" ht="14.25" customHeight="1">
      <c r="A47" s="254"/>
      <c r="B47" s="621"/>
      <c r="C47" s="1031"/>
      <c r="D47" s="959"/>
      <c r="E47" s="621"/>
      <c r="F47" s="254"/>
      <c r="G47" s="285" t="s">
        <v>3515</v>
      </c>
      <c r="H47" s="286"/>
      <c r="I47" s="286"/>
      <c r="J47" s="286"/>
      <c r="K47" s="286"/>
      <c r="L47" s="286"/>
      <c r="M47" s="286"/>
      <c r="N47" s="275"/>
      <c r="O47" s="275"/>
      <c r="P47" s="286"/>
      <c r="Q47" s="286"/>
      <c r="R47" s="254"/>
      <c r="S47" s="390"/>
      <c r="T47" s="391"/>
      <c r="U47" s="390"/>
      <c r="V47" s="391"/>
      <c r="W47" s="390"/>
      <c r="X47" s="254"/>
      <c r="Y47" s="317"/>
      <c r="Z47" s="298"/>
      <c r="AA47" s="298"/>
      <c r="AB47" s="298"/>
      <c r="AC47" s="298"/>
      <c r="AD47" s="308"/>
      <c r="AE47" s="506"/>
    </row>
    <row r="48" spans="1:31" ht="14.25" customHeight="1">
      <c r="A48" s="254"/>
      <c r="B48" s="621"/>
      <c r="C48" s="1031"/>
      <c r="D48" s="959"/>
      <c r="E48" s="621"/>
      <c r="F48" s="254"/>
      <c r="G48" s="285" t="s">
        <v>3516</v>
      </c>
      <c r="H48" s="286"/>
      <c r="I48" s="286"/>
      <c r="J48" s="286"/>
      <c r="K48" s="286"/>
      <c r="L48" s="286"/>
      <c r="M48" s="286"/>
      <c r="N48" s="275"/>
      <c r="O48" s="275"/>
      <c r="P48" s="286"/>
      <c r="Q48" s="286"/>
      <c r="R48" s="254"/>
      <c r="S48" s="390"/>
      <c r="T48" s="391"/>
      <c r="U48" s="390"/>
      <c r="V48" s="391"/>
      <c r="W48" s="390"/>
      <c r="X48" s="254"/>
      <c r="Y48" s="317"/>
      <c r="Z48" s="310"/>
      <c r="AA48" s="310"/>
      <c r="AB48" s="310"/>
      <c r="AC48" s="310"/>
      <c r="AD48" s="311"/>
      <c r="AE48" s="506"/>
    </row>
    <row r="49" spans="1:31" ht="14.25" customHeight="1">
      <c r="A49" s="254"/>
      <c r="B49" s="622"/>
      <c r="C49" s="1031"/>
      <c r="D49" s="959"/>
      <c r="E49" s="622"/>
      <c r="F49" s="254"/>
      <c r="G49" s="292" t="s">
        <v>3517</v>
      </c>
      <c r="H49" s="290"/>
      <c r="I49" s="290"/>
      <c r="J49" s="274"/>
      <c r="K49" s="286"/>
      <c r="L49" s="286"/>
      <c r="M49" s="286"/>
      <c r="N49" s="275"/>
      <c r="O49" s="275"/>
      <c r="P49" s="286"/>
      <c r="Q49" s="286"/>
      <c r="R49" s="254"/>
      <c r="S49" s="390"/>
      <c r="T49" s="391"/>
      <c r="U49" s="390"/>
      <c r="V49" s="391"/>
      <c r="W49" s="390"/>
      <c r="X49" s="254"/>
      <c r="Y49" s="655"/>
      <c r="Z49" s="313"/>
      <c r="AA49" s="468">
        <f>SUM(AA29:AA48)</f>
        <v>2</v>
      </c>
      <c r="AB49" s="313"/>
      <c r="AC49" s="313"/>
      <c r="AD49" s="314"/>
      <c r="AE49" s="506"/>
    </row>
    <row r="50" spans="1:31" ht="14.25" customHeight="1">
      <c r="A50" s="254"/>
      <c r="B50" s="622"/>
      <c r="C50" s="1031"/>
      <c r="D50" s="959"/>
      <c r="E50" s="622"/>
      <c r="F50" s="254"/>
      <c r="G50" s="292" t="s">
        <v>3518</v>
      </c>
      <c r="H50" s="290">
        <v>0.5</v>
      </c>
      <c r="I50" s="290" t="s">
        <v>376</v>
      </c>
      <c r="J50" s="274" t="s">
        <v>377</v>
      </c>
      <c r="K50" s="286"/>
      <c r="L50" s="286"/>
      <c r="M50" s="286"/>
      <c r="N50" s="275"/>
      <c r="O50" s="275"/>
      <c r="P50" s="286"/>
      <c r="Q50" s="286"/>
      <c r="R50" s="254"/>
      <c r="S50" s="390"/>
      <c r="T50" s="391"/>
      <c r="U50" s="390"/>
      <c r="V50" s="391"/>
      <c r="W50" s="390"/>
      <c r="X50" s="254"/>
      <c r="Y50" s="254"/>
      <c r="Z50" s="254"/>
      <c r="AA50" s="254"/>
      <c r="AB50" s="254"/>
      <c r="AC50" s="254"/>
      <c r="AD50" s="254"/>
      <c r="AE50" s="506"/>
    </row>
    <row r="51" spans="1:31" ht="14.25" customHeight="1">
      <c r="A51" s="254"/>
      <c r="B51" s="622"/>
      <c r="C51" s="1031"/>
      <c r="D51" s="959"/>
      <c r="E51" s="622"/>
      <c r="F51" s="254"/>
      <c r="G51" s="292" t="s">
        <v>3519</v>
      </c>
      <c r="H51" s="286"/>
      <c r="I51" s="286"/>
      <c r="J51" s="286"/>
      <c r="K51" s="286"/>
      <c r="L51" s="286"/>
      <c r="M51" s="286"/>
      <c r="N51" s="275"/>
      <c r="O51" s="275"/>
      <c r="P51" s="286"/>
      <c r="Q51" s="286"/>
      <c r="R51" s="254"/>
      <c r="S51" s="390"/>
      <c r="T51" s="391"/>
      <c r="U51" s="390"/>
      <c r="V51" s="391"/>
      <c r="W51" s="390"/>
      <c r="X51" s="254"/>
      <c r="Y51" s="985" t="s">
        <v>440</v>
      </c>
      <c r="Z51" s="968"/>
      <c r="AA51" s="968"/>
      <c r="AB51" s="968"/>
      <c r="AC51" s="968"/>
      <c r="AD51" s="969"/>
      <c r="AE51" s="506"/>
    </row>
    <row r="52" spans="1:31" ht="14.25" customHeight="1">
      <c r="A52" s="254"/>
      <c r="B52" s="622"/>
      <c r="C52" s="1031"/>
      <c r="D52" s="959"/>
      <c r="E52" s="622"/>
      <c r="F52" s="254"/>
      <c r="G52" s="292" t="s">
        <v>3520</v>
      </c>
      <c r="H52" s="286"/>
      <c r="I52" s="286"/>
      <c r="J52" s="286"/>
      <c r="K52" s="286"/>
      <c r="L52" s="286"/>
      <c r="M52" s="286"/>
      <c r="N52" s="275"/>
      <c r="O52" s="275"/>
      <c r="P52" s="286"/>
      <c r="Q52" s="286"/>
      <c r="R52" s="254"/>
      <c r="S52" s="390"/>
      <c r="T52" s="391"/>
      <c r="U52" s="390"/>
      <c r="V52" s="391"/>
      <c r="W52" s="390"/>
      <c r="X52" s="254"/>
      <c r="Y52" s="641" t="s">
        <v>340</v>
      </c>
      <c r="Z52" s="270" t="s">
        <v>442</v>
      </c>
      <c r="AA52" s="271">
        <v>2024</v>
      </c>
      <c r="AB52" s="271">
        <v>2025</v>
      </c>
      <c r="AC52" s="271">
        <v>2026</v>
      </c>
      <c r="AD52" s="306">
        <v>2027</v>
      </c>
      <c r="AE52" s="506"/>
    </row>
    <row r="53" spans="1:31" ht="14.25" customHeight="1">
      <c r="A53" s="254"/>
      <c r="B53" s="622"/>
      <c r="C53" s="1031"/>
      <c r="D53" s="959"/>
      <c r="E53" s="622"/>
      <c r="F53" s="254"/>
      <c r="G53" s="285" t="s">
        <v>3521</v>
      </c>
      <c r="H53" s="274">
        <v>2.23</v>
      </c>
      <c r="I53" s="286"/>
      <c r="J53" s="286"/>
      <c r="K53" s="286"/>
      <c r="L53" s="286"/>
      <c r="M53" s="286"/>
      <c r="N53" s="275"/>
      <c r="O53" s="275"/>
      <c r="P53" s="286"/>
      <c r="Q53" s="286"/>
      <c r="R53" s="254"/>
      <c r="S53" s="406"/>
      <c r="T53" s="391"/>
      <c r="U53" s="390"/>
      <c r="V53" s="391"/>
      <c r="W53" s="390"/>
      <c r="X53" s="254"/>
      <c r="Y53" s="307"/>
      <c r="Z53" s="324"/>
      <c r="AA53" s="324"/>
      <c r="AB53" s="298"/>
      <c r="AC53" s="298"/>
      <c r="AD53" s="308"/>
      <c r="AE53" s="506"/>
    </row>
    <row r="54" spans="1:31" ht="14.25" customHeight="1">
      <c r="A54" s="254"/>
      <c r="B54" s="622"/>
      <c r="C54" s="1031"/>
      <c r="D54" s="959"/>
      <c r="E54" s="622"/>
      <c r="F54" s="254"/>
      <c r="G54" s="273" t="s">
        <v>3522</v>
      </c>
      <c r="H54" s="286"/>
      <c r="I54" s="286"/>
      <c r="J54" s="286"/>
      <c r="K54" s="286"/>
      <c r="L54" s="286"/>
      <c r="M54" s="286"/>
      <c r="N54" s="275"/>
      <c r="O54" s="275"/>
      <c r="P54" s="286"/>
      <c r="Q54" s="286"/>
      <c r="R54" s="254"/>
      <c r="S54" s="406"/>
      <c r="T54" s="391"/>
      <c r="U54" s="390"/>
      <c r="V54" s="391"/>
      <c r="W54" s="390"/>
      <c r="X54" s="254"/>
      <c r="Y54" s="307"/>
      <c r="Z54" s="324"/>
      <c r="AA54" s="324"/>
      <c r="AB54" s="298"/>
      <c r="AC54" s="298"/>
      <c r="AD54" s="308"/>
      <c r="AE54" s="506"/>
    </row>
    <row r="55" spans="1:31" ht="14.25" customHeight="1">
      <c r="A55" s="254"/>
      <c r="B55" s="622"/>
      <c r="C55" s="1031"/>
      <c r="D55" s="959"/>
      <c r="E55" s="622"/>
      <c r="F55" s="254"/>
      <c r="G55" s="273" t="s">
        <v>3523</v>
      </c>
      <c r="H55" s="290">
        <v>0.3</v>
      </c>
      <c r="I55" s="290" t="s">
        <v>373</v>
      </c>
      <c r="J55" s="290" t="s">
        <v>374</v>
      </c>
      <c r="K55" s="290" t="s">
        <v>375</v>
      </c>
      <c r="L55" s="290" t="s">
        <v>376</v>
      </c>
      <c r="M55" s="274" t="s">
        <v>377</v>
      </c>
      <c r="N55" s="275"/>
      <c r="O55" s="275"/>
      <c r="P55" s="286"/>
      <c r="Q55" s="286"/>
      <c r="R55" s="254"/>
      <c r="S55" s="406"/>
      <c r="T55" s="391"/>
      <c r="U55" s="406"/>
      <c r="V55" s="391"/>
      <c r="W55" s="406"/>
      <c r="X55" s="254"/>
      <c r="Y55" s="317"/>
      <c r="Z55" s="298"/>
      <c r="AA55" s="298"/>
      <c r="AB55" s="298"/>
      <c r="AC55" s="298"/>
      <c r="AD55" s="308"/>
      <c r="AE55" s="506"/>
    </row>
    <row r="56" spans="1:31" ht="14.25" customHeight="1">
      <c r="A56" s="254"/>
      <c r="B56" s="408"/>
      <c r="C56" s="990"/>
      <c r="D56" s="959"/>
      <c r="E56" s="408"/>
      <c r="F56" s="254"/>
      <c r="G56" s="635" t="s">
        <v>3524</v>
      </c>
      <c r="H56" s="274"/>
      <c r="I56" s="286"/>
      <c r="J56" s="286"/>
      <c r="K56" s="286"/>
      <c r="L56" s="286"/>
      <c r="M56" s="286"/>
      <c r="N56" s="275"/>
      <c r="O56" s="275"/>
      <c r="P56" s="286"/>
      <c r="Q56" s="286"/>
      <c r="R56" s="254"/>
      <c r="S56" s="372"/>
      <c r="T56" s="254"/>
      <c r="U56" s="372"/>
      <c r="V56" s="254"/>
      <c r="W56" s="372"/>
      <c r="X56" s="254"/>
      <c r="Y56" s="317"/>
      <c r="Z56" s="298"/>
      <c r="AA56" s="298"/>
      <c r="AB56" s="298"/>
      <c r="AC56" s="298"/>
      <c r="AD56" s="308"/>
      <c r="AE56" s="506"/>
    </row>
    <row r="57" spans="1:31" ht="14.25" customHeight="1">
      <c r="A57" s="254"/>
      <c r="B57" s="409"/>
      <c r="C57" s="991"/>
      <c r="D57" s="959"/>
      <c r="E57" s="409"/>
      <c r="F57" s="254"/>
      <c r="G57" s="285" t="s">
        <v>3525</v>
      </c>
      <c r="H57" s="290">
        <v>0.5</v>
      </c>
      <c r="I57" s="290" t="s">
        <v>375</v>
      </c>
      <c r="J57" s="290" t="s">
        <v>376</v>
      </c>
      <c r="K57" s="274" t="s">
        <v>377</v>
      </c>
      <c r="L57" s="286"/>
      <c r="M57" s="286"/>
      <c r="N57" s="275"/>
      <c r="O57" s="275"/>
      <c r="P57" s="286"/>
      <c r="Q57" s="286"/>
      <c r="R57" s="254"/>
      <c r="S57" s="372"/>
      <c r="T57" s="254"/>
      <c r="U57" s="372"/>
      <c r="V57" s="254"/>
      <c r="W57" s="372"/>
      <c r="X57" s="254"/>
      <c r="Y57" s="317"/>
      <c r="Z57" s="298"/>
      <c r="AA57" s="298"/>
      <c r="AB57" s="298"/>
      <c r="AC57" s="298"/>
      <c r="AD57" s="308"/>
      <c r="AE57" s="506"/>
    </row>
    <row r="58" spans="1:31" ht="14.25" customHeight="1">
      <c r="A58" s="254"/>
      <c r="B58" s="409"/>
      <c r="C58" s="991"/>
      <c r="D58" s="959"/>
      <c r="E58" s="409"/>
      <c r="F58" s="254"/>
      <c r="G58" s="299" t="s">
        <v>3526</v>
      </c>
      <c r="H58" s="290">
        <v>32</v>
      </c>
      <c r="I58" s="290">
        <v>32</v>
      </c>
      <c r="J58" s="290">
        <v>32</v>
      </c>
      <c r="K58" s="451">
        <v>32</v>
      </c>
      <c r="L58" s="290">
        <v>32</v>
      </c>
      <c r="M58" s="286"/>
      <c r="N58" s="286"/>
      <c r="O58" s="275"/>
      <c r="P58" s="286"/>
      <c r="Q58" s="286"/>
      <c r="R58" s="254"/>
      <c r="S58" s="372"/>
      <c r="T58" s="254"/>
      <c r="U58" s="372"/>
      <c r="V58" s="254"/>
      <c r="W58" s="372"/>
      <c r="X58" s="254"/>
      <c r="Y58" s="317"/>
      <c r="Z58" s="298"/>
      <c r="AA58" s="298"/>
      <c r="AB58" s="298"/>
      <c r="AC58" s="298"/>
      <c r="AD58" s="308"/>
      <c r="AE58" s="506"/>
    </row>
    <row r="59" spans="1:31" ht="14.25" customHeight="1">
      <c r="A59" s="254"/>
      <c r="B59" s="254"/>
      <c r="C59" s="410"/>
      <c r="D59" s="410"/>
      <c r="E59" s="254"/>
      <c r="F59" s="254"/>
      <c r="G59" s="292" t="s">
        <v>3527</v>
      </c>
      <c r="H59" s="286"/>
      <c r="I59" s="286"/>
      <c r="J59" s="286"/>
      <c r="K59" s="286"/>
      <c r="L59" s="286"/>
      <c r="M59" s="286"/>
      <c r="N59" s="275"/>
      <c r="O59" s="275"/>
      <c r="P59" s="286"/>
      <c r="Q59" s="286"/>
      <c r="R59" s="254"/>
      <c r="S59" s="372"/>
      <c r="T59" s="254"/>
      <c r="U59" s="372"/>
      <c r="V59" s="254"/>
      <c r="W59" s="372"/>
      <c r="X59" s="254"/>
      <c r="Y59" s="317"/>
      <c r="Z59" s="298"/>
      <c r="AA59" s="298"/>
      <c r="AB59" s="298"/>
      <c r="AC59" s="298"/>
      <c r="AD59" s="308"/>
      <c r="AE59" s="506"/>
    </row>
    <row r="60" spans="1:31" ht="14.25" customHeight="1">
      <c r="A60" s="254"/>
      <c r="B60" s="254"/>
      <c r="C60" s="254"/>
      <c r="D60" s="254"/>
      <c r="E60" s="254"/>
      <c r="F60" s="254"/>
      <c r="G60" s="285" t="s">
        <v>3528</v>
      </c>
      <c r="H60" s="290">
        <v>0.5</v>
      </c>
      <c r="I60" s="274" t="s">
        <v>377</v>
      </c>
      <c r="J60" s="286"/>
      <c r="K60" s="286"/>
      <c r="L60" s="286"/>
      <c r="M60" s="286"/>
      <c r="N60" s="275"/>
      <c r="O60" s="275"/>
      <c r="P60" s="286"/>
      <c r="Q60" s="286"/>
      <c r="R60" s="254"/>
      <c r="S60" s="372"/>
      <c r="T60" s="254"/>
      <c r="U60" s="372"/>
      <c r="V60" s="254"/>
      <c r="W60" s="372"/>
      <c r="X60" s="254"/>
      <c r="Y60" s="317"/>
      <c r="Z60" s="298"/>
      <c r="AA60" s="298"/>
      <c r="AB60" s="298"/>
      <c r="AC60" s="298"/>
      <c r="AD60" s="308"/>
      <c r="AE60" s="506"/>
    </row>
    <row r="61" spans="1:31" ht="14.25" customHeight="1">
      <c r="A61" s="254"/>
      <c r="B61" s="254"/>
      <c r="C61" s="254"/>
      <c r="D61" s="254"/>
      <c r="E61" s="254"/>
      <c r="F61" s="254"/>
      <c r="G61" s="285" t="s">
        <v>3529</v>
      </c>
      <c r="H61" s="294">
        <v>0.5</v>
      </c>
      <c r="I61" s="278" t="s">
        <v>374</v>
      </c>
      <c r="J61" s="278" t="s">
        <v>375</v>
      </c>
      <c r="K61" s="278" t="s">
        <v>376</v>
      </c>
      <c r="L61" s="419" t="s">
        <v>377</v>
      </c>
      <c r="M61" s="286"/>
      <c r="N61" s="275"/>
      <c r="O61" s="275"/>
      <c r="P61" s="286"/>
      <c r="Q61" s="286"/>
      <c r="R61" s="254"/>
      <c r="S61" s="372"/>
      <c r="T61" s="254"/>
      <c r="U61" s="372"/>
      <c r="V61" s="254"/>
      <c r="W61" s="372"/>
      <c r="X61" s="254"/>
      <c r="Y61" s="317"/>
      <c r="Z61" s="298"/>
      <c r="AA61" s="298"/>
      <c r="AB61" s="298"/>
      <c r="AC61" s="298"/>
      <c r="AD61" s="308"/>
      <c r="AE61" s="506"/>
    </row>
    <row r="62" spans="1:31" ht="14.25" customHeight="1">
      <c r="A62" s="254"/>
      <c r="B62" s="254"/>
      <c r="C62" s="254"/>
      <c r="D62" s="254"/>
      <c r="E62" s="254"/>
      <c r="F62" s="254"/>
      <c r="G62" s="273" t="s">
        <v>3530</v>
      </c>
      <c r="H62" s="286"/>
      <c r="I62" s="286"/>
      <c r="J62" s="286"/>
      <c r="K62" s="286"/>
      <c r="L62" s="286"/>
      <c r="M62" s="286"/>
      <c r="N62" s="275"/>
      <c r="O62" s="275"/>
      <c r="P62" s="286"/>
      <c r="Q62" s="286"/>
      <c r="R62" s="254"/>
      <c r="S62" s="372"/>
      <c r="T62" s="254"/>
      <c r="U62" s="372"/>
      <c r="V62" s="254"/>
      <c r="W62" s="372"/>
      <c r="X62" s="254"/>
      <c r="Y62" s="317"/>
      <c r="Z62" s="298"/>
      <c r="AA62" s="298"/>
      <c r="AB62" s="298"/>
      <c r="AC62" s="298"/>
      <c r="AD62" s="308"/>
      <c r="AE62" s="506"/>
    </row>
    <row r="63" spans="1:31" ht="14.25" customHeight="1">
      <c r="A63" s="254"/>
      <c r="B63" s="254"/>
      <c r="C63" s="254"/>
      <c r="D63" s="254"/>
      <c r="E63" s="254"/>
      <c r="F63" s="254"/>
      <c r="G63" s="292" t="s">
        <v>3531</v>
      </c>
      <c r="H63" s="286"/>
      <c r="I63" s="286"/>
      <c r="J63" s="286"/>
      <c r="K63" s="286"/>
      <c r="L63" s="286"/>
      <c r="M63" s="286"/>
      <c r="N63" s="275"/>
      <c r="O63" s="275"/>
      <c r="P63" s="286"/>
      <c r="Q63" s="286"/>
      <c r="R63" s="254"/>
      <c r="S63" s="372"/>
      <c r="T63" s="254"/>
      <c r="U63" s="372"/>
      <c r="V63" s="254"/>
      <c r="W63" s="372"/>
      <c r="X63" s="254"/>
      <c r="Y63" s="317"/>
      <c r="Z63" s="298"/>
      <c r="AA63" s="298"/>
      <c r="AB63" s="298"/>
      <c r="AC63" s="298"/>
      <c r="AD63" s="308"/>
      <c r="AE63" s="506"/>
    </row>
    <row r="64" spans="1:31" ht="14.25" customHeight="1">
      <c r="A64" s="254"/>
      <c r="B64" s="254"/>
      <c r="C64" s="254"/>
      <c r="D64" s="254"/>
      <c r="E64" s="254"/>
      <c r="F64" s="254"/>
      <c r="G64" s="285" t="s">
        <v>3532</v>
      </c>
      <c r="H64" s="286"/>
      <c r="I64" s="286"/>
      <c r="J64" s="286"/>
      <c r="K64" s="286"/>
      <c r="L64" s="286"/>
      <c r="M64" s="286"/>
      <c r="N64" s="275"/>
      <c r="O64" s="275"/>
      <c r="P64" s="286"/>
      <c r="Q64" s="286"/>
      <c r="R64" s="254"/>
      <c r="S64" s="372"/>
      <c r="T64" s="254"/>
      <c r="U64" s="372"/>
      <c r="V64" s="254"/>
      <c r="W64" s="372"/>
      <c r="X64" s="254"/>
      <c r="Y64" s="317"/>
      <c r="Z64" s="298"/>
      <c r="AA64" s="298"/>
      <c r="AB64" s="298"/>
      <c r="AC64" s="298"/>
      <c r="AD64" s="308"/>
      <c r="AE64" s="506"/>
    </row>
    <row r="65" spans="1:31" ht="14.25" customHeight="1">
      <c r="A65" s="254"/>
      <c r="B65" s="254"/>
      <c r="C65" s="254"/>
      <c r="D65" s="254"/>
      <c r="E65" s="254"/>
      <c r="F65" s="254"/>
      <c r="G65" s="292" t="s">
        <v>3533</v>
      </c>
      <c r="H65" s="286"/>
      <c r="I65" s="286"/>
      <c r="J65" s="286"/>
      <c r="K65" s="286"/>
      <c r="L65" s="286"/>
      <c r="M65" s="286"/>
      <c r="N65" s="275"/>
      <c r="O65" s="275"/>
      <c r="P65" s="286"/>
      <c r="Q65" s="286"/>
      <c r="R65" s="254"/>
      <c r="S65" s="372"/>
      <c r="T65" s="254"/>
      <c r="U65" s="372"/>
      <c r="V65" s="254"/>
      <c r="W65" s="372"/>
      <c r="X65" s="254"/>
      <c r="Y65" s="317"/>
      <c r="Z65" s="298"/>
      <c r="AA65" s="298"/>
      <c r="AB65" s="298"/>
      <c r="AC65" s="298"/>
      <c r="AD65" s="308"/>
      <c r="AE65" s="506"/>
    </row>
    <row r="66" spans="1:31" ht="14.25" customHeight="1">
      <c r="A66" s="254"/>
      <c r="B66" s="254"/>
      <c r="C66" s="254"/>
      <c r="D66" s="254"/>
      <c r="E66" s="254"/>
      <c r="F66" s="254"/>
      <c r="G66" s="285" t="s">
        <v>3534</v>
      </c>
      <c r="H66" s="290">
        <v>21</v>
      </c>
      <c r="I66" s="290">
        <v>21</v>
      </c>
      <c r="J66" s="290">
        <v>21</v>
      </c>
      <c r="K66" s="290">
        <v>21</v>
      </c>
      <c r="L66" s="290">
        <v>21</v>
      </c>
      <c r="M66" s="290">
        <v>21</v>
      </c>
      <c r="N66" s="340">
        <v>20.89</v>
      </c>
      <c r="O66" s="275"/>
      <c r="P66" s="286"/>
      <c r="Q66" s="286"/>
      <c r="R66" s="254"/>
      <c r="S66" s="372"/>
      <c r="T66" s="254"/>
      <c r="U66" s="372"/>
      <c r="V66" s="254"/>
      <c r="W66" s="372"/>
      <c r="X66" s="254"/>
      <c r="Y66" s="317"/>
      <c r="Z66" s="298"/>
      <c r="AA66" s="298"/>
      <c r="AB66" s="298"/>
      <c r="AC66" s="298"/>
      <c r="AD66" s="308"/>
      <c r="AE66" s="506"/>
    </row>
    <row r="67" spans="1:31" ht="14.25" customHeight="1">
      <c r="A67" s="254"/>
      <c r="B67" s="254"/>
      <c r="C67" s="254"/>
      <c r="D67" s="254"/>
      <c r="E67" s="254"/>
      <c r="F67" s="254"/>
      <c r="G67" s="292" t="s">
        <v>3535</v>
      </c>
      <c r="H67" s="286"/>
      <c r="I67" s="286"/>
      <c r="J67" s="286"/>
      <c r="K67" s="286"/>
      <c r="L67" s="286"/>
      <c r="M67" s="286"/>
      <c r="N67" s="275"/>
      <c r="O67" s="275"/>
      <c r="P67" s="286"/>
      <c r="Q67" s="286"/>
      <c r="R67" s="254"/>
      <c r="S67" s="372"/>
      <c r="T67" s="254"/>
      <c r="U67" s="372"/>
      <c r="V67" s="254"/>
      <c r="W67" s="372"/>
      <c r="X67" s="254"/>
      <c r="Y67" s="317"/>
      <c r="Z67" s="298"/>
      <c r="AA67" s="298"/>
      <c r="AB67" s="298"/>
      <c r="AC67" s="298"/>
      <c r="AD67" s="308"/>
      <c r="AE67" s="506"/>
    </row>
    <row r="68" spans="1:31" ht="14.25" customHeight="1">
      <c r="A68" s="254"/>
      <c r="B68" s="254"/>
      <c r="C68" s="254"/>
      <c r="D68" s="254"/>
      <c r="E68" s="254"/>
      <c r="F68" s="254"/>
      <c r="G68" s="296" t="s">
        <v>3536</v>
      </c>
      <c r="H68" s="286"/>
      <c r="I68" s="286"/>
      <c r="J68" s="286"/>
      <c r="K68" s="286"/>
      <c r="L68" s="286"/>
      <c r="M68" s="286"/>
      <c r="N68" s="275"/>
      <c r="O68" s="275"/>
      <c r="P68" s="286"/>
      <c r="Q68" s="286"/>
      <c r="R68" s="254"/>
      <c r="S68" s="372"/>
      <c r="T68" s="254"/>
      <c r="U68" s="372"/>
      <c r="V68" s="254"/>
      <c r="W68" s="372"/>
      <c r="X68" s="254"/>
      <c r="Y68" s="317"/>
      <c r="Z68" s="298"/>
      <c r="AA68" s="298"/>
      <c r="AB68" s="298"/>
      <c r="AC68" s="298"/>
      <c r="AD68" s="308"/>
      <c r="AE68" s="506"/>
    </row>
    <row r="69" spans="1:31" ht="14.25" customHeight="1">
      <c r="A69" s="254"/>
      <c r="B69" s="254"/>
      <c r="C69" s="254"/>
      <c r="D69" s="254"/>
      <c r="E69" s="254"/>
      <c r="F69" s="254"/>
      <c r="G69" s="285" t="s">
        <v>3537</v>
      </c>
      <c r="H69" s="286"/>
      <c r="I69" s="286"/>
      <c r="J69" s="286"/>
      <c r="K69" s="286"/>
      <c r="L69" s="286"/>
      <c r="M69" s="286"/>
      <c r="N69" s="275"/>
      <c r="O69" s="275"/>
      <c r="P69" s="286"/>
      <c r="Q69" s="286"/>
      <c r="R69" s="254"/>
      <c r="S69" s="372"/>
      <c r="T69" s="254"/>
      <c r="U69" s="372"/>
      <c r="V69" s="254"/>
      <c r="W69" s="372"/>
      <c r="X69" s="254"/>
      <c r="Y69" s="317"/>
      <c r="Z69" s="298"/>
      <c r="AA69" s="298"/>
      <c r="AB69" s="298"/>
      <c r="AC69" s="298"/>
      <c r="AD69" s="308"/>
      <c r="AE69" s="506"/>
    </row>
    <row r="70" spans="1:31" ht="14.25" customHeight="1">
      <c r="A70" s="254"/>
      <c r="B70" s="254"/>
      <c r="C70" s="254"/>
      <c r="D70" s="254"/>
      <c r="E70" s="254"/>
      <c r="F70" s="254"/>
      <c r="G70" s="292" t="s">
        <v>3538</v>
      </c>
      <c r="H70" s="294">
        <v>0.3</v>
      </c>
      <c r="I70" s="294" t="s">
        <v>373</v>
      </c>
      <c r="J70" s="278" t="s">
        <v>374</v>
      </c>
      <c r="K70" s="278" t="s">
        <v>375</v>
      </c>
      <c r="L70" s="278" t="s">
        <v>376</v>
      </c>
      <c r="M70" s="419" t="s">
        <v>377</v>
      </c>
      <c r="N70" s="275"/>
      <c r="O70" s="275"/>
      <c r="P70" s="286"/>
      <c r="Q70" s="286"/>
      <c r="R70" s="254"/>
      <c r="S70" s="372"/>
      <c r="T70" s="254"/>
      <c r="U70" s="372"/>
      <c r="V70" s="254"/>
      <c r="W70" s="372"/>
      <c r="X70" s="254"/>
      <c r="Y70" s="317"/>
      <c r="Z70" s="298"/>
      <c r="AA70" s="298"/>
      <c r="AB70" s="298"/>
      <c r="AC70" s="298"/>
      <c r="AD70" s="308"/>
      <c r="AE70" s="506"/>
    </row>
    <row r="71" spans="1:31" ht="14.25" customHeight="1">
      <c r="A71" s="254"/>
      <c r="B71" s="254"/>
      <c r="C71" s="254"/>
      <c r="D71" s="254"/>
      <c r="E71" s="254"/>
      <c r="F71" s="254"/>
      <c r="G71" s="292" t="s">
        <v>3539</v>
      </c>
      <c r="H71" s="286"/>
      <c r="I71" s="286"/>
      <c r="J71" s="286"/>
      <c r="K71" s="286"/>
      <c r="L71" s="286"/>
      <c r="M71" s="286"/>
      <c r="N71" s="275"/>
      <c r="O71" s="275"/>
      <c r="P71" s="286"/>
      <c r="Q71" s="286"/>
      <c r="R71" s="254"/>
      <c r="S71" s="372"/>
      <c r="T71" s="254"/>
      <c r="U71" s="372"/>
      <c r="V71" s="254"/>
      <c r="W71" s="372"/>
      <c r="X71" s="254"/>
      <c r="Y71" s="317"/>
      <c r="Z71" s="298"/>
      <c r="AA71" s="298"/>
      <c r="AB71" s="298"/>
      <c r="AC71" s="298"/>
      <c r="AD71" s="308"/>
      <c r="AE71" s="506"/>
    </row>
    <row r="72" spans="1:31" ht="14.25" customHeight="1">
      <c r="A72" s="254"/>
      <c r="B72" s="254"/>
      <c r="C72" s="254"/>
      <c r="D72" s="254"/>
      <c r="E72" s="254"/>
      <c r="F72" s="254"/>
      <c r="G72" s="299" t="s">
        <v>3540</v>
      </c>
      <c r="H72" s="278">
        <v>0.5</v>
      </c>
      <c r="I72" s="419" t="s">
        <v>377</v>
      </c>
      <c r="J72" s="290"/>
      <c r="K72" s="274"/>
      <c r="L72" s="286"/>
      <c r="M72" s="286"/>
      <c r="N72" s="275"/>
      <c r="O72" s="275"/>
      <c r="P72" s="286"/>
      <c r="Q72" s="286"/>
      <c r="R72" s="254"/>
      <c r="S72" s="372"/>
      <c r="T72" s="254"/>
      <c r="U72" s="372"/>
      <c r="V72" s="254"/>
      <c r="W72" s="372"/>
      <c r="X72" s="254"/>
      <c r="Y72" s="317"/>
      <c r="Z72" s="310"/>
      <c r="AA72" s="310"/>
      <c r="AB72" s="310"/>
      <c r="AC72" s="310"/>
      <c r="AD72" s="311"/>
      <c r="AE72" s="506"/>
    </row>
    <row r="73" spans="1:31" ht="14.25" customHeight="1">
      <c r="A73" s="254"/>
      <c r="B73" s="254"/>
      <c r="C73" s="254"/>
      <c r="D73" s="254"/>
      <c r="E73" s="254"/>
      <c r="F73" s="254"/>
      <c r="G73" s="292" t="s">
        <v>3541</v>
      </c>
      <c r="H73" s="286"/>
      <c r="I73" s="286"/>
      <c r="J73" s="286"/>
      <c r="K73" s="286"/>
      <c r="L73" s="286"/>
      <c r="M73" s="286"/>
      <c r="N73" s="275"/>
      <c r="O73" s="275"/>
      <c r="P73" s="286"/>
      <c r="Q73" s="286"/>
      <c r="R73" s="254"/>
      <c r="S73" s="372"/>
      <c r="T73" s="254"/>
      <c r="U73" s="372"/>
      <c r="V73" s="254"/>
      <c r="W73" s="372"/>
      <c r="X73" s="254"/>
      <c r="Y73" s="655"/>
      <c r="Z73" s="313"/>
      <c r="AA73" s="468">
        <f>SUM(AA53:AA72)</f>
        <v>0</v>
      </c>
      <c r="AB73" s="313"/>
      <c r="AC73" s="313"/>
      <c r="AD73" s="314"/>
      <c r="AE73" s="506"/>
    </row>
    <row r="74" spans="1:31" ht="14.25" customHeight="1">
      <c r="A74" s="254"/>
      <c r="B74" s="254"/>
      <c r="C74" s="254"/>
      <c r="D74" s="254"/>
      <c r="E74" s="254"/>
      <c r="F74" s="254"/>
      <c r="G74" s="292" t="s">
        <v>3542</v>
      </c>
      <c r="H74" s="290"/>
      <c r="I74" s="294"/>
      <c r="J74" s="278"/>
      <c r="K74" s="278"/>
      <c r="L74" s="286"/>
      <c r="M74" s="286"/>
      <c r="N74" s="286"/>
      <c r="O74" s="275"/>
      <c r="P74" s="286"/>
      <c r="Q74" s="286"/>
      <c r="R74" s="254"/>
      <c r="S74" s="372"/>
      <c r="T74" s="254"/>
      <c r="U74" s="372"/>
      <c r="V74" s="254"/>
      <c r="W74" s="372"/>
      <c r="X74" s="254"/>
      <c r="Y74" s="254"/>
      <c r="Z74" s="254"/>
      <c r="AA74" s="254"/>
      <c r="AB74" s="254"/>
      <c r="AC74" s="254"/>
      <c r="AD74" s="254"/>
      <c r="AE74" s="506"/>
    </row>
    <row r="75" spans="1:31" ht="14.25" customHeight="1">
      <c r="A75" s="254"/>
      <c r="B75" s="254"/>
      <c r="C75" s="254"/>
      <c r="D75" s="254"/>
      <c r="E75" s="254"/>
      <c r="F75" s="254"/>
      <c r="G75" s="292" t="s">
        <v>3543</v>
      </c>
      <c r="H75" s="290">
        <v>0.5</v>
      </c>
      <c r="I75" s="290" t="s">
        <v>374</v>
      </c>
      <c r="J75" s="290" t="s">
        <v>375</v>
      </c>
      <c r="K75" s="290" t="s">
        <v>376</v>
      </c>
      <c r="L75" s="274" t="s">
        <v>377</v>
      </c>
      <c r="M75" s="286"/>
      <c r="N75" s="275"/>
      <c r="O75" s="275"/>
      <c r="P75" s="286"/>
      <c r="Q75" s="286"/>
      <c r="R75" s="254"/>
      <c r="S75" s="372"/>
      <c r="T75" s="254"/>
      <c r="U75" s="372"/>
      <c r="V75" s="254"/>
      <c r="W75" s="372"/>
      <c r="X75" s="254"/>
      <c r="Y75" s="985" t="s">
        <v>353</v>
      </c>
      <c r="Z75" s="968"/>
      <c r="AA75" s="968"/>
      <c r="AB75" s="968"/>
      <c r="AC75" s="968"/>
      <c r="AD75" s="969"/>
      <c r="AE75" s="506"/>
    </row>
    <row r="76" spans="1:31" ht="14.25" customHeight="1">
      <c r="A76" s="254"/>
      <c r="B76" s="254"/>
      <c r="C76" s="254"/>
      <c r="D76" s="254"/>
      <c r="E76" s="254"/>
      <c r="F76" s="254"/>
      <c r="G76" s="292" t="s">
        <v>3544</v>
      </c>
      <c r="H76" s="294"/>
      <c r="I76" s="275"/>
      <c r="J76" s="275"/>
      <c r="K76" s="278"/>
      <c r="L76" s="286"/>
      <c r="M76" s="286"/>
      <c r="N76" s="275"/>
      <c r="O76" s="275"/>
      <c r="P76" s="286"/>
      <c r="Q76" s="286"/>
      <c r="R76" s="254"/>
      <c r="S76" s="372"/>
      <c r="T76" s="254"/>
      <c r="U76" s="372"/>
      <c r="V76" s="254"/>
      <c r="W76" s="372"/>
      <c r="X76" s="254"/>
      <c r="Y76" s="1037"/>
      <c r="Z76" s="892"/>
      <c r="AA76" s="271">
        <v>2024</v>
      </c>
      <c r="AB76" s="271">
        <v>2025</v>
      </c>
      <c r="AC76" s="271">
        <v>2026</v>
      </c>
      <c r="AD76" s="306">
        <v>2027</v>
      </c>
      <c r="AE76" s="506"/>
    </row>
    <row r="77" spans="1:31" ht="14.25" customHeight="1">
      <c r="A77" s="254"/>
      <c r="B77" s="254"/>
      <c r="C77" s="254"/>
      <c r="D77" s="254"/>
      <c r="E77" s="254"/>
      <c r="F77" s="254"/>
      <c r="G77" s="285" t="s">
        <v>3545</v>
      </c>
      <c r="H77" s="290">
        <v>0.5</v>
      </c>
      <c r="I77" s="290" t="s">
        <v>375</v>
      </c>
      <c r="J77" s="290" t="s">
        <v>376</v>
      </c>
      <c r="K77" s="274" t="s">
        <v>377</v>
      </c>
      <c r="L77" s="286"/>
      <c r="M77" s="286"/>
      <c r="N77" s="275"/>
      <c r="O77" s="275"/>
      <c r="P77" s="286"/>
      <c r="Q77" s="286"/>
      <c r="R77" s="254"/>
      <c r="S77" s="372"/>
      <c r="T77" s="254"/>
      <c r="U77" s="372"/>
      <c r="V77" s="254"/>
      <c r="W77" s="372"/>
      <c r="X77" s="254"/>
      <c r="Y77" s="1037" t="s">
        <v>469</v>
      </c>
      <c r="Z77" s="892"/>
      <c r="AA77" s="298" t="s">
        <v>470</v>
      </c>
      <c r="AB77" s="298" t="s">
        <v>471</v>
      </c>
      <c r="AC77" s="298" t="s">
        <v>472</v>
      </c>
      <c r="AD77" s="308" t="s">
        <v>472</v>
      </c>
      <c r="AE77" s="506"/>
    </row>
    <row r="78" spans="1:31" ht="14.25" customHeight="1">
      <c r="A78" s="254"/>
      <c r="B78" s="254"/>
      <c r="C78" s="254"/>
      <c r="D78" s="254"/>
      <c r="E78" s="254"/>
      <c r="F78" s="254"/>
      <c r="G78" s="285" t="s">
        <v>3546</v>
      </c>
      <c r="H78" s="290">
        <v>1.88</v>
      </c>
      <c r="I78" s="290" t="s">
        <v>376</v>
      </c>
      <c r="J78" s="274" t="s">
        <v>377</v>
      </c>
      <c r="K78" s="286"/>
      <c r="L78" s="286"/>
      <c r="M78" s="286"/>
      <c r="N78" s="275"/>
      <c r="O78" s="275"/>
      <c r="P78" s="286"/>
      <c r="Q78" s="286"/>
      <c r="R78" s="254"/>
      <c r="S78" s="372"/>
      <c r="T78" s="254"/>
      <c r="U78" s="372"/>
      <c r="V78" s="254"/>
      <c r="W78" s="372"/>
      <c r="X78" s="254"/>
      <c r="Y78" s="1037" t="s">
        <v>474</v>
      </c>
      <c r="Z78" s="892"/>
      <c r="AA78" s="292">
        <f>AA49</f>
        <v>2</v>
      </c>
      <c r="AB78" s="292"/>
      <c r="AC78" s="292"/>
      <c r="AD78" s="660"/>
      <c r="AE78" s="506"/>
    </row>
    <row r="79" spans="1:31" ht="14.25" customHeight="1">
      <c r="A79" s="254"/>
      <c r="B79" s="254"/>
      <c r="C79" s="254"/>
      <c r="D79" s="254"/>
      <c r="E79" s="254"/>
      <c r="F79" s="254"/>
      <c r="G79" s="285" t="s">
        <v>3547</v>
      </c>
      <c r="H79" s="275"/>
      <c r="I79" s="275"/>
      <c r="J79" s="286"/>
      <c r="K79" s="286"/>
      <c r="L79" s="286"/>
      <c r="M79" s="286"/>
      <c r="N79" s="275"/>
      <c r="O79" s="275"/>
      <c r="P79" s="286"/>
      <c r="Q79" s="286"/>
      <c r="R79" s="254"/>
      <c r="S79" s="372"/>
      <c r="T79" s="254"/>
      <c r="U79" s="372"/>
      <c r="V79" s="254"/>
      <c r="W79" s="372"/>
      <c r="X79" s="254"/>
      <c r="Y79" s="1037" t="s">
        <v>476</v>
      </c>
      <c r="Z79" s="892"/>
      <c r="AA79" s="415">
        <f>AA73</f>
        <v>0</v>
      </c>
      <c r="AB79" s="415"/>
      <c r="AC79" s="415"/>
      <c r="AD79" s="661"/>
      <c r="AE79" s="506"/>
    </row>
    <row r="80" spans="1:31" ht="14.25" customHeight="1">
      <c r="A80" s="254"/>
      <c r="B80" s="254"/>
      <c r="C80" s="254"/>
      <c r="D80" s="254"/>
      <c r="E80" s="254"/>
      <c r="F80" s="254"/>
      <c r="G80" s="292" t="s">
        <v>3548</v>
      </c>
      <c r="H80" s="290">
        <v>0.5</v>
      </c>
      <c r="I80" s="290" t="s">
        <v>375</v>
      </c>
      <c r="J80" s="290" t="s">
        <v>376</v>
      </c>
      <c r="K80" s="274" t="s">
        <v>377</v>
      </c>
      <c r="L80" s="286"/>
      <c r="M80" s="286"/>
      <c r="N80" s="275"/>
      <c r="O80" s="275"/>
      <c r="P80" s="286"/>
      <c r="Q80" s="286"/>
      <c r="R80" s="254"/>
      <c r="S80" s="372"/>
      <c r="T80" s="254"/>
      <c r="U80" s="372"/>
      <c r="V80" s="254"/>
      <c r="W80" s="372"/>
      <c r="X80" s="254"/>
      <c r="Y80" s="965" t="s">
        <v>478</v>
      </c>
      <c r="Z80" s="980"/>
      <c r="AA80" s="662">
        <f>SUM(AA78:AA79)</f>
        <v>2</v>
      </c>
      <c r="AB80" s="663"/>
      <c r="AC80" s="663"/>
      <c r="AD80" s="664"/>
      <c r="AE80" s="506"/>
    </row>
    <row r="81" spans="1:31" ht="14.25" customHeight="1">
      <c r="A81" s="254"/>
      <c r="B81" s="254"/>
      <c r="C81" s="254"/>
      <c r="D81" s="254"/>
      <c r="E81" s="254"/>
      <c r="F81" s="254"/>
      <c r="G81" s="285" t="s">
        <v>3549</v>
      </c>
      <c r="H81" s="290">
        <v>0.5</v>
      </c>
      <c r="I81" s="290" t="s">
        <v>374</v>
      </c>
      <c r="J81" s="290" t="s">
        <v>375</v>
      </c>
      <c r="K81" s="290" t="s">
        <v>376</v>
      </c>
      <c r="L81" s="274" t="s">
        <v>377</v>
      </c>
      <c r="M81" s="286"/>
      <c r="N81" s="275"/>
      <c r="O81" s="275"/>
      <c r="P81" s="286"/>
      <c r="Q81" s="286"/>
      <c r="R81" s="254"/>
      <c r="S81" s="372"/>
      <c r="T81" s="254"/>
      <c r="U81" s="372"/>
      <c r="V81" s="254"/>
      <c r="W81" s="372"/>
      <c r="X81" s="254"/>
      <c r="Y81" s="254"/>
      <c r="Z81" s="254"/>
      <c r="AA81" s="254"/>
      <c r="AB81" s="254"/>
      <c r="AC81" s="254"/>
      <c r="AD81" s="254"/>
      <c r="AE81" s="506"/>
    </row>
    <row r="82" spans="1:31" ht="14.25" customHeight="1">
      <c r="A82" s="254"/>
      <c r="B82" s="254"/>
      <c r="C82" s="254"/>
      <c r="D82" s="254"/>
      <c r="E82" s="254"/>
      <c r="F82" s="254"/>
      <c r="G82" s="296" t="s">
        <v>3550</v>
      </c>
      <c r="H82" s="286"/>
      <c r="I82" s="286"/>
      <c r="J82" s="286"/>
      <c r="K82" s="286"/>
      <c r="L82" s="286"/>
      <c r="M82" s="286"/>
      <c r="N82" s="286"/>
      <c r="O82" s="275"/>
      <c r="P82" s="286"/>
      <c r="Q82" s="286"/>
      <c r="R82" s="254"/>
      <c r="S82" s="372"/>
      <c r="T82" s="254"/>
      <c r="U82" s="372"/>
      <c r="V82" s="254"/>
      <c r="W82" s="372"/>
      <c r="X82" s="254"/>
      <c r="Y82" s="254"/>
      <c r="Z82" s="254"/>
      <c r="AA82" s="254"/>
      <c r="AB82" s="254"/>
      <c r="AC82" s="254"/>
      <c r="AD82" s="254"/>
      <c r="AE82" s="506"/>
    </row>
    <row r="83" spans="1:31" ht="14.25" customHeight="1">
      <c r="A83" s="254"/>
      <c r="B83" s="254"/>
      <c r="C83" s="254"/>
      <c r="D83" s="254"/>
      <c r="E83" s="254"/>
      <c r="F83" s="254"/>
      <c r="G83" s="292" t="s">
        <v>3551</v>
      </c>
      <c r="H83" s="275"/>
      <c r="I83" s="286"/>
      <c r="J83" s="286"/>
      <c r="K83" s="286"/>
      <c r="L83" s="286"/>
      <c r="M83" s="286"/>
      <c r="N83" s="275"/>
      <c r="O83" s="275"/>
      <c r="P83" s="286"/>
      <c r="Q83" s="286"/>
      <c r="R83" s="254"/>
      <c r="S83" s="372"/>
      <c r="T83" s="254"/>
      <c r="U83" s="372"/>
      <c r="V83" s="254"/>
      <c r="W83" s="372"/>
      <c r="X83" s="254"/>
      <c r="Y83" s="254"/>
      <c r="Z83" s="254"/>
      <c r="AA83" s="254"/>
      <c r="AB83" s="254"/>
      <c r="AC83" s="254"/>
      <c r="AD83" s="254"/>
      <c r="AE83" s="506"/>
    </row>
    <row r="84" spans="1:31" ht="14.25" customHeight="1">
      <c r="A84" s="254"/>
      <c r="B84" s="254"/>
      <c r="C84" s="254"/>
      <c r="D84" s="254"/>
      <c r="E84" s="254"/>
      <c r="F84" s="254"/>
      <c r="G84" s="285" t="s">
        <v>3552</v>
      </c>
      <c r="H84" s="290">
        <v>0.5</v>
      </c>
      <c r="I84" s="290" t="s">
        <v>376</v>
      </c>
      <c r="J84" s="274" t="s">
        <v>377</v>
      </c>
      <c r="K84" s="275"/>
      <c r="L84" s="286"/>
      <c r="M84" s="286"/>
      <c r="N84" s="275"/>
      <c r="O84" s="275"/>
      <c r="P84" s="286"/>
      <c r="Q84" s="286"/>
      <c r="R84" s="254"/>
      <c r="S84" s="372"/>
      <c r="T84" s="254"/>
      <c r="U84" s="372"/>
      <c r="V84" s="254"/>
      <c r="W84" s="372"/>
      <c r="X84" s="254"/>
      <c r="Y84" s="254"/>
      <c r="Z84" s="254"/>
      <c r="AA84" s="254"/>
      <c r="AB84" s="254"/>
      <c r="AC84" s="254"/>
      <c r="AD84" s="254"/>
      <c r="AE84" s="506"/>
    </row>
    <row r="85" spans="1:31" ht="14.25" customHeight="1">
      <c r="A85" s="254"/>
      <c r="B85" s="254"/>
      <c r="C85" s="254"/>
      <c r="D85" s="254"/>
      <c r="E85" s="254"/>
      <c r="F85" s="254"/>
      <c r="G85" s="292" t="s">
        <v>3553</v>
      </c>
      <c r="H85" s="286"/>
      <c r="I85" s="286"/>
      <c r="J85" s="286"/>
      <c r="K85" s="286"/>
      <c r="L85" s="286"/>
      <c r="M85" s="286"/>
      <c r="N85" s="275"/>
      <c r="O85" s="275"/>
      <c r="P85" s="286"/>
      <c r="Q85" s="286"/>
      <c r="R85" s="254"/>
      <c r="S85" s="372"/>
      <c r="T85" s="254"/>
      <c r="U85" s="372"/>
      <c r="V85" s="254"/>
      <c r="W85" s="372"/>
      <c r="X85" s="254"/>
      <c r="Y85" s="254"/>
      <c r="Z85" s="254"/>
      <c r="AA85" s="254"/>
      <c r="AB85" s="254"/>
      <c r="AC85" s="254"/>
      <c r="AD85" s="254"/>
      <c r="AE85" s="506"/>
    </row>
    <row r="86" spans="1:31" ht="14.25" customHeight="1">
      <c r="A86" s="254"/>
      <c r="B86" s="254"/>
      <c r="C86" s="254"/>
      <c r="D86" s="254"/>
      <c r="E86" s="254"/>
      <c r="F86" s="254"/>
      <c r="G86" s="285" t="s">
        <v>3554</v>
      </c>
      <c r="H86" s="286"/>
      <c r="I86" s="286"/>
      <c r="J86" s="286"/>
      <c r="K86" s="286"/>
      <c r="L86" s="286"/>
      <c r="M86" s="286"/>
      <c r="N86" s="275"/>
      <c r="O86" s="275"/>
      <c r="P86" s="286"/>
      <c r="Q86" s="286"/>
      <c r="R86" s="254"/>
      <c r="S86" s="372"/>
      <c r="T86" s="254"/>
      <c r="U86" s="372"/>
      <c r="V86" s="254"/>
      <c r="W86" s="372"/>
      <c r="X86" s="254"/>
      <c r="Y86" s="254"/>
      <c r="Z86" s="254"/>
      <c r="AA86" s="254"/>
      <c r="AB86" s="254"/>
      <c r="AC86" s="254"/>
      <c r="AD86" s="254"/>
      <c r="AE86" s="506"/>
    </row>
    <row r="87" spans="1:31" ht="14.25" customHeight="1">
      <c r="A87" s="254"/>
      <c r="B87" s="254"/>
      <c r="C87" s="254"/>
      <c r="D87" s="254"/>
      <c r="E87" s="254"/>
      <c r="F87" s="254"/>
      <c r="G87" s="292" t="s">
        <v>3555</v>
      </c>
      <c r="H87" s="286"/>
      <c r="I87" s="286"/>
      <c r="J87" s="286"/>
      <c r="K87" s="286"/>
      <c r="L87" s="286"/>
      <c r="M87" s="286"/>
      <c r="N87" s="275"/>
      <c r="O87" s="275"/>
      <c r="P87" s="286"/>
      <c r="Q87" s="286"/>
      <c r="R87" s="254"/>
      <c r="S87" s="372"/>
      <c r="T87" s="254"/>
      <c r="U87" s="372"/>
      <c r="V87" s="254"/>
      <c r="W87" s="372"/>
      <c r="X87" s="254"/>
      <c r="Y87" s="254"/>
      <c r="Z87" s="254"/>
      <c r="AA87" s="254"/>
      <c r="AB87" s="254"/>
      <c r="AC87" s="254"/>
      <c r="AD87" s="254"/>
      <c r="AE87" s="506"/>
    </row>
    <row r="88" spans="1:31" ht="14.25" customHeight="1">
      <c r="A88" s="254"/>
      <c r="B88" s="254"/>
      <c r="C88" s="254"/>
      <c r="D88" s="254"/>
      <c r="E88" s="254"/>
      <c r="F88" s="254"/>
      <c r="G88" s="292" t="s">
        <v>3556</v>
      </c>
      <c r="H88" s="290">
        <v>0.5</v>
      </c>
      <c r="I88" s="290" t="s">
        <v>376</v>
      </c>
      <c r="J88" s="274" t="s">
        <v>377</v>
      </c>
      <c r="K88" s="275"/>
      <c r="L88" s="286"/>
      <c r="M88" s="286"/>
      <c r="N88" s="275"/>
      <c r="O88" s="275"/>
      <c r="P88" s="286"/>
      <c r="Q88" s="286"/>
      <c r="R88" s="254"/>
      <c r="S88" s="372"/>
      <c r="T88" s="254"/>
      <c r="U88" s="372"/>
      <c r="V88" s="254"/>
      <c r="W88" s="372"/>
      <c r="X88" s="254"/>
      <c r="Y88" s="254"/>
      <c r="Z88" s="254"/>
      <c r="AA88" s="254"/>
      <c r="AB88" s="254"/>
      <c r="AC88" s="254"/>
      <c r="AD88" s="254"/>
      <c r="AE88" s="506"/>
    </row>
    <row r="89" spans="1:31" ht="14.25" customHeight="1">
      <c r="A89" s="254"/>
      <c r="B89" s="254"/>
      <c r="C89" s="254"/>
      <c r="D89" s="254"/>
      <c r="E89" s="254"/>
      <c r="F89" s="254"/>
      <c r="G89" s="299" t="s">
        <v>3557</v>
      </c>
      <c r="H89" s="286"/>
      <c r="I89" s="286"/>
      <c r="J89" s="286"/>
      <c r="K89" s="286"/>
      <c r="L89" s="286"/>
      <c r="M89" s="286"/>
      <c r="N89" s="286"/>
      <c r="O89" s="275"/>
      <c r="P89" s="286"/>
      <c r="Q89" s="286"/>
      <c r="R89" s="254"/>
      <c r="S89" s="372"/>
      <c r="T89" s="254"/>
      <c r="U89" s="372"/>
      <c r="V89" s="254"/>
      <c r="W89" s="372"/>
      <c r="X89" s="254"/>
      <c r="Y89" s="254"/>
      <c r="Z89" s="254"/>
      <c r="AA89" s="254"/>
      <c r="AB89" s="254"/>
      <c r="AC89" s="254"/>
      <c r="AD89" s="254"/>
      <c r="AE89" s="506"/>
    </row>
    <row r="90" spans="1:31" ht="14.25" customHeight="1">
      <c r="A90" s="254"/>
      <c r="B90" s="254"/>
      <c r="C90" s="254"/>
      <c r="D90" s="254"/>
      <c r="E90" s="254"/>
      <c r="F90" s="254"/>
      <c r="G90" s="299" t="s">
        <v>3558</v>
      </c>
      <c r="H90" s="275"/>
      <c r="I90" s="286"/>
      <c r="J90" s="286"/>
      <c r="K90" s="286"/>
      <c r="L90" s="286"/>
      <c r="M90" s="286"/>
      <c r="N90" s="275"/>
      <c r="O90" s="275"/>
      <c r="P90" s="286"/>
      <c r="Q90" s="286"/>
      <c r="R90" s="254"/>
      <c r="S90" s="372"/>
      <c r="T90" s="254"/>
      <c r="U90" s="372"/>
      <c r="V90" s="254"/>
      <c r="W90" s="372"/>
      <c r="X90" s="254"/>
      <c r="Y90" s="254"/>
      <c r="Z90" s="254"/>
      <c r="AA90" s="254"/>
      <c r="AB90" s="254"/>
      <c r="AC90" s="254"/>
      <c r="AD90" s="254"/>
      <c r="AE90" s="506"/>
    </row>
    <row r="91" spans="1:31" ht="14.25" customHeight="1">
      <c r="A91" s="254"/>
      <c r="B91" s="254"/>
      <c r="C91" s="387"/>
      <c r="D91" s="387"/>
      <c r="E91" s="387"/>
      <c r="F91" s="387"/>
      <c r="G91" s="292" t="s">
        <v>3559</v>
      </c>
      <c r="H91" s="286">
        <v>0.5</v>
      </c>
      <c r="I91" s="290" t="s">
        <v>374</v>
      </c>
      <c r="J91" s="290" t="s">
        <v>375</v>
      </c>
      <c r="K91" s="290" t="s">
        <v>376</v>
      </c>
      <c r="L91" s="274" t="s">
        <v>377</v>
      </c>
      <c r="M91" s="286"/>
      <c r="N91" s="275"/>
      <c r="O91" s="275"/>
      <c r="P91" s="286"/>
      <c r="Q91" s="286"/>
      <c r="R91" s="254"/>
      <c r="S91" s="372"/>
      <c r="T91" s="254"/>
      <c r="U91" s="372"/>
      <c r="V91" s="254"/>
      <c r="W91" s="372"/>
      <c r="X91" s="254"/>
      <c r="Y91" s="254"/>
      <c r="Z91" s="254"/>
      <c r="AA91" s="254"/>
      <c r="AB91" s="254"/>
      <c r="AC91" s="254"/>
      <c r="AD91" s="254"/>
      <c r="AE91" s="506"/>
    </row>
    <row r="92" spans="1:31" ht="14.25" customHeight="1">
      <c r="A92" s="254"/>
      <c r="B92" s="383"/>
      <c r="C92" s="420"/>
      <c r="D92" s="420"/>
      <c r="E92" s="420"/>
      <c r="F92" s="420"/>
      <c r="G92" s="292" t="s">
        <v>3560</v>
      </c>
      <c r="H92" s="286"/>
      <c r="I92" s="286"/>
      <c r="J92" s="286"/>
      <c r="K92" s="286"/>
      <c r="L92" s="286"/>
      <c r="M92" s="286"/>
      <c r="N92" s="275"/>
      <c r="O92" s="275"/>
      <c r="P92" s="286"/>
      <c r="Q92" s="286"/>
      <c r="R92" s="254"/>
      <c r="S92" s="372"/>
      <c r="T92" s="254"/>
      <c r="U92" s="372"/>
      <c r="V92" s="254"/>
      <c r="W92" s="372"/>
      <c r="X92" s="254"/>
      <c r="Y92" s="254"/>
      <c r="Z92" s="254"/>
      <c r="AA92" s="254"/>
      <c r="AB92" s="254"/>
      <c r="AC92" s="254"/>
      <c r="AD92" s="254"/>
      <c r="AE92" s="506"/>
    </row>
    <row r="93" spans="1:31" ht="14.25" customHeight="1">
      <c r="A93" s="254"/>
      <c r="B93" s="383"/>
      <c r="C93" s="420"/>
      <c r="D93" s="420"/>
      <c r="E93" s="420"/>
      <c r="F93" s="420"/>
      <c r="G93" s="285" t="s">
        <v>3561</v>
      </c>
      <c r="H93" s="286"/>
      <c r="I93" s="286"/>
      <c r="J93" s="286"/>
      <c r="K93" s="286"/>
      <c r="L93" s="286"/>
      <c r="M93" s="286"/>
      <c r="N93" s="275"/>
      <c r="O93" s="275"/>
      <c r="P93" s="286"/>
      <c r="Q93" s="286"/>
      <c r="R93" s="254"/>
      <c r="S93" s="372"/>
      <c r="T93" s="254"/>
      <c r="U93" s="372"/>
      <c r="V93" s="254"/>
      <c r="W93" s="372"/>
      <c r="X93" s="254"/>
      <c r="Y93" s="254"/>
      <c r="Z93" s="254"/>
      <c r="AA93" s="254"/>
      <c r="AB93" s="254"/>
      <c r="AC93" s="254"/>
      <c r="AD93" s="254"/>
      <c r="AE93" s="506"/>
    </row>
    <row r="94" spans="1:31" ht="14.25" customHeight="1">
      <c r="A94" s="254"/>
      <c r="B94" s="383"/>
      <c r="C94" s="420"/>
      <c r="D94" s="420"/>
      <c r="E94" s="420"/>
      <c r="F94" s="420"/>
      <c r="G94" s="296" t="s">
        <v>3562</v>
      </c>
      <c r="H94" s="286"/>
      <c r="I94" s="329"/>
      <c r="J94" s="286"/>
      <c r="K94" s="286"/>
      <c r="L94" s="286"/>
      <c r="M94" s="286"/>
      <c r="N94" s="275"/>
      <c r="O94" s="275"/>
      <c r="P94" s="286"/>
      <c r="Q94" s="286"/>
      <c r="R94" s="254"/>
      <c r="S94" s="372"/>
      <c r="T94" s="254"/>
      <c r="U94" s="372"/>
      <c r="V94" s="254"/>
      <c r="W94" s="372"/>
      <c r="X94" s="254"/>
      <c r="Y94" s="254"/>
      <c r="Z94" s="254"/>
      <c r="AA94" s="254"/>
      <c r="AB94" s="254"/>
      <c r="AC94" s="254"/>
      <c r="AD94" s="254"/>
      <c r="AE94" s="506"/>
    </row>
    <row r="95" spans="1:31" ht="14.25" customHeight="1">
      <c r="A95" s="254"/>
      <c r="B95" s="383"/>
      <c r="C95" s="420"/>
      <c r="D95" s="420"/>
      <c r="E95" s="420"/>
      <c r="F95" s="420"/>
      <c r="G95" s="285" t="s">
        <v>3563</v>
      </c>
      <c r="H95" s="286"/>
      <c r="I95" s="286"/>
      <c r="J95" s="286"/>
      <c r="K95" s="286"/>
      <c r="L95" s="286"/>
      <c r="M95" s="286"/>
      <c r="N95" s="275"/>
      <c r="O95" s="275"/>
      <c r="P95" s="286"/>
      <c r="Q95" s="286"/>
      <c r="R95" s="254"/>
      <c r="S95" s="372"/>
      <c r="T95" s="254"/>
      <c r="U95" s="372"/>
      <c r="V95" s="254"/>
      <c r="W95" s="372"/>
      <c r="X95" s="254"/>
      <c r="Y95" s="254"/>
      <c r="Z95" s="254"/>
      <c r="AA95" s="254"/>
      <c r="AB95" s="254"/>
      <c r="AC95" s="254"/>
      <c r="AD95" s="254"/>
      <c r="AE95" s="506"/>
    </row>
    <row r="96" spans="1:31" ht="14.25" customHeight="1">
      <c r="A96" s="254"/>
      <c r="B96" s="383"/>
      <c r="C96" s="420"/>
      <c r="D96" s="420"/>
      <c r="E96" s="420"/>
      <c r="F96" s="420"/>
      <c r="G96" s="292" t="s">
        <v>3564</v>
      </c>
      <c r="H96" s="274">
        <v>0.5</v>
      </c>
      <c r="I96" s="286"/>
      <c r="J96" s="286"/>
      <c r="K96" s="286"/>
      <c r="L96" s="286"/>
      <c r="M96" s="286"/>
      <c r="N96" s="275"/>
      <c r="O96" s="275"/>
      <c r="P96" s="286"/>
      <c r="Q96" s="286"/>
      <c r="R96" s="254"/>
      <c r="S96" s="372"/>
      <c r="T96" s="254"/>
      <c r="U96" s="372"/>
      <c r="V96" s="254"/>
      <c r="W96" s="372"/>
      <c r="X96" s="254"/>
      <c r="Y96" s="254"/>
      <c r="Z96" s="254"/>
      <c r="AA96" s="254"/>
      <c r="AB96" s="254"/>
      <c r="AC96" s="254"/>
      <c r="AD96" s="254"/>
      <c r="AE96" s="506"/>
    </row>
    <row r="97" spans="1:31" ht="14.25" customHeight="1">
      <c r="A97" s="254"/>
      <c r="B97" s="383"/>
      <c r="C97" s="420"/>
      <c r="D97" s="420"/>
      <c r="E97" s="420"/>
      <c r="F97" s="420"/>
      <c r="G97" s="296" t="s">
        <v>3565</v>
      </c>
      <c r="H97" s="286"/>
      <c r="I97" s="286"/>
      <c r="J97" s="286"/>
      <c r="K97" s="286"/>
      <c r="L97" s="286"/>
      <c r="M97" s="286"/>
      <c r="N97" s="275"/>
      <c r="O97" s="275"/>
      <c r="P97" s="286"/>
      <c r="Q97" s="286"/>
      <c r="R97" s="254"/>
      <c r="S97" s="372"/>
      <c r="T97" s="254"/>
      <c r="U97" s="372"/>
      <c r="V97" s="254"/>
      <c r="W97" s="372"/>
      <c r="X97" s="254"/>
      <c r="Y97" s="254"/>
      <c r="Z97" s="254"/>
      <c r="AA97" s="254"/>
      <c r="AB97" s="254"/>
      <c r="AC97" s="254"/>
      <c r="AD97" s="254"/>
      <c r="AE97" s="506"/>
    </row>
    <row r="98" spans="1:31" ht="14.25" customHeight="1">
      <c r="A98" s="254"/>
      <c r="B98" s="383"/>
      <c r="C98" s="420"/>
      <c r="D98" s="420"/>
      <c r="E98" s="420"/>
      <c r="F98" s="420"/>
      <c r="G98" s="292" t="s">
        <v>3566</v>
      </c>
      <c r="H98" s="286"/>
      <c r="I98" s="286"/>
      <c r="J98" s="286"/>
      <c r="K98" s="286"/>
      <c r="L98" s="286"/>
      <c r="M98" s="286"/>
      <c r="N98" s="275"/>
      <c r="O98" s="275"/>
      <c r="P98" s="286"/>
      <c r="Q98" s="286"/>
      <c r="R98" s="254"/>
      <c r="S98" s="372"/>
      <c r="T98" s="254"/>
      <c r="U98" s="372"/>
      <c r="V98" s="254"/>
      <c r="W98" s="372"/>
      <c r="X98" s="254"/>
      <c r="Y98" s="254"/>
      <c r="Z98" s="254"/>
      <c r="AA98" s="254"/>
      <c r="AB98" s="254"/>
      <c r="AC98" s="254"/>
      <c r="AD98" s="254"/>
      <c r="AE98" s="506"/>
    </row>
    <row r="99" spans="1:31" ht="14.25" customHeight="1">
      <c r="A99" s="254"/>
      <c r="B99" s="383"/>
      <c r="C99" s="420"/>
      <c r="D99" s="420"/>
      <c r="E99" s="420"/>
      <c r="F99" s="420"/>
      <c r="G99" s="299" t="s">
        <v>3567</v>
      </c>
      <c r="H99" s="286"/>
      <c r="I99" s="286"/>
      <c r="J99" s="286"/>
      <c r="K99" s="286"/>
      <c r="L99" s="286"/>
      <c r="M99" s="286"/>
      <c r="N99" s="275"/>
      <c r="O99" s="275"/>
      <c r="P99" s="286"/>
      <c r="Q99" s="286"/>
      <c r="R99" s="254"/>
      <c r="S99" s="372"/>
      <c r="T99" s="254"/>
      <c r="U99" s="372"/>
      <c r="V99" s="254"/>
      <c r="W99" s="372"/>
      <c r="X99" s="254"/>
      <c r="Y99" s="254"/>
      <c r="Z99" s="254"/>
      <c r="AA99" s="254"/>
      <c r="AB99" s="254"/>
      <c r="AC99" s="254"/>
      <c r="AD99" s="254"/>
      <c r="AE99" s="506"/>
    </row>
    <row r="100" spans="1:31" ht="14.25" customHeight="1">
      <c r="A100" s="254"/>
      <c r="B100" s="383"/>
      <c r="C100" s="420"/>
      <c r="D100" s="420"/>
      <c r="E100" s="420"/>
      <c r="F100" s="420"/>
      <c r="G100" s="292" t="s">
        <v>3568</v>
      </c>
      <c r="H100" s="286"/>
      <c r="I100" s="286"/>
      <c r="J100" s="286"/>
      <c r="K100" s="286"/>
      <c r="L100" s="286"/>
      <c r="M100" s="286"/>
      <c r="N100" s="275"/>
      <c r="O100" s="275"/>
      <c r="P100" s="286"/>
      <c r="Q100" s="286"/>
      <c r="R100" s="254"/>
      <c r="S100" s="372"/>
      <c r="T100" s="254"/>
      <c r="U100" s="372"/>
      <c r="V100" s="254"/>
      <c r="W100" s="372"/>
      <c r="X100" s="254"/>
      <c r="Y100" s="254"/>
      <c r="Z100" s="254"/>
      <c r="AA100" s="254"/>
      <c r="AB100" s="254"/>
      <c r="AC100" s="254"/>
      <c r="AD100" s="254"/>
      <c r="AE100" s="506"/>
    </row>
    <row r="101" spans="1:31" ht="14.25" customHeight="1">
      <c r="A101" s="254"/>
      <c r="B101" s="383"/>
      <c r="C101" s="420"/>
      <c r="D101" s="420"/>
      <c r="E101" s="420"/>
      <c r="F101" s="420"/>
      <c r="G101" s="353"/>
      <c r="H101" s="275"/>
      <c r="I101" s="275"/>
      <c r="J101" s="286"/>
      <c r="K101" s="286"/>
      <c r="L101" s="286"/>
      <c r="M101" s="286"/>
      <c r="N101" s="275"/>
      <c r="O101" s="275"/>
      <c r="P101" s="286"/>
      <c r="Q101" s="286"/>
      <c r="R101" s="254"/>
      <c r="S101" s="372"/>
      <c r="T101" s="254"/>
      <c r="U101" s="372"/>
      <c r="V101" s="254"/>
      <c r="W101" s="372"/>
      <c r="X101" s="254"/>
      <c r="Y101" s="254"/>
      <c r="Z101" s="254"/>
      <c r="AA101" s="254"/>
      <c r="AB101" s="254"/>
      <c r="AC101" s="254"/>
      <c r="AD101" s="254"/>
      <c r="AE101" s="506"/>
    </row>
    <row r="102" spans="1:31" ht="14.25" customHeight="1">
      <c r="A102" s="254"/>
      <c r="B102" s="383"/>
      <c r="C102" s="420"/>
      <c r="D102" s="420"/>
      <c r="E102" s="420"/>
      <c r="F102" s="420"/>
      <c r="G102" s="292"/>
      <c r="H102" s="286"/>
      <c r="I102" s="286"/>
      <c r="J102" s="286"/>
      <c r="K102" s="286"/>
      <c r="L102" s="286"/>
      <c r="M102" s="286"/>
      <c r="N102" s="275"/>
      <c r="O102" s="275"/>
      <c r="P102" s="286"/>
      <c r="Q102" s="286"/>
      <c r="R102" s="254"/>
      <c r="S102" s="372"/>
      <c r="T102" s="254"/>
      <c r="U102" s="372"/>
      <c r="V102" s="254"/>
      <c r="W102" s="372"/>
      <c r="X102" s="254"/>
      <c r="Y102" s="254"/>
      <c r="Z102" s="254"/>
      <c r="AA102" s="254"/>
      <c r="AB102" s="254"/>
      <c r="AC102" s="254"/>
      <c r="AD102" s="254"/>
      <c r="AE102" s="506"/>
    </row>
    <row r="103" spans="1:31" ht="14.25" customHeight="1">
      <c r="A103" s="97"/>
      <c r="B103" s="343"/>
      <c r="C103" s="343"/>
      <c r="D103" s="421">
        <f>COUNTA(G4:G160)</f>
        <v>97</v>
      </c>
      <c r="E103" s="422"/>
      <c r="F103" s="821">
        <v>100</v>
      </c>
      <c r="G103" s="285"/>
      <c r="H103" s="286"/>
      <c r="I103" s="286"/>
      <c r="J103" s="286"/>
      <c r="K103" s="286"/>
      <c r="L103" s="286"/>
      <c r="M103" s="286"/>
      <c r="N103" s="275"/>
      <c r="O103" s="275"/>
      <c r="P103" s="286"/>
      <c r="Q103" s="286"/>
      <c r="R103" s="254"/>
      <c r="S103" s="372"/>
      <c r="T103" s="254"/>
      <c r="U103" s="372"/>
      <c r="V103" s="254"/>
      <c r="W103" s="372"/>
      <c r="X103" s="254"/>
      <c r="Y103" s="254"/>
      <c r="Z103" s="254"/>
      <c r="AA103" s="254"/>
      <c r="AB103" s="254"/>
      <c r="AC103" s="254"/>
      <c r="AD103" s="254"/>
      <c r="AE103" s="506"/>
    </row>
    <row r="104" spans="1:31" ht="14.25" customHeight="1">
      <c r="A104" s="97"/>
      <c r="B104" s="97"/>
      <c r="C104" s="97"/>
      <c r="D104" s="343"/>
      <c r="E104" s="343"/>
      <c r="F104" s="316"/>
      <c r="G104" s="273"/>
      <c r="H104" s="286"/>
      <c r="I104" s="286"/>
      <c r="J104" s="286"/>
      <c r="K104" s="286"/>
      <c r="L104" s="286"/>
      <c r="M104" s="286"/>
      <c r="N104" s="275"/>
      <c r="O104" s="275"/>
      <c r="P104" s="286"/>
      <c r="Q104" s="286"/>
      <c r="R104" s="254"/>
      <c r="S104" s="372"/>
      <c r="T104" s="254"/>
      <c r="U104" s="372"/>
      <c r="V104" s="254"/>
      <c r="W104" s="372"/>
      <c r="X104" s="254"/>
      <c r="Y104" s="254"/>
      <c r="Z104" s="254"/>
      <c r="AA104" s="254"/>
      <c r="AB104" s="254"/>
      <c r="AC104" s="254"/>
      <c r="AD104" s="254"/>
      <c r="AE104" s="506"/>
    </row>
    <row r="105" spans="1:31" ht="14.25" customHeight="1">
      <c r="A105" s="97"/>
      <c r="B105" s="97"/>
      <c r="C105" s="97"/>
      <c r="D105" s="97"/>
      <c r="E105" s="97"/>
      <c r="F105" s="97"/>
      <c r="G105" s="292"/>
      <c r="H105" s="286"/>
      <c r="I105" s="286"/>
      <c r="J105" s="286"/>
      <c r="K105" s="286"/>
      <c r="L105" s="286"/>
      <c r="M105" s="286"/>
      <c r="N105" s="275"/>
      <c r="O105" s="275"/>
      <c r="P105" s="286"/>
      <c r="Q105" s="286"/>
      <c r="R105" s="254"/>
      <c r="S105" s="372"/>
      <c r="T105" s="254"/>
      <c r="U105" s="372"/>
      <c r="V105" s="254"/>
      <c r="W105" s="372"/>
      <c r="X105" s="254"/>
      <c r="Y105" s="254"/>
      <c r="Z105" s="254"/>
      <c r="AA105" s="254"/>
      <c r="AB105" s="254"/>
      <c r="AC105" s="254"/>
      <c r="AD105" s="254"/>
      <c r="AE105" s="506"/>
    </row>
    <row r="106" spans="1:31" ht="14.25" customHeight="1">
      <c r="A106" s="97"/>
      <c r="B106" s="97"/>
      <c r="C106" s="97"/>
      <c r="D106" s="97"/>
      <c r="E106" s="97"/>
      <c r="F106" s="97"/>
      <c r="G106" s="292"/>
      <c r="H106" s="286"/>
      <c r="I106" s="286"/>
      <c r="J106" s="286"/>
      <c r="K106" s="286"/>
      <c r="L106" s="286"/>
      <c r="M106" s="286"/>
      <c r="N106" s="275"/>
      <c r="O106" s="275"/>
      <c r="P106" s="286"/>
      <c r="Q106" s="286"/>
      <c r="R106" s="254"/>
      <c r="S106" s="372"/>
      <c r="T106" s="254"/>
      <c r="U106" s="372"/>
      <c r="V106" s="254"/>
      <c r="W106" s="372"/>
      <c r="X106" s="254"/>
      <c r="Y106" s="254"/>
      <c r="Z106" s="254"/>
      <c r="AA106" s="254"/>
      <c r="AB106" s="254"/>
      <c r="AC106" s="254"/>
      <c r="AD106" s="254"/>
      <c r="AE106" s="506"/>
    </row>
    <row r="107" spans="1:31" ht="14.25" customHeight="1">
      <c r="A107" s="97"/>
      <c r="B107" s="97"/>
      <c r="C107" s="97"/>
      <c r="D107" s="97"/>
      <c r="E107" s="97"/>
      <c r="F107" s="97"/>
      <c r="G107" s="273"/>
      <c r="H107" s="286"/>
      <c r="I107" s="286"/>
      <c r="J107" s="286"/>
      <c r="K107" s="286"/>
      <c r="L107" s="286"/>
      <c r="M107" s="286"/>
      <c r="N107" s="275"/>
      <c r="O107" s="275"/>
      <c r="P107" s="286"/>
      <c r="Q107" s="286"/>
      <c r="R107" s="254"/>
      <c r="S107" s="372"/>
      <c r="T107" s="254"/>
      <c r="U107" s="372"/>
      <c r="V107" s="254"/>
      <c r="W107" s="372"/>
      <c r="X107" s="254"/>
      <c r="Y107" s="254"/>
      <c r="Z107" s="254"/>
      <c r="AA107" s="254"/>
      <c r="AB107" s="254"/>
      <c r="AC107" s="254"/>
      <c r="AD107" s="254"/>
      <c r="AE107" s="506"/>
    </row>
    <row r="108" spans="1:31" ht="14.25" customHeight="1">
      <c r="A108" s="97"/>
      <c r="B108" s="97"/>
      <c r="C108" s="97"/>
      <c r="D108" s="97"/>
      <c r="E108" s="97"/>
      <c r="F108" s="97"/>
      <c r="G108" s="292"/>
      <c r="H108" s="286"/>
      <c r="I108" s="286"/>
      <c r="J108" s="286"/>
      <c r="K108" s="286"/>
      <c r="L108" s="286"/>
      <c r="M108" s="286"/>
      <c r="N108" s="275"/>
      <c r="O108" s="275"/>
      <c r="P108" s="286"/>
      <c r="Q108" s="286"/>
      <c r="R108" s="254"/>
      <c r="S108" s="372"/>
      <c r="T108" s="254"/>
      <c r="U108" s="372"/>
      <c r="V108" s="254"/>
      <c r="W108" s="372"/>
      <c r="X108" s="254"/>
      <c r="Y108" s="254"/>
      <c r="Z108" s="254"/>
      <c r="AA108" s="254"/>
      <c r="AB108" s="254"/>
      <c r="AC108" s="254"/>
      <c r="AD108" s="254"/>
      <c r="AE108" s="506"/>
    </row>
    <row r="109" spans="1:31" ht="14.25" customHeight="1">
      <c r="A109" s="97"/>
      <c r="B109" s="97"/>
      <c r="C109" s="97"/>
      <c r="D109" s="97"/>
      <c r="E109" s="97"/>
      <c r="F109" s="97"/>
      <c r="G109" s="273"/>
      <c r="H109" s="286"/>
      <c r="I109" s="286"/>
      <c r="J109" s="286"/>
      <c r="K109" s="286"/>
      <c r="L109" s="286"/>
      <c r="M109" s="286"/>
      <c r="N109" s="275"/>
      <c r="O109" s="275"/>
      <c r="P109" s="286"/>
      <c r="Q109" s="286"/>
      <c r="R109" s="254"/>
      <c r="S109" s="372"/>
      <c r="T109" s="254"/>
      <c r="U109" s="372"/>
      <c r="V109" s="254"/>
      <c r="W109" s="372"/>
      <c r="X109" s="254"/>
      <c r="Y109" s="254"/>
      <c r="Z109" s="254"/>
      <c r="AA109" s="254"/>
      <c r="AB109" s="254"/>
      <c r="AC109" s="254"/>
      <c r="AD109" s="254"/>
      <c r="AE109" s="506"/>
    </row>
    <row r="110" spans="1:31" ht="14.25" customHeight="1">
      <c r="A110" s="97"/>
      <c r="B110" s="97"/>
      <c r="C110" s="97"/>
      <c r="D110" s="97"/>
      <c r="E110" s="97"/>
      <c r="F110" s="97"/>
      <c r="G110" s="273"/>
      <c r="H110" s="286"/>
      <c r="I110" s="286"/>
      <c r="J110" s="286"/>
      <c r="K110" s="286"/>
      <c r="L110" s="286"/>
      <c r="M110" s="286"/>
      <c r="N110" s="275"/>
      <c r="O110" s="275"/>
      <c r="P110" s="286"/>
      <c r="Q110" s="286"/>
      <c r="R110" s="254"/>
      <c r="S110" s="372"/>
      <c r="T110" s="254"/>
      <c r="U110" s="372"/>
      <c r="V110" s="254"/>
      <c r="W110" s="372"/>
      <c r="X110" s="254"/>
      <c r="Y110" s="254"/>
      <c r="Z110" s="254"/>
      <c r="AA110" s="254"/>
      <c r="AB110" s="254"/>
      <c r="AC110" s="254"/>
      <c r="AD110" s="254"/>
      <c r="AE110" s="506"/>
    </row>
    <row r="111" spans="1:31" ht="14.25" customHeight="1">
      <c r="A111" s="315"/>
      <c r="B111" s="315"/>
      <c r="C111" s="315"/>
      <c r="D111" s="315"/>
      <c r="E111" s="315"/>
      <c r="F111" s="315"/>
      <c r="G111" s="292"/>
      <c r="H111" s="286"/>
      <c r="I111" s="286"/>
      <c r="J111" s="286"/>
      <c r="K111" s="286"/>
      <c r="L111" s="286"/>
      <c r="M111" s="286"/>
      <c r="N111" s="286"/>
      <c r="O111" s="286"/>
      <c r="P111" s="286"/>
      <c r="Q111" s="286"/>
      <c r="R111" s="254"/>
      <c r="S111" s="372"/>
      <c r="T111" s="254"/>
      <c r="U111" s="372"/>
      <c r="V111" s="254"/>
      <c r="W111" s="372"/>
      <c r="X111" s="254"/>
      <c r="Y111" s="254"/>
      <c r="Z111" s="254"/>
      <c r="AA111" s="254"/>
      <c r="AB111" s="254"/>
      <c r="AC111" s="254"/>
      <c r="AD111" s="254"/>
      <c r="AE111" s="506"/>
    </row>
    <row r="112" spans="1:31" ht="14.25" customHeight="1">
      <c r="A112" s="502"/>
      <c r="B112" s="502"/>
      <c r="C112" s="502"/>
      <c r="D112" s="502"/>
      <c r="E112" s="502"/>
      <c r="F112" s="502"/>
      <c r="G112" s="292"/>
      <c r="H112" s="278"/>
      <c r="I112" s="286"/>
      <c r="J112" s="286"/>
      <c r="K112" s="286"/>
      <c r="L112" s="286"/>
      <c r="M112" s="286"/>
      <c r="N112" s="286"/>
      <c r="O112" s="286"/>
      <c r="P112" s="286"/>
      <c r="Q112" s="286"/>
      <c r="R112" s="254"/>
      <c r="S112" s="372"/>
      <c r="T112" s="254"/>
      <c r="U112" s="372"/>
      <c r="V112" s="254"/>
      <c r="W112" s="372"/>
      <c r="X112" s="254"/>
      <c r="Y112" s="254"/>
      <c r="Z112" s="254"/>
      <c r="AA112" s="254"/>
      <c r="AB112" s="254"/>
      <c r="AC112" s="254"/>
      <c r="AD112" s="254"/>
      <c r="AE112" s="506"/>
    </row>
    <row r="113" spans="1:31" ht="14.25" customHeight="1">
      <c r="A113" s="502"/>
      <c r="B113" s="502"/>
      <c r="C113" s="502"/>
      <c r="D113" s="502"/>
      <c r="E113" s="502"/>
      <c r="F113" s="502"/>
      <c r="G113" s="292"/>
      <c r="H113" s="286"/>
      <c r="I113" s="286"/>
      <c r="J113" s="286"/>
      <c r="K113" s="286"/>
      <c r="L113" s="286"/>
      <c r="M113" s="286"/>
      <c r="N113" s="286"/>
      <c r="O113" s="286"/>
      <c r="P113" s="286"/>
      <c r="Q113" s="286"/>
      <c r="R113" s="254"/>
      <c r="S113" s="372"/>
      <c r="T113" s="254"/>
      <c r="U113" s="372"/>
      <c r="V113" s="254"/>
      <c r="W113" s="372"/>
      <c r="X113" s="254"/>
      <c r="Y113" s="254"/>
      <c r="Z113" s="254"/>
      <c r="AA113" s="254"/>
      <c r="AB113" s="254"/>
      <c r="AC113" s="254"/>
      <c r="AD113" s="254"/>
      <c r="AE113" s="506"/>
    </row>
    <row r="114" spans="1:31" ht="14.25" customHeight="1">
      <c r="A114" s="502"/>
      <c r="B114" s="502"/>
      <c r="C114" s="502"/>
      <c r="D114" s="502"/>
      <c r="E114" s="502"/>
      <c r="F114" s="502"/>
      <c r="G114" s="292"/>
      <c r="H114" s="286"/>
      <c r="I114" s="286"/>
      <c r="J114" s="286"/>
      <c r="K114" s="286"/>
      <c r="L114" s="286"/>
      <c r="M114" s="286"/>
      <c r="N114" s="286"/>
      <c r="O114" s="286"/>
      <c r="P114" s="286"/>
      <c r="Q114" s="286"/>
      <c r="R114" s="254"/>
      <c r="S114" s="372"/>
      <c r="T114" s="254"/>
      <c r="U114" s="372"/>
      <c r="V114" s="254"/>
      <c r="W114" s="372"/>
      <c r="X114" s="254"/>
      <c r="Y114" s="254"/>
      <c r="Z114" s="254"/>
      <c r="AA114" s="254"/>
      <c r="AB114" s="254"/>
      <c r="AC114" s="254"/>
      <c r="AD114" s="254"/>
      <c r="AE114" s="506"/>
    </row>
    <row r="115" spans="1:31" ht="14.25" customHeight="1">
      <c r="A115" s="502"/>
      <c r="B115" s="502"/>
      <c r="C115" s="502"/>
      <c r="D115" s="502"/>
      <c r="E115" s="502"/>
      <c r="F115" s="502"/>
      <c r="G115" s="292"/>
      <c r="H115" s="286"/>
      <c r="I115" s="286"/>
      <c r="J115" s="286"/>
      <c r="K115" s="286"/>
      <c r="L115" s="286"/>
      <c r="M115" s="286"/>
      <c r="N115" s="286"/>
      <c r="O115" s="286"/>
      <c r="P115" s="286"/>
      <c r="Q115" s="286"/>
      <c r="R115" s="254"/>
      <c r="S115" s="372"/>
      <c r="T115" s="254"/>
      <c r="U115" s="372"/>
      <c r="V115" s="254"/>
      <c r="W115" s="372"/>
      <c r="X115" s="254"/>
      <c r="Y115" s="254"/>
      <c r="Z115" s="254"/>
      <c r="AA115" s="254"/>
      <c r="AB115" s="254"/>
      <c r="AC115" s="254"/>
      <c r="AD115" s="254"/>
      <c r="AE115" s="506"/>
    </row>
    <row r="116" spans="1:31" ht="14.25" customHeight="1">
      <c r="A116" s="502"/>
      <c r="B116" s="502"/>
      <c r="C116" s="502"/>
      <c r="D116" s="502"/>
      <c r="E116" s="502"/>
      <c r="F116" s="502"/>
      <c r="G116" s="292"/>
      <c r="H116" s="286"/>
      <c r="I116" s="286"/>
      <c r="J116" s="286"/>
      <c r="K116" s="286"/>
      <c r="L116" s="286"/>
      <c r="M116" s="286"/>
      <c r="N116" s="286"/>
      <c r="O116" s="286"/>
      <c r="P116" s="286"/>
      <c r="Q116" s="286"/>
      <c r="R116" s="254"/>
      <c r="S116" s="372"/>
      <c r="T116" s="254"/>
      <c r="U116" s="372"/>
      <c r="V116" s="254"/>
      <c r="W116" s="372"/>
      <c r="X116" s="254"/>
      <c r="Y116" s="254"/>
      <c r="Z116" s="254"/>
      <c r="AA116" s="254"/>
      <c r="AB116" s="254"/>
      <c r="AC116" s="254"/>
      <c r="AD116" s="254"/>
      <c r="AE116" s="506"/>
    </row>
    <row r="117" spans="1:31" ht="14.25" customHeight="1">
      <c r="A117" s="502"/>
      <c r="B117" s="502"/>
      <c r="C117" s="502"/>
      <c r="D117" s="502"/>
      <c r="E117" s="502"/>
      <c r="F117" s="502"/>
      <c r="G117" s="292"/>
      <c r="H117" s="286"/>
      <c r="I117" s="286"/>
      <c r="J117" s="286"/>
      <c r="K117" s="286"/>
      <c r="L117" s="286"/>
      <c r="M117" s="286"/>
      <c r="N117" s="286"/>
      <c r="O117" s="286"/>
      <c r="P117" s="286"/>
      <c r="Q117" s="286"/>
      <c r="R117" s="254"/>
      <c r="S117" s="372"/>
      <c r="T117" s="254"/>
      <c r="U117" s="372"/>
      <c r="V117" s="254"/>
      <c r="W117" s="372"/>
      <c r="X117" s="254"/>
      <c r="Y117" s="254"/>
      <c r="Z117" s="254"/>
      <c r="AA117" s="254"/>
      <c r="AB117" s="254"/>
      <c r="AC117" s="254"/>
      <c r="AD117" s="254"/>
      <c r="AE117" s="506"/>
    </row>
    <row r="118" spans="1:31" ht="14.25" customHeight="1">
      <c r="A118" s="502"/>
      <c r="B118" s="502"/>
      <c r="C118" s="502"/>
      <c r="D118" s="502"/>
      <c r="E118" s="502"/>
      <c r="F118" s="502"/>
      <c r="G118" s="292"/>
      <c r="H118" s="278"/>
      <c r="I118" s="278"/>
      <c r="J118" s="278"/>
      <c r="K118" s="275"/>
      <c r="L118" s="286"/>
      <c r="M118" s="286"/>
      <c r="N118" s="286"/>
      <c r="O118" s="286"/>
      <c r="P118" s="286"/>
      <c r="Q118" s="286"/>
      <c r="R118" s="254"/>
      <c r="S118" s="372"/>
      <c r="T118" s="254"/>
      <c r="U118" s="372"/>
      <c r="V118" s="254"/>
      <c r="W118" s="372"/>
      <c r="X118" s="254"/>
      <c r="Y118" s="254"/>
      <c r="Z118" s="254"/>
      <c r="AA118" s="254"/>
      <c r="AB118" s="254"/>
      <c r="AC118" s="254"/>
      <c r="AD118" s="254"/>
      <c r="AE118" s="506"/>
    </row>
    <row r="119" spans="1:31" ht="14.25" customHeight="1">
      <c r="A119" s="502"/>
      <c r="B119" s="502"/>
      <c r="C119" s="502"/>
      <c r="D119" s="502"/>
      <c r="E119" s="502"/>
      <c r="F119" s="502"/>
      <c r="G119" s="292"/>
      <c r="H119" s="278"/>
      <c r="I119" s="278"/>
      <c r="J119" s="278"/>
      <c r="K119" s="275"/>
      <c r="L119" s="286"/>
      <c r="M119" s="286"/>
      <c r="N119" s="286"/>
      <c r="O119" s="286"/>
      <c r="P119" s="286"/>
      <c r="Q119" s="286"/>
      <c r="R119" s="254"/>
      <c r="S119" s="372"/>
      <c r="T119" s="254"/>
      <c r="U119" s="372"/>
      <c r="V119" s="254"/>
      <c r="W119" s="372"/>
      <c r="X119" s="254"/>
      <c r="Y119" s="254"/>
      <c r="Z119" s="254"/>
      <c r="AA119" s="254"/>
      <c r="AB119" s="254"/>
      <c r="AC119" s="254"/>
      <c r="AD119" s="254"/>
      <c r="AE119" s="506"/>
    </row>
    <row r="120" spans="1:31" ht="14.25" customHeight="1">
      <c r="A120" s="502"/>
      <c r="B120" s="502"/>
      <c r="C120" s="502"/>
      <c r="D120" s="502"/>
      <c r="E120" s="502"/>
      <c r="F120" s="502"/>
      <c r="G120" s="292"/>
      <c r="H120" s="278"/>
      <c r="I120" s="278"/>
      <c r="J120" s="278"/>
      <c r="K120" s="275"/>
      <c r="L120" s="286"/>
      <c r="M120" s="286"/>
      <c r="N120" s="286"/>
      <c r="O120" s="286"/>
      <c r="P120" s="286"/>
      <c r="Q120" s="286"/>
      <c r="R120" s="254"/>
      <c r="S120" s="372"/>
      <c r="T120" s="254"/>
      <c r="U120" s="372"/>
      <c r="V120" s="254"/>
      <c r="W120" s="372"/>
      <c r="X120" s="254"/>
      <c r="Y120" s="254"/>
      <c r="Z120" s="254"/>
      <c r="AA120" s="254"/>
      <c r="AB120" s="254"/>
      <c r="AC120" s="254"/>
      <c r="AD120" s="254"/>
      <c r="AE120" s="506"/>
    </row>
    <row r="121" spans="1:31" ht="14.25" customHeight="1">
      <c r="A121" s="502"/>
      <c r="B121" s="502"/>
      <c r="C121" s="502"/>
      <c r="D121" s="502"/>
      <c r="E121" s="502"/>
      <c r="F121" s="502"/>
      <c r="G121" s="292"/>
      <c r="H121" s="278"/>
      <c r="I121" s="278"/>
      <c r="J121" s="278"/>
      <c r="K121" s="286"/>
      <c r="L121" s="286"/>
      <c r="M121" s="286"/>
      <c r="N121" s="286"/>
      <c r="O121" s="286"/>
      <c r="P121" s="286"/>
      <c r="Q121" s="286"/>
      <c r="R121" s="254"/>
      <c r="S121" s="372"/>
      <c r="T121" s="254"/>
      <c r="U121" s="372"/>
      <c r="V121" s="254"/>
      <c r="W121" s="372"/>
      <c r="X121" s="254"/>
      <c r="Y121" s="254"/>
      <c r="Z121" s="254"/>
      <c r="AA121" s="254"/>
      <c r="AB121" s="254"/>
      <c r="AC121" s="254"/>
      <c r="AD121" s="254"/>
      <c r="AE121" s="506"/>
    </row>
    <row r="122" spans="1:31" ht="14.25" customHeight="1">
      <c r="A122" s="502"/>
      <c r="B122" s="502"/>
      <c r="C122" s="502"/>
      <c r="D122" s="502"/>
      <c r="E122" s="502"/>
      <c r="F122" s="502"/>
      <c r="G122" s="292"/>
      <c r="H122" s="278"/>
      <c r="I122" s="278"/>
      <c r="J122" s="278"/>
      <c r="K122" s="275"/>
      <c r="L122" s="286"/>
      <c r="M122" s="286"/>
      <c r="N122" s="286"/>
      <c r="O122" s="286"/>
      <c r="P122" s="286"/>
      <c r="Q122" s="286"/>
      <c r="R122" s="254"/>
      <c r="S122" s="372"/>
      <c r="T122" s="254"/>
      <c r="U122" s="372"/>
      <c r="V122" s="254"/>
      <c r="W122" s="372"/>
      <c r="X122" s="254"/>
      <c r="Y122" s="254"/>
      <c r="Z122" s="254"/>
      <c r="AA122" s="254"/>
      <c r="AB122" s="254"/>
      <c r="AC122" s="254"/>
      <c r="AD122" s="254"/>
      <c r="AE122" s="506"/>
    </row>
    <row r="123" spans="1:31" ht="14.25" customHeight="1">
      <c r="A123" s="502"/>
      <c r="B123" s="502"/>
      <c r="C123" s="502"/>
      <c r="D123" s="502"/>
      <c r="E123" s="502"/>
      <c r="F123" s="502"/>
      <c r="G123" s="292"/>
      <c r="H123" s="286"/>
      <c r="I123" s="286"/>
      <c r="J123" s="286"/>
      <c r="K123" s="286"/>
      <c r="L123" s="286"/>
      <c r="M123" s="286"/>
      <c r="N123" s="286"/>
      <c r="O123" s="286"/>
      <c r="P123" s="286"/>
      <c r="Q123" s="286"/>
      <c r="R123" s="254"/>
      <c r="S123" s="406"/>
      <c r="T123" s="254"/>
      <c r="U123" s="372"/>
      <c r="V123" s="254"/>
      <c r="W123" s="372"/>
      <c r="X123" s="254"/>
      <c r="Y123" s="254"/>
      <c r="Z123" s="254"/>
      <c r="AA123" s="254"/>
      <c r="AB123" s="254"/>
      <c r="AC123" s="254"/>
      <c r="AD123" s="254"/>
      <c r="AE123" s="506"/>
    </row>
    <row r="124" spans="1:31" ht="14.25" customHeight="1">
      <c r="A124" s="502"/>
      <c r="B124" s="502"/>
      <c r="C124" s="502"/>
      <c r="D124" s="502"/>
      <c r="E124" s="502"/>
      <c r="F124" s="502"/>
      <c r="G124" s="292"/>
      <c r="H124" s="286"/>
      <c r="I124" s="286"/>
      <c r="J124" s="286"/>
      <c r="K124" s="286"/>
      <c r="L124" s="286"/>
      <c r="M124" s="286"/>
      <c r="N124" s="286"/>
      <c r="O124" s="286"/>
      <c r="P124" s="286"/>
      <c r="Q124" s="286"/>
      <c r="R124" s="254"/>
      <c r="S124" s="406"/>
      <c r="T124" s="254"/>
      <c r="U124" s="372"/>
      <c r="V124" s="254"/>
      <c r="W124" s="372"/>
      <c r="X124" s="254"/>
      <c r="Y124" s="254"/>
      <c r="Z124" s="254"/>
      <c r="AA124" s="254"/>
      <c r="AB124" s="254"/>
      <c r="AC124" s="254"/>
      <c r="AD124" s="254"/>
      <c r="AE124" s="506"/>
    </row>
    <row r="125" spans="1:31" ht="14.25" customHeight="1">
      <c r="A125" s="502"/>
      <c r="B125" s="502"/>
      <c r="C125" s="502"/>
      <c r="D125" s="502"/>
      <c r="E125" s="502"/>
      <c r="F125" s="502"/>
      <c r="G125" s="292"/>
      <c r="H125" s="286"/>
      <c r="I125" s="286"/>
      <c r="J125" s="286"/>
      <c r="K125" s="286"/>
      <c r="L125" s="286"/>
      <c r="M125" s="286"/>
      <c r="N125" s="286"/>
      <c r="O125" s="286"/>
      <c r="P125" s="286"/>
      <c r="Q125" s="286"/>
      <c r="R125" s="254"/>
      <c r="S125" s="406"/>
      <c r="T125" s="254"/>
      <c r="U125" s="372"/>
      <c r="V125" s="254"/>
      <c r="W125" s="372"/>
      <c r="X125" s="254"/>
      <c r="Y125" s="254"/>
      <c r="Z125" s="254"/>
      <c r="AA125" s="254"/>
      <c r="AB125" s="254"/>
      <c r="AC125" s="254"/>
      <c r="AD125" s="254"/>
      <c r="AE125" s="506"/>
    </row>
    <row r="126" spans="1:31" ht="14.25" customHeight="1">
      <c r="A126" s="502"/>
      <c r="B126" s="502"/>
      <c r="C126" s="502"/>
      <c r="D126" s="502"/>
      <c r="E126" s="502"/>
      <c r="F126" s="502"/>
      <c r="G126" s="292"/>
      <c r="H126" s="286"/>
      <c r="I126" s="286"/>
      <c r="J126" s="286"/>
      <c r="K126" s="286"/>
      <c r="L126" s="286"/>
      <c r="M126" s="286"/>
      <c r="N126" s="286"/>
      <c r="O126" s="286"/>
      <c r="P126" s="286"/>
      <c r="Q126" s="286"/>
      <c r="R126" s="254"/>
      <c r="S126" s="406"/>
      <c r="T126" s="254"/>
      <c r="U126" s="372"/>
      <c r="V126" s="254"/>
      <c r="W126" s="372"/>
      <c r="X126" s="254"/>
      <c r="Y126" s="254"/>
      <c r="Z126" s="254"/>
      <c r="AA126" s="254"/>
      <c r="AB126" s="254"/>
      <c r="AC126" s="254"/>
      <c r="AD126" s="254"/>
      <c r="AE126" s="506"/>
    </row>
    <row r="127" spans="1:31" ht="14.25" customHeight="1">
      <c r="A127" s="502"/>
      <c r="B127" s="502"/>
      <c r="C127" s="502"/>
      <c r="D127" s="502"/>
      <c r="E127" s="502"/>
      <c r="F127" s="502"/>
      <c r="G127" s="292"/>
      <c r="H127" s="278"/>
      <c r="I127" s="278"/>
      <c r="J127" s="286"/>
      <c r="K127" s="286"/>
      <c r="L127" s="286"/>
      <c r="M127" s="286"/>
      <c r="N127" s="286"/>
      <c r="O127" s="286"/>
      <c r="P127" s="286"/>
      <c r="Q127" s="286"/>
      <c r="R127" s="254"/>
      <c r="S127" s="406"/>
      <c r="T127" s="254"/>
      <c r="U127" s="372"/>
      <c r="V127" s="254"/>
      <c r="W127" s="372"/>
      <c r="X127" s="254"/>
      <c r="Y127" s="254"/>
      <c r="Z127" s="254"/>
      <c r="AA127" s="254"/>
      <c r="AB127" s="254"/>
      <c r="AC127" s="254"/>
      <c r="AD127" s="254"/>
      <c r="AE127" s="506"/>
    </row>
    <row r="128" spans="1:31" ht="14.25" customHeight="1">
      <c r="A128" s="502"/>
      <c r="B128" s="502"/>
      <c r="C128" s="502"/>
      <c r="D128" s="716"/>
      <c r="E128" s="717"/>
      <c r="F128" s="718">
        <v>125</v>
      </c>
      <c r="G128" s="292"/>
      <c r="H128" s="286"/>
      <c r="I128" s="286"/>
      <c r="J128" s="286"/>
      <c r="K128" s="286"/>
      <c r="L128" s="286"/>
      <c r="M128" s="286"/>
      <c r="N128" s="286"/>
      <c r="O128" s="286"/>
      <c r="P128" s="286"/>
      <c r="Q128" s="286"/>
      <c r="R128" s="254"/>
      <c r="S128" s="406"/>
      <c r="T128" s="254"/>
      <c r="U128" s="372"/>
      <c r="V128" s="254"/>
      <c r="W128" s="372"/>
      <c r="X128" s="254"/>
      <c r="Y128" s="254"/>
      <c r="Z128" s="254"/>
      <c r="AA128" s="254"/>
      <c r="AB128" s="254"/>
      <c r="AC128" s="254"/>
      <c r="AD128" s="254"/>
      <c r="AE128" s="506"/>
    </row>
    <row r="129" spans="1:31" ht="14.25" customHeight="1">
      <c r="A129" s="502"/>
      <c r="B129" s="502"/>
      <c r="C129" s="502"/>
      <c r="D129" s="719"/>
      <c r="E129" s="719"/>
      <c r="F129" s="719"/>
      <c r="G129" s="292"/>
      <c r="H129" s="286"/>
      <c r="I129" s="286"/>
      <c r="J129" s="286"/>
      <c r="K129" s="286"/>
      <c r="L129" s="286"/>
      <c r="M129" s="286"/>
      <c r="N129" s="286"/>
      <c r="O129" s="286"/>
      <c r="P129" s="286"/>
      <c r="Q129" s="286"/>
      <c r="R129" s="254"/>
      <c r="S129" s="406"/>
      <c r="T129" s="254"/>
      <c r="U129" s="372"/>
      <c r="V129" s="254"/>
      <c r="W129" s="372"/>
      <c r="X129" s="254"/>
      <c r="Y129" s="254"/>
      <c r="Z129" s="254"/>
      <c r="AA129" s="254"/>
      <c r="AB129" s="254"/>
      <c r="AC129" s="254"/>
      <c r="AD129" s="254"/>
      <c r="AE129" s="506"/>
    </row>
    <row r="130" spans="1:31" ht="14.25" customHeight="1">
      <c r="A130" s="502"/>
      <c r="B130" s="502"/>
      <c r="C130" s="502"/>
      <c r="D130" s="502"/>
      <c r="E130" s="502"/>
      <c r="F130" s="502"/>
      <c r="G130" s="292"/>
      <c r="H130" s="286"/>
      <c r="I130" s="286"/>
      <c r="J130" s="286"/>
      <c r="K130" s="286"/>
      <c r="L130" s="286"/>
      <c r="M130" s="286"/>
      <c r="N130" s="286"/>
      <c r="O130" s="286"/>
      <c r="P130" s="286"/>
      <c r="Q130" s="286"/>
      <c r="R130" s="254"/>
      <c r="S130" s="248"/>
      <c r="T130" s="254"/>
      <c r="U130" s="372"/>
      <c r="V130" s="254"/>
      <c r="W130" s="372"/>
      <c r="X130" s="254"/>
      <c r="Y130" s="254"/>
      <c r="Z130" s="254"/>
      <c r="AA130" s="254"/>
      <c r="AB130" s="254"/>
      <c r="AC130" s="254"/>
      <c r="AD130" s="254"/>
      <c r="AE130" s="506"/>
    </row>
    <row r="131" spans="1:31" ht="14.25" customHeight="1">
      <c r="A131" s="502"/>
      <c r="B131" s="502"/>
      <c r="C131" s="502"/>
      <c r="D131" s="502"/>
      <c r="E131" s="502"/>
      <c r="F131" s="502"/>
      <c r="G131" s="292"/>
      <c r="H131" s="286"/>
      <c r="I131" s="286"/>
      <c r="J131" s="286"/>
      <c r="K131" s="286"/>
      <c r="L131" s="286"/>
      <c r="M131" s="286"/>
      <c r="N131" s="286"/>
      <c r="O131" s="286"/>
      <c r="P131" s="286"/>
      <c r="Q131" s="286"/>
      <c r="R131" s="254"/>
      <c r="S131" s="248"/>
      <c r="T131" s="254"/>
      <c r="U131" s="372"/>
      <c r="V131" s="254"/>
      <c r="W131" s="372"/>
      <c r="X131" s="254"/>
      <c r="Y131" s="254"/>
      <c r="Z131" s="254"/>
      <c r="AA131" s="254"/>
      <c r="AB131" s="254"/>
      <c r="AC131" s="254"/>
      <c r="AD131" s="254"/>
      <c r="AE131" s="506"/>
    </row>
    <row r="132" spans="1:31" ht="14.25" customHeight="1">
      <c r="A132" s="502"/>
      <c r="B132" s="502"/>
      <c r="C132" s="502"/>
      <c r="D132" s="502"/>
      <c r="E132" s="502"/>
      <c r="F132" s="502"/>
      <c r="G132" s="292"/>
      <c r="H132" s="286"/>
      <c r="I132" s="286"/>
      <c r="J132" s="286"/>
      <c r="K132" s="286"/>
      <c r="L132" s="286"/>
      <c r="M132" s="286"/>
      <c r="N132" s="286"/>
      <c r="O132" s="286"/>
      <c r="P132" s="286"/>
      <c r="Q132" s="286"/>
      <c r="R132" s="362"/>
      <c r="S132" s="248"/>
      <c r="T132" s="362"/>
      <c r="U132" s="428"/>
      <c r="V132" s="362"/>
      <c r="W132" s="428"/>
      <c r="X132" s="362"/>
      <c r="Y132" s="362"/>
      <c r="Z132" s="362"/>
      <c r="AA132" s="362"/>
      <c r="AB132" s="362"/>
      <c r="AC132" s="362"/>
      <c r="AD132" s="362"/>
      <c r="AE132" s="607"/>
    </row>
    <row r="133" spans="1:31" ht="14.25" customHeight="1">
      <c r="A133" s="502"/>
      <c r="B133" s="502"/>
      <c r="C133" s="502"/>
      <c r="D133" s="502"/>
      <c r="E133" s="502"/>
      <c r="F133" s="502"/>
      <c r="G133" s="292"/>
      <c r="H133" s="286"/>
      <c r="I133" s="286"/>
      <c r="J133" s="286"/>
      <c r="K133" s="286"/>
      <c r="L133" s="286"/>
      <c r="M133" s="286"/>
      <c r="N133" s="286"/>
      <c r="O133" s="286"/>
      <c r="P133" s="286"/>
      <c r="Q133" s="286"/>
      <c r="R133" s="362"/>
      <c r="S133" s="248"/>
      <c r="T133" s="362"/>
      <c r="U133" s="428"/>
      <c r="V133" s="362"/>
      <c r="W133" s="428"/>
      <c r="X133" s="362"/>
      <c r="Y133" s="362"/>
      <c r="Z133" s="362"/>
      <c r="AA133" s="362"/>
      <c r="AB133" s="362"/>
      <c r="AC133" s="362"/>
      <c r="AD133" s="362"/>
      <c r="AE133" s="607"/>
    </row>
    <row r="134" spans="1:31" ht="14.25" customHeight="1">
      <c r="A134" s="502"/>
      <c r="B134" s="502"/>
      <c r="C134" s="502"/>
      <c r="D134" s="502"/>
      <c r="E134" s="502"/>
      <c r="F134" s="502"/>
      <c r="G134" s="292"/>
      <c r="H134" s="286"/>
      <c r="I134" s="286"/>
      <c r="J134" s="286"/>
      <c r="K134" s="286"/>
      <c r="L134" s="286"/>
      <c r="M134" s="286"/>
      <c r="N134" s="286"/>
      <c r="O134" s="286"/>
      <c r="P134" s="286"/>
      <c r="Q134" s="286"/>
      <c r="R134" s="362"/>
      <c r="S134" s="248"/>
      <c r="T134" s="362"/>
      <c r="U134" s="428"/>
      <c r="V134" s="362"/>
      <c r="W134" s="428"/>
      <c r="X134" s="362"/>
      <c r="Y134" s="362"/>
      <c r="Z134" s="362"/>
      <c r="AA134" s="362"/>
      <c r="AB134" s="362"/>
      <c r="AC134" s="362"/>
      <c r="AD134" s="362"/>
      <c r="AE134" s="607"/>
    </row>
    <row r="135" spans="1:31" ht="14.25" customHeight="1">
      <c r="A135" s="502"/>
      <c r="B135" s="502"/>
      <c r="C135" s="502"/>
      <c r="D135" s="502"/>
      <c r="E135" s="502"/>
      <c r="F135" s="502"/>
      <c r="G135" s="292"/>
      <c r="H135" s="286"/>
      <c r="I135" s="286"/>
      <c r="J135" s="286"/>
      <c r="K135" s="286"/>
      <c r="L135" s="286"/>
      <c r="M135" s="286"/>
      <c r="N135" s="286"/>
      <c r="O135" s="286"/>
      <c r="P135" s="286"/>
      <c r="Q135" s="286"/>
      <c r="R135" s="362"/>
      <c r="S135" s="248"/>
      <c r="T135" s="362"/>
      <c r="U135" s="428"/>
      <c r="V135" s="362"/>
      <c r="W135" s="428"/>
      <c r="X135" s="362"/>
      <c r="Y135" s="362"/>
      <c r="Z135" s="362"/>
      <c r="AA135" s="362"/>
      <c r="AB135" s="362"/>
      <c r="AC135" s="362"/>
      <c r="AD135" s="362"/>
      <c r="AE135" s="607"/>
    </row>
    <row r="136" spans="1:31" ht="14.25" customHeight="1">
      <c r="A136" s="502"/>
      <c r="B136" s="502"/>
      <c r="C136" s="502"/>
      <c r="D136" s="502"/>
      <c r="E136" s="502"/>
      <c r="F136" s="502"/>
      <c r="G136" s="292"/>
      <c r="H136" s="286"/>
      <c r="I136" s="286"/>
      <c r="J136" s="286"/>
      <c r="K136" s="286"/>
      <c r="L136" s="286"/>
      <c r="M136" s="286"/>
      <c r="N136" s="286"/>
      <c r="O136" s="286"/>
      <c r="P136" s="286"/>
      <c r="Q136" s="286"/>
      <c r="R136" s="362"/>
      <c r="S136" s="248"/>
      <c r="T136" s="362"/>
      <c r="U136" s="428"/>
      <c r="V136" s="362"/>
      <c r="W136" s="428"/>
      <c r="X136" s="362"/>
      <c r="Y136" s="362"/>
      <c r="Z136" s="362"/>
      <c r="AA136" s="362"/>
      <c r="AB136" s="362"/>
      <c r="AC136" s="362"/>
      <c r="AD136" s="362"/>
      <c r="AE136" s="607"/>
    </row>
    <row r="137" spans="1:31" ht="14.25" customHeight="1">
      <c r="A137" s="502"/>
      <c r="B137" s="502"/>
      <c r="C137" s="502"/>
      <c r="D137" s="502"/>
      <c r="E137" s="502"/>
      <c r="F137" s="502"/>
      <c r="G137" s="292"/>
      <c r="H137" s="286"/>
      <c r="I137" s="286"/>
      <c r="J137" s="286"/>
      <c r="K137" s="286"/>
      <c r="L137" s="286"/>
      <c r="M137" s="286"/>
      <c r="N137" s="286"/>
      <c r="O137" s="286"/>
      <c r="P137" s="286"/>
      <c r="Q137" s="286"/>
      <c r="R137" s="362"/>
      <c r="S137" s="248"/>
      <c r="T137" s="362"/>
      <c r="U137" s="428"/>
      <c r="V137" s="362"/>
      <c r="W137" s="428"/>
      <c r="X137" s="362"/>
      <c r="Y137" s="362"/>
      <c r="Z137" s="362"/>
      <c r="AA137" s="362"/>
      <c r="AB137" s="362"/>
      <c r="AC137" s="362"/>
      <c r="AD137" s="362"/>
      <c r="AE137" s="607"/>
    </row>
    <row r="138" spans="1:31" ht="14.25" customHeight="1">
      <c r="A138" s="502"/>
      <c r="B138" s="502"/>
      <c r="C138" s="502"/>
      <c r="D138" s="502"/>
      <c r="E138" s="502"/>
      <c r="F138" s="502"/>
      <c r="G138" s="292"/>
      <c r="H138" s="286"/>
      <c r="I138" s="286"/>
      <c r="J138" s="286"/>
      <c r="K138" s="286"/>
      <c r="L138" s="286"/>
      <c r="M138" s="286"/>
      <c r="N138" s="286"/>
      <c r="O138" s="286"/>
      <c r="P138" s="286"/>
      <c r="Q138" s="286"/>
      <c r="R138" s="362"/>
      <c r="S138" s="248"/>
      <c r="T138" s="362"/>
      <c r="U138" s="428"/>
      <c r="V138" s="362"/>
      <c r="W138" s="428"/>
      <c r="X138" s="362"/>
      <c r="Y138" s="362"/>
      <c r="Z138" s="362"/>
      <c r="AA138" s="362"/>
      <c r="AB138" s="362"/>
      <c r="AC138" s="362"/>
      <c r="AD138" s="362"/>
      <c r="AE138" s="607"/>
    </row>
    <row r="139" spans="1:31" ht="14.25" customHeight="1">
      <c r="A139" s="502"/>
      <c r="B139" s="502"/>
      <c r="C139" s="502"/>
      <c r="D139" s="502"/>
      <c r="E139" s="502"/>
      <c r="F139" s="502"/>
      <c r="G139" s="292"/>
      <c r="H139" s="286"/>
      <c r="I139" s="286"/>
      <c r="J139" s="286"/>
      <c r="K139" s="286"/>
      <c r="L139" s="286"/>
      <c r="M139" s="286"/>
      <c r="N139" s="286"/>
      <c r="O139" s="286"/>
      <c r="P139" s="286"/>
      <c r="Q139" s="286"/>
      <c r="R139" s="362"/>
      <c r="S139" s="248"/>
      <c r="T139" s="362"/>
      <c r="U139" s="428"/>
      <c r="V139" s="362"/>
      <c r="W139" s="428"/>
      <c r="X139" s="362"/>
      <c r="Y139" s="362"/>
      <c r="Z139" s="362"/>
      <c r="AA139" s="362"/>
      <c r="AB139" s="362"/>
      <c r="AC139" s="362"/>
      <c r="AD139" s="362"/>
      <c r="AE139" s="607"/>
    </row>
    <row r="140" spans="1:31" ht="14.25" customHeight="1">
      <c r="A140" s="502"/>
      <c r="B140" s="502"/>
      <c r="C140" s="502"/>
      <c r="D140" s="502"/>
      <c r="E140" s="502"/>
      <c r="F140" s="502"/>
      <c r="G140" s="292"/>
      <c r="H140" s="286"/>
      <c r="I140" s="286"/>
      <c r="J140" s="286"/>
      <c r="K140" s="286"/>
      <c r="L140" s="286"/>
      <c r="M140" s="286"/>
      <c r="N140" s="286"/>
      <c r="O140" s="286"/>
      <c r="P140" s="286"/>
      <c r="Q140" s="286"/>
      <c r="R140" s="362"/>
      <c r="S140" s="248"/>
      <c r="T140" s="362"/>
      <c r="U140" s="428"/>
      <c r="V140" s="362"/>
      <c r="W140" s="428"/>
      <c r="X140" s="362"/>
      <c r="Y140" s="362"/>
      <c r="Z140" s="362"/>
      <c r="AA140" s="362"/>
      <c r="AB140" s="362"/>
      <c r="AC140" s="362"/>
      <c r="AD140" s="362"/>
      <c r="AE140" s="607"/>
    </row>
    <row r="141" spans="1:31" ht="14.25" customHeight="1">
      <c r="A141" s="502"/>
      <c r="B141" s="502"/>
      <c r="C141" s="502"/>
      <c r="D141" s="502"/>
      <c r="E141" s="502"/>
      <c r="F141" s="502"/>
      <c r="G141" s="292"/>
      <c r="H141" s="286"/>
      <c r="I141" s="286"/>
      <c r="J141" s="286"/>
      <c r="K141" s="286"/>
      <c r="L141" s="286"/>
      <c r="M141" s="286"/>
      <c r="N141" s="286"/>
      <c r="O141" s="286"/>
      <c r="P141" s="286"/>
      <c r="Q141" s="286"/>
      <c r="R141" s="362"/>
      <c r="S141" s="248"/>
      <c r="T141" s="362"/>
      <c r="U141" s="428"/>
      <c r="V141" s="362"/>
      <c r="W141" s="428"/>
      <c r="X141" s="362"/>
      <c r="Y141" s="362"/>
      <c r="Z141" s="362"/>
      <c r="AA141" s="362"/>
      <c r="AB141" s="362"/>
      <c r="AC141" s="362"/>
      <c r="AD141" s="362"/>
      <c r="AE141" s="607"/>
    </row>
    <row r="142" spans="1:31" ht="14.25" customHeight="1">
      <c r="A142" s="502"/>
      <c r="B142" s="502"/>
      <c r="C142" s="502"/>
      <c r="D142" s="502"/>
      <c r="E142" s="502"/>
      <c r="F142" s="502"/>
      <c r="G142" s="292"/>
      <c r="H142" s="286"/>
      <c r="I142" s="286"/>
      <c r="J142" s="286"/>
      <c r="K142" s="286"/>
      <c r="L142" s="286"/>
      <c r="M142" s="286"/>
      <c r="N142" s="286"/>
      <c r="O142" s="286"/>
      <c r="P142" s="286"/>
      <c r="Q142" s="286"/>
      <c r="R142" s="362"/>
      <c r="S142" s="248"/>
      <c r="T142" s="362"/>
      <c r="U142" s="428"/>
      <c r="V142" s="362"/>
      <c r="W142" s="428"/>
      <c r="X142" s="362"/>
      <c r="Y142" s="362"/>
      <c r="Z142" s="362"/>
      <c r="AA142" s="362"/>
      <c r="AB142" s="362"/>
      <c r="AC142" s="362"/>
      <c r="AD142" s="362"/>
      <c r="AE142" s="607"/>
    </row>
    <row r="143" spans="1:31" ht="14.25" customHeight="1">
      <c r="A143" s="502"/>
      <c r="B143" s="502"/>
      <c r="C143" s="502"/>
      <c r="D143" s="502"/>
      <c r="E143" s="502"/>
      <c r="F143" s="502"/>
      <c r="G143" s="292"/>
      <c r="H143" s="286"/>
      <c r="I143" s="286"/>
      <c r="J143" s="286"/>
      <c r="K143" s="286"/>
      <c r="L143" s="286"/>
      <c r="M143" s="286"/>
      <c r="N143" s="286"/>
      <c r="O143" s="286"/>
      <c r="P143" s="286"/>
      <c r="Q143" s="286"/>
      <c r="R143" s="362"/>
      <c r="S143" s="248"/>
      <c r="T143" s="362"/>
      <c r="U143" s="428"/>
      <c r="V143" s="362"/>
      <c r="W143" s="428"/>
      <c r="X143" s="362"/>
      <c r="Y143" s="362"/>
      <c r="Z143" s="362"/>
      <c r="AA143" s="362"/>
      <c r="AB143" s="362"/>
      <c r="AC143" s="362"/>
      <c r="AD143" s="362"/>
      <c r="AE143" s="607"/>
    </row>
    <row r="144" spans="1:31" ht="14.25" customHeight="1">
      <c r="A144" s="502"/>
      <c r="B144" s="502"/>
      <c r="C144" s="502"/>
      <c r="D144" s="502"/>
      <c r="E144" s="502"/>
      <c r="F144" s="502"/>
      <c r="G144" s="292"/>
      <c r="H144" s="286"/>
      <c r="I144" s="286"/>
      <c r="J144" s="286"/>
      <c r="K144" s="286"/>
      <c r="L144" s="286"/>
      <c r="M144" s="286"/>
      <c r="N144" s="286"/>
      <c r="O144" s="286"/>
      <c r="P144" s="286"/>
      <c r="Q144" s="286"/>
      <c r="R144" s="362"/>
      <c r="S144" s="248"/>
      <c r="T144" s="362"/>
      <c r="U144" s="428"/>
      <c r="V144" s="362"/>
      <c r="W144" s="428"/>
      <c r="X144" s="362"/>
      <c r="Y144" s="362"/>
      <c r="Z144" s="362"/>
      <c r="AA144" s="362"/>
      <c r="AB144" s="362"/>
      <c r="AC144" s="362"/>
      <c r="AD144" s="362"/>
      <c r="AE144" s="607"/>
    </row>
    <row r="145" spans="1:31" ht="14.25" customHeight="1">
      <c r="A145" s="502"/>
      <c r="B145" s="502"/>
      <c r="C145" s="502"/>
      <c r="D145" s="502"/>
      <c r="E145" s="502"/>
      <c r="F145" s="502"/>
      <c r="G145" s="292"/>
      <c r="H145" s="286"/>
      <c r="I145" s="286"/>
      <c r="J145" s="286"/>
      <c r="K145" s="286"/>
      <c r="L145" s="286"/>
      <c r="M145" s="286"/>
      <c r="N145" s="286"/>
      <c r="O145" s="286"/>
      <c r="P145" s="286"/>
      <c r="Q145" s="286"/>
      <c r="R145" s="362"/>
      <c r="S145" s="248"/>
      <c r="T145" s="362"/>
      <c r="U145" s="428"/>
      <c r="V145" s="362"/>
      <c r="W145" s="428"/>
      <c r="X145" s="362"/>
      <c r="Y145" s="362"/>
      <c r="Z145" s="362"/>
      <c r="AA145" s="362"/>
      <c r="AB145" s="362"/>
      <c r="AC145" s="362"/>
      <c r="AD145" s="362"/>
      <c r="AE145" s="607"/>
    </row>
    <row r="146" spans="1:31" ht="14.25" customHeight="1">
      <c r="A146" s="502"/>
      <c r="B146" s="502"/>
      <c r="C146" s="502"/>
      <c r="D146" s="502"/>
      <c r="E146" s="502"/>
      <c r="F146" s="502"/>
      <c r="G146" s="292"/>
      <c r="H146" s="286"/>
      <c r="I146" s="286"/>
      <c r="J146" s="286"/>
      <c r="K146" s="286"/>
      <c r="L146" s="286"/>
      <c r="M146" s="286"/>
      <c r="N146" s="286"/>
      <c r="O146" s="286"/>
      <c r="P146" s="286"/>
      <c r="Q146" s="286"/>
      <c r="R146" s="362"/>
      <c r="S146" s="248"/>
      <c r="T146" s="362"/>
      <c r="U146" s="428"/>
      <c r="V146" s="362"/>
      <c r="W146" s="428"/>
      <c r="X146" s="362"/>
      <c r="Y146" s="362"/>
      <c r="Z146" s="362"/>
      <c r="AA146" s="362"/>
      <c r="AB146" s="362"/>
      <c r="AC146" s="362"/>
      <c r="AD146" s="362"/>
      <c r="AE146" s="607"/>
    </row>
    <row r="147" spans="1:31" ht="14.25" customHeight="1">
      <c r="A147" s="502"/>
      <c r="B147" s="502"/>
      <c r="C147" s="502"/>
      <c r="D147" s="502"/>
      <c r="E147" s="502"/>
      <c r="F147" s="502"/>
      <c r="G147" s="292"/>
      <c r="H147" s="286"/>
      <c r="I147" s="286"/>
      <c r="J147" s="286"/>
      <c r="K147" s="286"/>
      <c r="L147" s="286"/>
      <c r="M147" s="286"/>
      <c r="N147" s="286"/>
      <c r="O147" s="286"/>
      <c r="P147" s="286"/>
      <c r="Q147" s="286"/>
      <c r="R147" s="362"/>
      <c r="S147" s="248"/>
      <c r="T147" s="362"/>
      <c r="U147" s="428"/>
      <c r="V147" s="362"/>
      <c r="W147" s="428"/>
      <c r="X147" s="362"/>
      <c r="Y147" s="362"/>
      <c r="Z147" s="362"/>
      <c r="AA147" s="362"/>
      <c r="AB147" s="362"/>
      <c r="AC147" s="362"/>
      <c r="AD147" s="362"/>
      <c r="AE147" s="607"/>
    </row>
    <row r="148" spans="1:31" ht="14.25" customHeight="1">
      <c r="A148" s="502"/>
      <c r="B148" s="502"/>
      <c r="C148" s="502"/>
      <c r="D148" s="502"/>
      <c r="E148" s="502"/>
      <c r="F148" s="502"/>
      <c r="G148" s="292"/>
      <c r="H148" s="286"/>
      <c r="I148" s="286"/>
      <c r="J148" s="286"/>
      <c r="K148" s="286"/>
      <c r="L148" s="286"/>
      <c r="M148" s="286"/>
      <c r="N148" s="286"/>
      <c r="O148" s="286"/>
      <c r="P148" s="286"/>
      <c r="Q148" s="286"/>
      <c r="R148" s="362"/>
      <c r="S148" s="248"/>
      <c r="T148" s="362"/>
      <c r="U148" s="428"/>
      <c r="V148" s="362"/>
      <c r="W148" s="428"/>
      <c r="X148" s="362"/>
      <c r="Y148" s="362"/>
      <c r="Z148" s="362"/>
      <c r="AA148" s="362"/>
      <c r="AB148" s="362"/>
      <c r="AC148" s="362"/>
      <c r="AD148" s="362"/>
      <c r="AE148" s="607"/>
    </row>
    <row r="149" spans="1:31" ht="14.25" customHeight="1">
      <c r="A149" s="502"/>
      <c r="B149" s="502"/>
      <c r="C149" s="502"/>
      <c r="D149" s="502"/>
      <c r="E149" s="502"/>
      <c r="F149" s="502"/>
      <c r="G149" s="292"/>
      <c r="H149" s="286"/>
      <c r="I149" s="286"/>
      <c r="J149" s="286"/>
      <c r="K149" s="286"/>
      <c r="L149" s="286"/>
      <c r="M149" s="286"/>
      <c r="N149" s="286"/>
      <c r="O149" s="286"/>
      <c r="P149" s="286"/>
      <c r="Q149" s="286"/>
      <c r="R149" s="362"/>
      <c r="S149" s="248"/>
      <c r="T149" s="362"/>
      <c r="U149" s="428"/>
      <c r="V149" s="362"/>
      <c r="W149" s="428"/>
      <c r="X149" s="362"/>
      <c r="Y149" s="362"/>
      <c r="Z149" s="362"/>
      <c r="AA149" s="362"/>
      <c r="AB149" s="362"/>
      <c r="AC149" s="362"/>
      <c r="AD149" s="362"/>
      <c r="AE149" s="607"/>
    </row>
    <row r="150" spans="1:31" ht="14.25" customHeight="1">
      <c r="A150" s="502"/>
      <c r="B150" s="502"/>
      <c r="C150" s="502"/>
      <c r="D150" s="502"/>
      <c r="E150" s="502"/>
      <c r="F150" s="502"/>
      <c r="G150" s="292"/>
      <c r="H150" s="286"/>
      <c r="I150" s="286"/>
      <c r="J150" s="286"/>
      <c r="K150" s="286"/>
      <c r="L150" s="286"/>
      <c r="M150" s="286"/>
      <c r="N150" s="286"/>
      <c r="O150" s="286"/>
      <c r="P150" s="286"/>
      <c r="Q150" s="286"/>
      <c r="R150" s="362"/>
      <c r="S150" s="248"/>
      <c r="T150" s="362"/>
      <c r="U150" s="428"/>
      <c r="V150" s="362"/>
      <c r="W150" s="428"/>
      <c r="X150" s="362"/>
      <c r="Y150" s="362"/>
      <c r="Z150" s="362"/>
      <c r="AA150" s="362"/>
      <c r="AB150" s="362"/>
      <c r="AC150" s="362"/>
      <c r="AD150" s="362"/>
      <c r="AE150" s="607"/>
    </row>
    <row r="151" spans="1:31" ht="14.25" customHeight="1">
      <c r="A151" s="502"/>
      <c r="B151" s="502"/>
      <c r="C151" s="502"/>
      <c r="D151" s="502"/>
      <c r="E151" s="502"/>
      <c r="F151" s="502"/>
      <c r="G151" s="292"/>
      <c r="H151" s="286"/>
      <c r="I151" s="286"/>
      <c r="J151" s="286"/>
      <c r="K151" s="286"/>
      <c r="L151" s="286"/>
      <c r="M151" s="286"/>
      <c r="N151" s="286"/>
      <c r="O151" s="286"/>
      <c r="P151" s="286"/>
      <c r="Q151" s="286"/>
      <c r="R151" s="362"/>
      <c r="S151" s="248"/>
      <c r="T151" s="362"/>
      <c r="U151" s="428"/>
      <c r="V151" s="362"/>
      <c r="W151" s="428"/>
      <c r="X151" s="362"/>
      <c r="Y151" s="362"/>
      <c r="Z151" s="362"/>
      <c r="AA151" s="362"/>
      <c r="AB151" s="362"/>
      <c r="AC151" s="362"/>
      <c r="AD151" s="362"/>
      <c r="AE151" s="607"/>
    </row>
    <row r="152" spans="1:31" ht="14.25" customHeight="1">
      <c r="A152" s="720"/>
      <c r="B152" s="720"/>
      <c r="C152" s="720"/>
      <c r="D152" s="720"/>
      <c r="E152" s="720"/>
      <c r="F152" s="720"/>
      <c r="G152" s="292"/>
      <c r="H152" s="286"/>
      <c r="I152" s="286"/>
      <c r="J152" s="286"/>
      <c r="K152" s="286"/>
      <c r="L152" s="286"/>
      <c r="M152" s="286"/>
      <c r="N152" s="286"/>
      <c r="O152" s="286"/>
      <c r="P152" s="286"/>
      <c r="Q152" s="286"/>
      <c r="R152" s="362"/>
      <c r="S152" s="248"/>
      <c r="T152" s="362"/>
      <c r="U152" s="428"/>
      <c r="V152" s="362"/>
      <c r="W152" s="428"/>
      <c r="X152" s="362"/>
      <c r="Y152" s="362"/>
      <c r="Z152" s="362"/>
      <c r="AA152" s="362"/>
      <c r="AB152" s="362"/>
      <c r="AC152" s="362"/>
      <c r="AD152" s="362"/>
      <c r="AE152" s="607"/>
    </row>
    <row r="153" spans="1:31" ht="14.25" customHeight="1">
      <c r="A153" s="721"/>
      <c r="B153" s="721"/>
      <c r="C153" s="721"/>
      <c r="D153" s="722"/>
      <c r="E153" s="723"/>
      <c r="F153" s="724">
        <v>150</v>
      </c>
      <c r="G153" s="292"/>
      <c r="H153" s="286"/>
      <c r="I153" s="286"/>
      <c r="J153" s="286"/>
      <c r="K153" s="286"/>
      <c r="L153" s="286"/>
      <c r="M153" s="286"/>
      <c r="N153" s="286"/>
      <c r="O153" s="286"/>
      <c r="P153" s="286"/>
      <c r="Q153" s="286"/>
      <c r="R153" s="362"/>
      <c r="S153" s="248"/>
      <c r="T153" s="362"/>
      <c r="U153" s="428"/>
      <c r="V153" s="362"/>
      <c r="W153" s="428"/>
      <c r="X153" s="362"/>
      <c r="Y153" s="362"/>
      <c r="Z153" s="362"/>
      <c r="AA153" s="362"/>
      <c r="AB153" s="362"/>
      <c r="AC153" s="362"/>
      <c r="AD153" s="362"/>
      <c r="AE153" s="607"/>
    </row>
    <row r="154" spans="1:31" ht="14.25" customHeight="1">
      <c r="A154" s="721"/>
      <c r="B154" s="721"/>
      <c r="C154" s="721"/>
      <c r="D154" s="725"/>
      <c r="E154" s="725"/>
      <c r="F154" s="725"/>
      <c r="G154" s="292"/>
      <c r="H154" s="286"/>
      <c r="I154" s="286"/>
      <c r="J154" s="286"/>
      <c r="K154" s="286"/>
      <c r="L154" s="286"/>
      <c r="M154" s="286"/>
      <c r="N154" s="286"/>
      <c r="O154" s="286"/>
      <c r="P154" s="286"/>
      <c r="Q154" s="286"/>
      <c r="R154" s="362"/>
      <c r="S154" s="248"/>
      <c r="T154" s="362"/>
      <c r="U154" s="428"/>
      <c r="V154" s="362"/>
      <c r="W154" s="428"/>
      <c r="X154" s="362"/>
      <c r="Y154" s="362"/>
      <c r="Z154" s="362"/>
      <c r="AA154" s="362"/>
      <c r="AB154" s="362"/>
      <c r="AC154" s="362"/>
      <c r="AD154" s="362"/>
      <c r="AE154" s="607"/>
    </row>
    <row r="155" spans="1:31" ht="14.25" customHeight="1">
      <c r="A155" s="721"/>
      <c r="B155" s="721"/>
      <c r="C155" s="721"/>
      <c r="D155" s="721"/>
      <c r="E155" s="721"/>
      <c r="F155" s="721"/>
      <c r="G155" s="292"/>
      <c r="H155" s="286"/>
      <c r="I155" s="286"/>
      <c r="J155" s="286"/>
      <c r="K155" s="286"/>
      <c r="L155" s="286"/>
      <c r="M155" s="286"/>
      <c r="N155" s="286"/>
      <c r="O155" s="286"/>
      <c r="P155" s="286"/>
      <c r="Q155" s="286"/>
      <c r="R155" s="362"/>
      <c r="S155" s="248"/>
      <c r="T155" s="362"/>
      <c r="U155" s="428"/>
      <c r="V155" s="362"/>
      <c r="W155" s="428"/>
      <c r="X155" s="362"/>
      <c r="Y155" s="362"/>
      <c r="Z155" s="362"/>
      <c r="AA155" s="362"/>
      <c r="AB155" s="362"/>
      <c r="AC155" s="362"/>
      <c r="AD155" s="362"/>
      <c r="AE155" s="607"/>
    </row>
    <row r="156" spans="1:31" ht="14.25" customHeight="1">
      <c r="A156" s="721"/>
      <c r="B156" s="721"/>
      <c r="C156" s="721"/>
      <c r="D156" s="352"/>
      <c r="E156" s="352"/>
      <c r="F156" s="721"/>
      <c r="G156" s="292"/>
      <c r="H156" s="286"/>
      <c r="I156" s="286"/>
      <c r="J156" s="286"/>
      <c r="K156" s="286"/>
      <c r="L156" s="286"/>
      <c r="M156" s="286"/>
      <c r="N156" s="286"/>
      <c r="O156" s="286"/>
      <c r="P156" s="286"/>
      <c r="Q156" s="286"/>
      <c r="R156" s="362"/>
      <c r="S156" s="248"/>
      <c r="T156" s="362"/>
      <c r="U156" s="428"/>
      <c r="V156" s="362"/>
      <c r="W156" s="428"/>
      <c r="X156" s="362"/>
      <c r="Y156" s="362"/>
      <c r="Z156" s="362"/>
      <c r="AA156" s="362"/>
      <c r="AB156" s="362"/>
      <c r="AC156" s="362"/>
      <c r="AD156" s="362"/>
      <c r="AE156" s="607"/>
    </row>
    <row r="157" spans="1:31" ht="14.25" customHeight="1">
      <c r="A157" s="721"/>
      <c r="B157" s="721"/>
      <c r="C157" s="721"/>
      <c r="D157" s="352"/>
      <c r="E157" s="352"/>
      <c r="F157" s="721"/>
      <c r="G157" s="292"/>
      <c r="H157" s="286"/>
      <c r="I157" s="286"/>
      <c r="J157" s="286"/>
      <c r="K157" s="286"/>
      <c r="L157" s="286"/>
      <c r="M157" s="286"/>
      <c r="N157" s="286"/>
      <c r="O157" s="286"/>
      <c r="P157" s="286"/>
      <c r="Q157" s="286"/>
      <c r="R157" s="362"/>
      <c r="S157" s="248"/>
      <c r="T157" s="362"/>
      <c r="U157" s="428"/>
      <c r="V157" s="362"/>
      <c r="W157" s="428"/>
      <c r="X157" s="362"/>
      <c r="Y157" s="362"/>
      <c r="Z157" s="362"/>
      <c r="AA157" s="362"/>
      <c r="AB157" s="362"/>
      <c r="AC157" s="362"/>
      <c r="AD157" s="362"/>
      <c r="AE157" s="607"/>
    </row>
    <row r="158" spans="1:31" ht="14.25" customHeight="1">
      <c r="A158" s="721"/>
      <c r="B158" s="352"/>
      <c r="C158" s="352"/>
      <c r="D158" s="352"/>
      <c r="E158" s="352"/>
      <c r="F158" s="352"/>
      <c r="G158" s="292"/>
      <c r="H158" s="286"/>
      <c r="I158" s="286"/>
      <c r="J158" s="286"/>
      <c r="K158" s="286"/>
      <c r="L158" s="286"/>
      <c r="M158" s="286"/>
      <c r="N158" s="286"/>
      <c r="O158" s="286"/>
      <c r="P158" s="286"/>
      <c r="Q158" s="286"/>
      <c r="R158" s="362"/>
      <c r="S158" s="248"/>
      <c r="T158" s="362"/>
      <c r="U158" s="428"/>
      <c r="V158" s="362"/>
      <c r="W158" s="428"/>
      <c r="X158" s="362"/>
      <c r="Y158" s="362"/>
      <c r="Z158" s="362"/>
      <c r="AA158" s="362"/>
      <c r="AB158" s="362"/>
      <c r="AC158" s="362"/>
      <c r="AD158" s="362"/>
      <c r="AE158" s="607"/>
    </row>
    <row r="159" spans="1:31" ht="14.25" customHeight="1">
      <c r="A159" s="721"/>
      <c r="B159" s="352"/>
      <c r="C159" s="352"/>
      <c r="D159" s="352"/>
      <c r="E159" s="352"/>
      <c r="F159" s="352"/>
      <c r="G159" s="292"/>
      <c r="H159" s="286"/>
      <c r="I159" s="286"/>
      <c r="J159" s="286"/>
      <c r="K159" s="286"/>
      <c r="L159" s="286"/>
      <c r="M159" s="286"/>
      <c r="N159" s="286"/>
      <c r="O159" s="286"/>
      <c r="P159" s="286"/>
      <c r="Q159" s="286"/>
      <c r="R159" s="362"/>
      <c r="S159" s="248"/>
      <c r="T159" s="362"/>
      <c r="U159" s="428"/>
      <c r="V159" s="362"/>
      <c r="W159" s="428"/>
      <c r="X159" s="362"/>
      <c r="Y159" s="362"/>
      <c r="Z159" s="362"/>
      <c r="AA159" s="362"/>
      <c r="AB159" s="362"/>
      <c r="AC159" s="362"/>
      <c r="AD159" s="362"/>
      <c r="AE159" s="607"/>
    </row>
    <row r="160" spans="1:31" ht="14.25" customHeight="1">
      <c r="A160" s="721"/>
      <c r="B160" s="352"/>
      <c r="C160" s="352"/>
      <c r="D160" s="352"/>
      <c r="E160" s="352"/>
      <c r="F160" s="352"/>
      <c r="G160" s="292"/>
      <c r="H160" s="286"/>
      <c r="I160" s="286"/>
      <c r="J160" s="286"/>
      <c r="K160" s="286"/>
      <c r="L160" s="286"/>
      <c r="M160" s="286"/>
      <c r="N160" s="286"/>
      <c r="O160" s="286"/>
      <c r="P160" s="286"/>
      <c r="Q160" s="286"/>
      <c r="R160" s="362"/>
      <c r="S160" s="248"/>
      <c r="T160" s="362"/>
      <c r="U160" s="428"/>
      <c r="V160" s="362"/>
      <c r="W160" s="428"/>
      <c r="X160" s="362"/>
      <c r="Y160" s="362"/>
      <c r="Z160" s="362"/>
      <c r="AA160" s="362"/>
      <c r="AB160" s="362"/>
      <c r="AC160" s="362"/>
      <c r="AD160" s="362"/>
      <c r="AE160" s="607"/>
    </row>
  </sheetData>
  <mergeCells count="56">
    <mergeCell ref="W2:W3"/>
    <mergeCell ref="Y2:AD2"/>
    <mergeCell ref="B4:D4"/>
    <mergeCell ref="B5:D5"/>
    <mergeCell ref="B6:D6"/>
    <mergeCell ref="B2:E3"/>
    <mergeCell ref="G2:L2"/>
    <mergeCell ref="R2:R3"/>
    <mergeCell ref="S2:S3"/>
    <mergeCell ref="U2:U3"/>
    <mergeCell ref="B7:D7"/>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45:D45"/>
    <mergeCell ref="C46:D46"/>
    <mergeCell ref="Y51:AD51"/>
    <mergeCell ref="C38:D38"/>
    <mergeCell ref="C39:D39"/>
    <mergeCell ref="C40:D40"/>
    <mergeCell ref="C41:D41"/>
    <mergeCell ref="C42:D42"/>
    <mergeCell ref="C43:D43"/>
    <mergeCell ref="C44:D44"/>
    <mergeCell ref="C47:D47"/>
    <mergeCell ref="C48:D48"/>
    <mergeCell ref="C49:D49"/>
    <mergeCell ref="C50:D50"/>
    <mergeCell ref="C51:D51"/>
    <mergeCell ref="Y80:Z80"/>
    <mergeCell ref="C52:D52"/>
    <mergeCell ref="C53:D53"/>
    <mergeCell ref="C54:D54"/>
    <mergeCell ref="C55:D55"/>
    <mergeCell ref="C56:D56"/>
    <mergeCell ref="C57:D57"/>
    <mergeCell ref="C58:D58"/>
    <mergeCell ref="Y75:AD75"/>
    <mergeCell ref="Y76:Z76"/>
    <mergeCell ref="Y77:Z77"/>
    <mergeCell ref="Y78:Z78"/>
    <mergeCell ref="Y79:Z79"/>
  </mergeCells>
  <conditionalFormatting sqref="E4:E11">
    <cfRule type="cellIs" dxfId="13" priority="1" operator="lessThan">
      <formula>0</formula>
    </cfRule>
  </conditionalFormatting>
  <conditionalFormatting sqref="E11">
    <cfRule type="cellIs" dxfId="12" priority="2" operator="lessThan">
      <formula>0</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2"/>
  <sheetViews>
    <sheetView workbookViewId="0"/>
  </sheetViews>
  <sheetFormatPr defaultColWidth="14.42578125" defaultRowHeight="15" customHeight="1"/>
  <cols>
    <col min="1" max="2" width="4.28515625" customWidth="1"/>
    <col min="3" max="3" width="8.7109375" customWidth="1"/>
    <col min="4" max="4" width="6.140625" customWidth="1"/>
    <col min="5" max="5" width="25.5703125" customWidth="1"/>
    <col min="6" max="11" width="4.7109375" customWidth="1"/>
    <col min="12" max="12" width="8.140625" customWidth="1"/>
    <col min="13" max="13" width="7.28515625" customWidth="1"/>
    <col min="14" max="14" width="8.28515625" customWidth="1"/>
    <col min="15" max="15" width="15.85546875" customWidth="1"/>
    <col min="16" max="16" width="6" customWidth="1"/>
    <col min="17" max="17" width="12.7109375" customWidth="1"/>
    <col min="18" max="20" width="6.7109375" customWidth="1"/>
    <col min="21" max="21" width="10" customWidth="1"/>
    <col min="22" max="22" width="9" customWidth="1"/>
    <col min="23" max="27" width="6.7109375" customWidth="1"/>
    <col min="28" max="28" width="100.7109375" customWidth="1"/>
    <col min="29" max="31" width="4.7109375" customWidth="1"/>
  </cols>
  <sheetData>
    <row r="1" spans="1:31">
      <c r="A1" s="93"/>
      <c r="B1" s="94"/>
      <c r="C1" s="95"/>
      <c r="D1" s="96"/>
      <c r="E1" s="96"/>
      <c r="F1" s="96"/>
      <c r="G1" s="96"/>
      <c r="H1" s="96"/>
      <c r="I1" s="96"/>
      <c r="J1" s="96"/>
      <c r="K1" s="96"/>
      <c r="L1" s="96"/>
      <c r="M1" s="96"/>
      <c r="N1" s="96"/>
      <c r="O1" s="96"/>
      <c r="P1" s="95"/>
      <c r="Q1" s="95"/>
      <c r="R1" s="95"/>
      <c r="S1" s="95"/>
      <c r="T1" s="95"/>
      <c r="U1" s="95"/>
      <c r="V1" s="95"/>
      <c r="W1" s="95"/>
      <c r="X1" s="95"/>
      <c r="Y1" s="95"/>
      <c r="Z1" s="95"/>
      <c r="AA1" s="95"/>
      <c r="AB1" s="95"/>
      <c r="AC1" s="97"/>
      <c r="AD1" s="98"/>
      <c r="AE1" s="98"/>
    </row>
    <row r="2" spans="1:31">
      <c r="A2" s="93"/>
      <c r="B2" s="94"/>
      <c r="C2" s="95"/>
      <c r="D2" s="942" t="s">
        <v>164</v>
      </c>
      <c r="E2" s="892"/>
      <c r="F2" s="99"/>
      <c r="G2" s="943" t="s">
        <v>165</v>
      </c>
      <c r="H2" s="888"/>
      <c r="I2" s="888"/>
      <c r="J2" s="888"/>
      <c r="K2" s="888"/>
      <c r="L2" s="888"/>
      <c r="M2" s="888"/>
      <c r="N2" s="888"/>
      <c r="O2" s="892"/>
      <c r="P2" s="95"/>
      <c r="Q2" s="95"/>
      <c r="R2" s="95"/>
      <c r="S2" s="95"/>
      <c r="T2" s="95"/>
      <c r="U2" s="95"/>
      <c r="V2" s="95"/>
      <c r="W2" s="95"/>
      <c r="X2" s="95"/>
      <c r="Y2" s="95"/>
      <c r="Z2" s="95"/>
      <c r="AA2" s="95"/>
      <c r="AB2" s="95"/>
      <c r="AC2" s="97"/>
      <c r="AD2" s="98"/>
      <c r="AE2" s="98"/>
    </row>
    <row r="3" spans="1:31">
      <c r="A3" s="93"/>
      <c r="B3" s="94"/>
      <c r="C3" s="95"/>
      <c r="D3" s="942" t="s">
        <v>166</v>
      </c>
      <c r="E3" s="892"/>
      <c r="F3" s="99"/>
      <c r="G3" s="941" t="s">
        <v>167</v>
      </c>
      <c r="H3" s="908"/>
      <c r="I3" s="908"/>
      <c r="J3" s="908"/>
      <c r="K3" s="908"/>
      <c r="L3" s="908"/>
      <c r="M3" s="908"/>
      <c r="N3" s="908"/>
      <c r="O3" s="909"/>
      <c r="P3" s="95"/>
      <c r="Q3" s="949" t="s">
        <v>168</v>
      </c>
      <c r="R3" s="950"/>
      <c r="S3" s="951"/>
      <c r="T3" s="100"/>
      <c r="U3" s="944">
        <f>_xlfn.PERCENTILE.EXC(Overview!C2:'Overview'!C31, 0.9)</f>
        <v>149.352</v>
      </c>
      <c r="V3" s="945"/>
      <c r="W3" s="95"/>
      <c r="X3" s="95"/>
      <c r="Y3" s="95"/>
      <c r="Z3" s="95"/>
      <c r="AA3" s="95"/>
      <c r="AB3" s="95"/>
      <c r="AC3" s="97"/>
      <c r="AD3" s="98"/>
      <c r="AE3" s="98"/>
    </row>
    <row r="4" spans="1:31" ht="15.75" customHeight="1">
      <c r="A4" s="93"/>
      <c r="B4" s="94"/>
      <c r="C4" s="101"/>
      <c r="D4" s="940" t="s">
        <v>169</v>
      </c>
      <c r="E4" s="908"/>
      <c r="F4" s="909"/>
      <c r="G4" s="925"/>
      <c r="H4" s="878"/>
      <c r="I4" s="878"/>
      <c r="J4" s="878"/>
      <c r="K4" s="878"/>
      <c r="L4" s="878"/>
      <c r="M4" s="878"/>
      <c r="N4" s="878"/>
      <c r="O4" s="926"/>
      <c r="P4" s="95"/>
      <c r="Q4" s="952"/>
      <c r="R4" s="878"/>
      <c r="S4" s="926"/>
      <c r="T4" s="102"/>
      <c r="U4" s="925"/>
      <c r="V4" s="946"/>
      <c r="W4" s="95"/>
      <c r="X4" s="95"/>
      <c r="Y4" s="95"/>
      <c r="Z4" s="95"/>
      <c r="AA4" s="95"/>
      <c r="AB4" s="95"/>
      <c r="AC4" s="97"/>
      <c r="AD4" s="98"/>
      <c r="AE4" s="98"/>
    </row>
    <row r="5" spans="1:31" ht="28.5" customHeight="1">
      <c r="A5" s="93"/>
      <c r="B5" s="94"/>
      <c r="C5" s="101"/>
      <c r="D5" s="925"/>
      <c r="E5" s="878"/>
      <c r="F5" s="926"/>
      <c r="G5" s="925"/>
      <c r="H5" s="878"/>
      <c r="I5" s="878"/>
      <c r="J5" s="878"/>
      <c r="K5" s="878"/>
      <c r="L5" s="878"/>
      <c r="M5" s="878"/>
      <c r="N5" s="878"/>
      <c r="O5" s="926"/>
      <c r="P5" s="95"/>
      <c r="Q5" s="953"/>
      <c r="R5" s="954"/>
      <c r="S5" s="955"/>
      <c r="T5" s="103"/>
      <c r="U5" s="947"/>
      <c r="V5" s="948"/>
      <c r="W5" s="95"/>
      <c r="X5" s="95"/>
      <c r="Y5" s="95"/>
      <c r="Z5" s="95"/>
      <c r="AA5" s="95"/>
      <c r="AB5" s="95"/>
      <c r="AC5" s="97"/>
      <c r="AD5" s="98"/>
      <c r="AE5" s="98"/>
    </row>
    <row r="6" spans="1:31">
      <c r="A6" s="93"/>
      <c r="B6" s="94"/>
      <c r="C6" s="101"/>
      <c r="D6" s="925"/>
      <c r="E6" s="878"/>
      <c r="F6" s="926"/>
      <c r="G6" s="910"/>
      <c r="H6" s="911"/>
      <c r="I6" s="911"/>
      <c r="J6" s="911"/>
      <c r="K6" s="911"/>
      <c r="L6" s="911"/>
      <c r="M6" s="911"/>
      <c r="N6" s="911"/>
      <c r="O6" s="912"/>
      <c r="P6" s="95"/>
      <c r="Q6" s="95"/>
      <c r="R6" s="95"/>
      <c r="S6" s="95"/>
      <c r="T6" s="95"/>
      <c r="U6" s="95"/>
      <c r="V6" s="104"/>
      <c r="W6" s="95"/>
      <c r="X6" s="95"/>
      <c r="Y6" s="95"/>
      <c r="Z6" s="95"/>
      <c r="AA6" s="95"/>
      <c r="AB6" s="95"/>
      <c r="AC6" s="97"/>
      <c r="AD6" s="98"/>
      <c r="AE6" s="98"/>
    </row>
    <row r="7" spans="1:31">
      <c r="A7" s="93"/>
      <c r="B7" s="94"/>
      <c r="C7" s="101"/>
      <c r="D7" s="925"/>
      <c r="E7" s="878"/>
      <c r="F7" s="926"/>
      <c r="G7" s="941" t="s">
        <v>170</v>
      </c>
      <c r="H7" s="908"/>
      <c r="I7" s="908"/>
      <c r="J7" s="908"/>
      <c r="K7" s="908"/>
      <c r="L7" s="908"/>
      <c r="M7" s="908"/>
      <c r="N7" s="908"/>
      <c r="O7" s="909"/>
      <c r="P7" s="95"/>
      <c r="Q7" s="949" t="s">
        <v>171</v>
      </c>
      <c r="R7" s="950"/>
      <c r="S7" s="951"/>
      <c r="T7" s="100"/>
      <c r="U7" s="944">
        <f>(AVERAGE(Overview!C2:'Overview'!C31)*1.15)</f>
        <v>157.70026666666664</v>
      </c>
      <c r="V7" s="945"/>
      <c r="W7" s="95"/>
      <c r="X7" s="95"/>
      <c r="Y7" s="95"/>
      <c r="Z7" s="95"/>
      <c r="AA7" s="95"/>
      <c r="AB7" s="95"/>
      <c r="AC7" s="97"/>
      <c r="AD7" s="98"/>
      <c r="AE7" s="98"/>
    </row>
    <row r="8" spans="1:31" ht="15" customHeight="1">
      <c r="A8" s="93"/>
      <c r="B8" s="94"/>
      <c r="C8" s="101"/>
      <c r="D8" s="925"/>
      <c r="E8" s="878"/>
      <c r="F8" s="926"/>
      <c r="G8" s="925"/>
      <c r="H8" s="878"/>
      <c r="I8" s="878"/>
      <c r="J8" s="878"/>
      <c r="K8" s="878"/>
      <c r="L8" s="878"/>
      <c r="M8" s="878"/>
      <c r="N8" s="878"/>
      <c r="O8" s="926"/>
      <c r="P8" s="95"/>
      <c r="Q8" s="952"/>
      <c r="R8" s="878"/>
      <c r="S8" s="926"/>
      <c r="T8" s="102"/>
      <c r="U8" s="925"/>
      <c r="V8" s="946"/>
      <c r="W8" s="95"/>
      <c r="X8" s="95"/>
      <c r="Y8" s="95"/>
      <c r="Z8" s="95"/>
      <c r="AA8" s="95"/>
      <c r="AB8" s="95"/>
      <c r="AC8" s="97"/>
      <c r="AD8" s="98"/>
      <c r="AE8" s="98"/>
    </row>
    <row r="9" spans="1:31" ht="15.75" customHeight="1">
      <c r="A9" s="93"/>
      <c r="B9" s="94"/>
      <c r="C9" s="101"/>
      <c r="D9" s="925"/>
      <c r="E9" s="878"/>
      <c r="F9" s="926"/>
      <c r="G9" s="925"/>
      <c r="H9" s="878"/>
      <c r="I9" s="878"/>
      <c r="J9" s="878"/>
      <c r="K9" s="878"/>
      <c r="L9" s="878"/>
      <c r="M9" s="878"/>
      <c r="N9" s="878"/>
      <c r="O9" s="926"/>
      <c r="P9" s="95"/>
      <c r="Q9" s="953"/>
      <c r="R9" s="954"/>
      <c r="S9" s="955"/>
      <c r="T9" s="103"/>
      <c r="U9" s="947"/>
      <c r="V9" s="948"/>
      <c r="W9" s="95"/>
      <c r="X9" s="95"/>
      <c r="Y9" s="95"/>
      <c r="Z9" s="95"/>
      <c r="AA9" s="95"/>
      <c r="AB9" s="95"/>
      <c r="AC9" s="97"/>
      <c r="AD9" s="98"/>
      <c r="AE9" s="98"/>
    </row>
    <row r="10" spans="1:31">
      <c r="A10" s="93"/>
      <c r="B10" s="94"/>
      <c r="C10" s="101"/>
      <c r="D10" s="925"/>
      <c r="E10" s="878"/>
      <c r="F10" s="926"/>
      <c r="G10" s="925"/>
      <c r="H10" s="878"/>
      <c r="I10" s="878"/>
      <c r="J10" s="878"/>
      <c r="K10" s="878"/>
      <c r="L10" s="878"/>
      <c r="M10" s="878"/>
      <c r="N10" s="878"/>
      <c r="O10" s="926"/>
      <c r="P10" s="95"/>
      <c r="Q10" s="95"/>
      <c r="R10" s="95"/>
      <c r="S10" s="95"/>
      <c r="T10" s="95"/>
      <c r="U10" s="95"/>
      <c r="V10" s="95"/>
      <c r="W10" s="95"/>
      <c r="X10" s="95"/>
      <c r="Y10" s="95"/>
      <c r="Z10" s="95"/>
      <c r="AA10" s="95"/>
      <c r="AB10" s="95"/>
      <c r="AC10" s="97"/>
      <c r="AD10" s="98"/>
      <c r="AE10" s="98"/>
    </row>
    <row r="11" spans="1:31" ht="15" customHeight="1">
      <c r="A11" s="93"/>
      <c r="B11" s="94"/>
      <c r="C11" s="101"/>
      <c r="D11" s="925"/>
      <c r="E11" s="878"/>
      <c r="F11" s="926"/>
      <c r="G11" s="925"/>
      <c r="H11" s="878"/>
      <c r="I11" s="878"/>
      <c r="J11" s="878"/>
      <c r="K11" s="878"/>
      <c r="L11" s="878"/>
      <c r="M11" s="878"/>
      <c r="N11" s="878"/>
      <c r="O11" s="926"/>
      <c r="P11" s="95"/>
      <c r="Q11" s="956" t="s">
        <v>172</v>
      </c>
      <c r="R11" s="908"/>
      <c r="S11" s="908"/>
      <c r="T11" s="908"/>
      <c r="U11" s="908"/>
      <c r="V11" s="908"/>
      <c r="W11" s="908"/>
      <c r="X11" s="908"/>
      <c r="Y11" s="908"/>
      <c r="Z11" s="908"/>
      <c r="AA11" s="908"/>
      <c r="AB11" s="909"/>
      <c r="AC11" s="97"/>
      <c r="AD11" s="98"/>
      <c r="AE11" s="98"/>
    </row>
    <row r="12" spans="1:31">
      <c r="A12" s="93"/>
      <c r="B12" s="94"/>
      <c r="C12" s="105"/>
      <c r="D12" s="925"/>
      <c r="E12" s="878"/>
      <c r="F12" s="926"/>
      <c r="G12" s="910"/>
      <c r="H12" s="911"/>
      <c r="I12" s="911"/>
      <c r="J12" s="911"/>
      <c r="K12" s="911"/>
      <c r="L12" s="911"/>
      <c r="M12" s="911"/>
      <c r="N12" s="911"/>
      <c r="O12" s="912"/>
      <c r="P12" s="95"/>
      <c r="Q12" s="910"/>
      <c r="R12" s="911"/>
      <c r="S12" s="911"/>
      <c r="T12" s="911"/>
      <c r="U12" s="911"/>
      <c r="V12" s="911"/>
      <c r="W12" s="911"/>
      <c r="X12" s="911"/>
      <c r="Y12" s="911"/>
      <c r="Z12" s="911"/>
      <c r="AA12" s="911"/>
      <c r="AB12" s="912"/>
      <c r="AC12" s="97"/>
      <c r="AD12" s="98"/>
      <c r="AE12" s="98"/>
    </row>
    <row r="13" spans="1:31" ht="15" customHeight="1">
      <c r="A13" s="93"/>
      <c r="B13" s="94"/>
      <c r="C13" s="105"/>
      <c r="D13" s="925"/>
      <c r="E13" s="878"/>
      <c r="F13" s="926"/>
      <c r="G13" s="941" t="s">
        <v>173</v>
      </c>
      <c r="H13" s="908"/>
      <c r="I13" s="908"/>
      <c r="J13" s="908"/>
      <c r="K13" s="908"/>
      <c r="L13" s="908"/>
      <c r="M13" s="908"/>
      <c r="N13" s="908"/>
      <c r="O13" s="909"/>
      <c r="P13" s="95"/>
      <c r="Q13" s="940" t="s">
        <v>174</v>
      </c>
      <c r="R13" s="908"/>
      <c r="S13" s="908"/>
      <c r="T13" s="908"/>
      <c r="U13" s="908"/>
      <c r="V13" s="908"/>
      <c r="W13" s="908"/>
      <c r="X13" s="908"/>
      <c r="Y13" s="908"/>
      <c r="Z13" s="908"/>
      <c r="AA13" s="908"/>
      <c r="AB13" s="909"/>
      <c r="AC13" s="97"/>
      <c r="AD13" s="98"/>
      <c r="AE13" s="98"/>
    </row>
    <row r="14" spans="1:31">
      <c r="A14" s="93"/>
      <c r="B14" s="94"/>
      <c r="C14" s="105"/>
      <c r="D14" s="925"/>
      <c r="E14" s="878"/>
      <c r="F14" s="926"/>
      <c r="G14" s="925"/>
      <c r="H14" s="878"/>
      <c r="I14" s="878"/>
      <c r="J14" s="878"/>
      <c r="K14" s="878"/>
      <c r="L14" s="878"/>
      <c r="M14" s="878"/>
      <c r="N14" s="878"/>
      <c r="O14" s="926"/>
      <c r="P14" s="95"/>
      <c r="Q14" s="910"/>
      <c r="R14" s="911"/>
      <c r="S14" s="911"/>
      <c r="T14" s="911"/>
      <c r="U14" s="911"/>
      <c r="V14" s="911"/>
      <c r="W14" s="911"/>
      <c r="X14" s="911"/>
      <c r="Y14" s="911"/>
      <c r="Z14" s="911"/>
      <c r="AA14" s="911"/>
      <c r="AB14" s="912"/>
      <c r="AC14" s="97"/>
      <c r="AD14" s="98"/>
      <c r="AE14" s="98"/>
    </row>
    <row r="15" spans="1:31">
      <c r="A15" s="93"/>
      <c r="B15" s="94"/>
      <c r="C15" s="105"/>
      <c r="D15" s="925"/>
      <c r="E15" s="878"/>
      <c r="F15" s="926"/>
      <c r="G15" s="910"/>
      <c r="H15" s="911"/>
      <c r="I15" s="911"/>
      <c r="J15" s="911"/>
      <c r="K15" s="911"/>
      <c r="L15" s="911"/>
      <c r="M15" s="911"/>
      <c r="N15" s="911"/>
      <c r="O15" s="912"/>
      <c r="P15" s="95"/>
      <c r="Q15" s="940" t="s">
        <v>175</v>
      </c>
      <c r="R15" s="908"/>
      <c r="S15" s="908"/>
      <c r="T15" s="908"/>
      <c r="U15" s="908"/>
      <c r="V15" s="908"/>
      <c r="W15" s="908"/>
      <c r="X15" s="908"/>
      <c r="Y15" s="908"/>
      <c r="Z15" s="908"/>
      <c r="AA15" s="908"/>
      <c r="AB15" s="909"/>
      <c r="AC15" s="97"/>
      <c r="AD15" s="98"/>
      <c r="AE15" s="98"/>
    </row>
    <row r="16" spans="1:31">
      <c r="A16" s="93"/>
      <c r="B16" s="94"/>
      <c r="C16" s="105"/>
      <c r="D16" s="925"/>
      <c r="E16" s="878"/>
      <c r="F16" s="926"/>
      <c r="G16" s="940" t="s">
        <v>176</v>
      </c>
      <c r="H16" s="908"/>
      <c r="I16" s="908"/>
      <c r="J16" s="908"/>
      <c r="K16" s="908"/>
      <c r="L16" s="908"/>
      <c r="M16" s="908"/>
      <c r="N16" s="908"/>
      <c r="O16" s="909"/>
      <c r="P16" s="95"/>
      <c r="Q16" s="925"/>
      <c r="R16" s="878"/>
      <c r="S16" s="878"/>
      <c r="T16" s="878"/>
      <c r="U16" s="878"/>
      <c r="V16" s="878"/>
      <c r="W16" s="878"/>
      <c r="X16" s="878"/>
      <c r="Y16" s="878"/>
      <c r="Z16" s="878"/>
      <c r="AA16" s="878"/>
      <c r="AB16" s="926"/>
      <c r="AC16" s="97"/>
      <c r="AD16" s="98"/>
      <c r="AE16" s="98"/>
    </row>
    <row r="17" spans="1:31" ht="15" customHeight="1">
      <c r="A17" s="93"/>
      <c r="B17" s="94"/>
      <c r="C17" s="95"/>
      <c r="D17" s="910"/>
      <c r="E17" s="911"/>
      <c r="F17" s="912"/>
      <c r="G17" s="925"/>
      <c r="H17" s="878"/>
      <c r="I17" s="878"/>
      <c r="J17" s="878"/>
      <c r="K17" s="878"/>
      <c r="L17" s="878"/>
      <c r="M17" s="878"/>
      <c r="N17" s="878"/>
      <c r="O17" s="926"/>
      <c r="P17" s="95"/>
      <c r="Q17" s="925"/>
      <c r="R17" s="878"/>
      <c r="S17" s="878"/>
      <c r="T17" s="878"/>
      <c r="U17" s="878"/>
      <c r="V17" s="878"/>
      <c r="W17" s="878"/>
      <c r="X17" s="878"/>
      <c r="Y17" s="878"/>
      <c r="Z17" s="878"/>
      <c r="AA17" s="878"/>
      <c r="AB17" s="926"/>
      <c r="AC17" s="97"/>
      <c r="AD17" s="98"/>
      <c r="AE17" s="98"/>
    </row>
    <row r="18" spans="1:31">
      <c r="A18" s="93"/>
      <c r="B18" s="94"/>
      <c r="C18" s="95"/>
      <c r="D18" s="102"/>
      <c r="E18" s="102"/>
      <c r="F18" s="102"/>
      <c r="G18" s="910"/>
      <c r="H18" s="911"/>
      <c r="I18" s="911"/>
      <c r="J18" s="911"/>
      <c r="K18" s="911"/>
      <c r="L18" s="911"/>
      <c r="M18" s="911"/>
      <c r="N18" s="911"/>
      <c r="O18" s="912"/>
      <c r="P18" s="95"/>
      <c r="Q18" s="910"/>
      <c r="R18" s="911"/>
      <c r="S18" s="911"/>
      <c r="T18" s="911"/>
      <c r="U18" s="911"/>
      <c r="V18" s="911"/>
      <c r="W18" s="911"/>
      <c r="X18" s="911"/>
      <c r="Y18" s="911"/>
      <c r="Z18" s="911"/>
      <c r="AA18" s="911"/>
      <c r="AB18" s="912"/>
      <c r="AC18" s="97"/>
      <c r="AD18" s="98"/>
      <c r="AE18" s="98"/>
    </row>
    <row r="19" spans="1:31" ht="15" customHeight="1">
      <c r="A19" s="93"/>
      <c r="B19" s="94"/>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7"/>
      <c r="AD19" s="98"/>
      <c r="AE19" s="98"/>
    </row>
    <row r="20" spans="1:31">
      <c r="A20" s="106"/>
      <c r="B20" s="107" t="s">
        <v>104</v>
      </c>
      <c r="C20" s="108" t="s">
        <v>177</v>
      </c>
      <c r="D20" s="108" t="s">
        <v>0</v>
      </c>
      <c r="E20" s="108" t="s">
        <v>178</v>
      </c>
      <c r="F20" s="108" t="s">
        <v>24</v>
      </c>
      <c r="G20" s="108">
        <v>1</v>
      </c>
      <c r="H20" s="108">
        <v>2</v>
      </c>
      <c r="I20" s="108">
        <v>3</v>
      </c>
      <c r="J20" s="108">
        <v>4</v>
      </c>
      <c r="K20" s="108">
        <v>5</v>
      </c>
      <c r="L20" s="108" t="s">
        <v>179</v>
      </c>
      <c r="M20" s="108" t="s">
        <v>180</v>
      </c>
      <c r="N20" s="108" t="s">
        <v>181</v>
      </c>
      <c r="O20" s="108" t="s">
        <v>182</v>
      </c>
      <c r="P20" s="108" t="s">
        <v>10</v>
      </c>
      <c r="Q20" s="108" t="s">
        <v>183</v>
      </c>
      <c r="R20" s="108" t="s">
        <v>184</v>
      </c>
      <c r="S20" s="108" t="s">
        <v>7</v>
      </c>
      <c r="T20" s="108" t="s">
        <v>185</v>
      </c>
      <c r="U20" s="108" t="s">
        <v>186</v>
      </c>
      <c r="V20" s="108" t="s">
        <v>7</v>
      </c>
      <c r="W20" s="108" t="s">
        <v>185</v>
      </c>
      <c r="X20" s="108" t="s">
        <v>187</v>
      </c>
      <c r="Y20" s="108" t="s">
        <v>7</v>
      </c>
      <c r="Z20" s="108" t="s">
        <v>185</v>
      </c>
      <c r="AA20" s="108" t="s">
        <v>188</v>
      </c>
      <c r="AB20" s="109" t="s">
        <v>189</v>
      </c>
      <c r="AC20" s="97"/>
      <c r="AD20" s="98"/>
      <c r="AE20" s="98"/>
    </row>
    <row r="21" spans="1:31" ht="15.75" customHeight="1">
      <c r="A21" s="110">
        <v>1</v>
      </c>
      <c r="B21" s="111">
        <v>1</v>
      </c>
      <c r="C21" s="112" t="s">
        <v>190</v>
      </c>
      <c r="D21" s="112" t="s">
        <v>51</v>
      </c>
      <c r="E21" s="112" t="s">
        <v>191</v>
      </c>
      <c r="F21" s="113">
        <v>1</v>
      </c>
      <c r="G21" s="114">
        <v>20</v>
      </c>
      <c r="H21" s="114">
        <v>21</v>
      </c>
      <c r="I21" s="113">
        <v>22</v>
      </c>
      <c r="J21" s="115">
        <v>23</v>
      </c>
      <c r="K21" s="114"/>
      <c r="L21" s="115">
        <v>2022</v>
      </c>
      <c r="M21" s="114"/>
      <c r="N21" s="114"/>
      <c r="O21" s="114"/>
      <c r="P21" s="116"/>
      <c r="Q21" s="117" t="s">
        <v>192</v>
      </c>
      <c r="R21" s="114">
        <v>2021</v>
      </c>
      <c r="S21" s="114">
        <v>167</v>
      </c>
      <c r="T21" s="116"/>
      <c r="U21" s="115">
        <v>2022</v>
      </c>
      <c r="V21" s="115">
        <v>167</v>
      </c>
      <c r="W21" s="116"/>
      <c r="X21" s="115">
        <v>2023</v>
      </c>
      <c r="Y21" s="115">
        <v>175</v>
      </c>
      <c r="Z21" s="116"/>
      <c r="AA21" s="114">
        <f t="shared" ref="AA21:AA24" si="0">(S21+V21+Y21)-(2*(T21+W21+Z21))</f>
        <v>509</v>
      </c>
      <c r="AB21" s="118" t="s">
        <v>193</v>
      </c>
      <c r="AC21" s="97"/>
      <c r="AD21" s="98"/>
      <c r="AE21" s="98"/>
    </row>
    <row r="22" spans="1:31" ht="15.75" customHeight="1">
      <c r="A22" s="110">
        <v>2</v>
      </c>
      <c r="B22" s="119">
        <v>1</v>
      </c>
      <c r="C22" s="112" t="s">
        <v>194</v>
      </c>
      <c r="D22" s="112" t="s">
        <v>32</v>
      </c>
      <c r="E22" s="112" t="s">
        <v>195</v>
      </c>
      <c r="F22" s="113"/>
      <c r="G22" s="114"/>
      <c r="H22" s="114"/>
      <c r="I22" s="120"/>
      <c r="J22" s="115"/>
      <c r="K22" s="114"/>
      <c r="L22" s="115">
        <v>2023</v>
      </c>
      <c r="M22" s="114"/>
      <c r="N22" s="114"/>
      <c r="O22" s="114"/>
      <c r="P22" s="116"/>
      <c r="Q22" s="121" t="s">
        <v>196</v>
      </c>
      <c r="R22" s="114">
        <v>2021</v>
      </c>
      <c r="S22" s="114">
        <v>171</v>
      </c>
      <c r="T22" s="116"/>
      <c r="U22" s="115">
        <v>2022</v>
      </c>
      <c r="V22" s="115">
        <v>122</v>
      </c>
      <c r="W22" s="116"/>
      <c r="X22" s="115">
        <v>2023</v>
      </c>
      <c r="Y22" s="115">
        <v>214</v>
      </c>
      <c r="Z22" s="116"/>
      <c r="AA22" s="114">
        <f t="shared" si="0"/>
        <v>507</v>
      </c>
      <c r="AB22" s="118" t="s">
        <v>197</v>
      </c>
      <c r="AC22" s="97"/>
      <c r="AD22" s="98"/>
      <c r="AE22" s="98"/>
    </row>
    <row r="23" spans="1:31" ht="15.75" customHeight="1">
      <c r="A23" s="110">
        <v>3</v>
      </c>
      <c r="B23" s="122">
        <v>2</v>
      </c>
      <c r="C23" s="112" t="s">
        <v>198</v>
      </c>
      <c r="D23" s="112" t="s">
        <v>35</v>
      </c>
      <c r="E23" s="112" t="s">
        <v>195</v>
      </c>
      <c r="F23" s="120"/>
      <c r="G23" s="114">
        <v>20</v>
      </c>
      <c r="H23" s="114">
        <v>21</v>
      </c>
      <c r="I23" s="113">
        <v>22</v>
      </c>
      <c r="J23" s="115">
        <v>23</v>
      </c>
      <c r="K23" s="114"/>
      <c r="L23" s="114"/>
      <c r="M23" s="115">
        <v>2022</v>
      </c>
      <c r="N23" s="114"/>
      <c r="O23" s="114"/>
      <c r="P23" s="116"/>
      <c r="Q23" s="123">
        <v>2016</v>
      </c>
      <c r="R23" s="114">
        <v>2021</v>
      </c>
      <c r="S23" s="114">
        <v>160</v>
      </c>
      <c r="T23" s="116"/>
      <c r="U23" s="115">
        <v>2022</v>
      </c>
      <c r="V23" s="115">
        <v>195</v>
      </c>
      <c r="W23" s="116"/>
      <c r="X23" s="115">
        <v>2023</v>
      </c>
      <c r="Y23" s="115">
        <v>133</v>
      </c>
      <c r="Z23" s="116"/>
      <c r="AA23" s="114">
        <f t="shared" si="0"/>
        <v>488</v>
      </c>
      <c r="AB23" s="112" t="s">
        <v>199</v>
      </c>
      <c r="AC23" s="97"/>
      <c r="AD23" s="98"/>
      <c r="AE23" s="98"/>
    </row>
    <row r="24" spans="1:31" ht="15.75" customHeight="1">
      <c r="A24" s="110">
        <v>4</v>
      </c>
      <c r="B24" s="111">
        <v>2</v>
      </c>
      <c r="C24" s="112" t="s">
        <v>200</v>
      </c>
      <c r="D24" s="112" t="s">
        <v>16</v>
      </c>
      <c r="E24" s="112" t="s">
        <v>201</v>
      </c>
      <c r="F24" s="113"/>
      <c r="G24" s="114"/>
      <c r="H24" s="115"/>
      <c r="I24" s="113"/>
      <c r="J24" s="114"/>
      <c r="K24" s="114"/>
      <c r="L24" s="114"/>
      <c r="M24" s="115">
        <v>2022</v>
      </c>
      <c r="N24" s="114"/>
      <c r="O24" s="114"/>
      <c r="P24" s="116"/>
      <c r="Q24" s="124"/>
      <c r="R24" s="114">
        <v>2021</v>
      </c>
      <c r="S24" s="114">
        <v>176</v>
      </c>
      <c r="T24" s="116">
        <v>1</v>
      </c>
      <c r="U24" s="115">
        <v>2022</v>
      </c>
      <c r="V24" s="115">
        <v>165</v>
      </c>
      <c r="W24" s="116"/>
      <c r="X24" s="115">
        <v>2023</v>
      </c>
      <c r="Y24" s="115">
        <v>139</v>
      </c>
      <c r="Z24" s="116"/>
      <c r="AA24" s="114">
        <f t="shared" si="0"/>
        <v>478</v>
      </c>
      <c r="AB24" s="118" t="s">
        <v>202</v>
      </c>
      <c r="AC24" s="97"/>
      <c r="AD24" s="98"/>
      <c r="AE24" s="98"/>
    </row>
    <row r="25" spans="1:31" ht="15" customHeight="1">
      <c r="A25" s="125">
        <v>5</v>
      </c>
      <c r="B25" s="126">
        <v>2</v>
      </c>
      <c r="C25" s="127" t="s">
        <v>203</v>
      </c>
      <c r="D25" s="127" t="s">
        <v>21</v>
      </c>
      <c r="E25" s="128" t="s">
        <v>204</v>
      </c>
      <c r="F25" s="129"/>
      <c r="G25" s="130">
        <v>19</v>
      </c>
      <c r="H25" s="130">
        <v>20</v>
      </c>
      <c r="I25" s="131"/>
      <c r="J25" s="132"/>
      <c r="K25" s="132"/>
      <c r="L25" s="130">
        <v>2019</v>
      </c>
      <c r="M25" s="132"/>
      <c r="N25" s="132"/>
      <c r="O25" s="132"/>
      <c r="P25" s="133"/>
      <c r="Q25" s="134">
        <v>2019</v>
      </c>
      <c r="R25" s="130">
        <v>2018</v>
      </c>
      <c r="S25" s="130">
        <v>155</v>
      </c>
      <c r="T25" s="133"/>
      <c r="U25" s="130">
        <v>2019</v>
      </c>
      <c r="V25" s="130">
        <v>184</v>
      </c>
      <c r="W25" s="133"/>
      <c r="X25" s="130">
        <v>2020</v>
      </c>
      <c r="Y25" s="130">
        <v>90</v>
      </c>
      <c r="Z25" s="133"/>
      <c r="AA25" s="130">
        <v>429</v>
      </c>
      <c r="AB25" s="135"/>
      <c r="AC25" s="136"/>
      <c r="AD25" s="137"/>
      <c r="AE25" s="137"/>
    </row>
    <row r="26" spans="1:31" ht="16.5" customHeight="1">
      <c r="A26" s="110">
        <v>6</v>
      </c>
      <c r="B26" s="111">
        <v>2</v>
      </c>
      <c r="C26" s="112" t="s">
        <v>205</v>
      </c>
      <c r="D26" s="112" t="s">
        <v>50</v>
      </c>
      <c r="E26" s="112" t="s">
        <v>191</v>
      </c>
      <c r="F26" s="113">
        <v>1</v>
      </c>
      <c r="G26" s="114"/>
      <c r="H26" s="114"/>
      <c r="I26" s="113"/>
      <c r="J26" s="115"/>
      <c r="K26" s="114"/>
      <c r="L26" s="114"/>
      <c r="M26" s="114"/>
      <c r="N26" s="114"/>
      <c r="O26" s="114"/>
      <c r="P26" s="138" t="s">
        <v>206</v>
      </c>
      <c r="Q26" s="139">
        <v>2020</v>
      </c>
      <c r="R26" s="114">
        <v>2021</v>
      </c>
      <c r="S26" s="114">
        <v>168</v>
      </c>
      <c r="T26" s="140"/>
      <c r="U26" s="115">
        <v>2022</v>
      </c>
      <c r="V26" s="115">
        <v>125</v>
      </c>
      <c r="W26" s="140"/>
      <c r="X26" s="115">
        <v>2023</v>
      </c>
      <c r="Y26" s="115">
        <v>175</v>
      </c>
      <c r="Z26" s="138">
        <v>2</v>
      </c>
      <c r="AA26" s="114">
        <f t="shared" ref="AA26:AA50" si="1">(S26+V26+Y26)-(2*(T26+W26+Z26))</f>
        <v>464</v>
      </c>
      <c r="AB26" s="141"/>
      <c r="AC26" s="97"/>
      <c r="AD26" s="98"/>
      <c r="AE26" s="98"/>
    </row>
    <row r="27" spans="1:31" ht="15.75" customHeight="1">
      <c r="A27" s="110">
        <v>7</v>
      </c>
      <c r="B27" s="119">
        <v>2</v>
      </c>
      <c r="C27" s="112" t="s">
        <v>207</v>
      </c>
      <c r="D27" s="112" t="s">
        <v>24</v>
      </c>
      <c r="E27" s="112" t="s">
        <v>208</v>
      </c>
      <c r="F27" s="120"/>
      <c r="G27" s="115"/>
      <c r="H27" s="114"/>
      <c r="I27" s="120"/>
      <c r="J27" s="114"/>
      <c r="K27" s="114"/>
      <c r="L27" s="114"/>
      <c r="M27" s="115">
        <v>2022</v>
      </c>
      <c r="N27" s="114"/>
      <c r="O27" s="114"/>
      <c r="P27" s="142" t="s">
        <v>206</v>
      </c>
      <c r="Q27" s="141"/>
      <c r="R27" s="114">
        <v>2021</v>
      </c>
      <c r="S27" s="114">
        <v>161</v>
      </c>
      <c r="T27" s="116"/>
      <c r="U27" s="115">
        <v>2022</v>
      </c>
      <c r="V27" s="115">
        <v>172</v>
      </c>
      <c r="W27" s="116"/>
      <c r="X27" s="115">
        <v>2023</v>
      </c>
      <c r="Y27" s="115">
        <v>107</v>
      </c>
      <c r="Z27" s="142">
        <v>1</v>
      </c>
      <c r="AA27" s="114">
        <f t="shared" si="1"/>
        <v>438</v>
      </c>
      <c r="AB27" s="118" t="s">
        <v>209</v>
      </c>
      <c r="AC27" s="97"/>
      <c r="AD27" s="98"/>
      <c r="AE27" s="98"/>
    </row>
    <row r="28" spans="1:31" ht="15.75" customHeight="1">
      <c r="A28" s="110">
        <v>8</v>
      </c>
      <c r="B28" s="111">
        <v>2</v>
      </c>
      <c r="C28" s="112" t="s">
        <v>210</v>
      </c>
      <c r="D28" s="112" t="s">
        <v>33</v>
      </c>
      <c r="E28" s="112" t="s">
        <v>211</v>
      </c>
      <c r="F28" s="113">
        <v>2</v>
      </c>
      <c r="G28" s="114"/>
      <c r="H28" s="115"/>
      <c r="I28" s="120"/>
      <c r="J28" s="114"/>
      <c r="K28" s="114"/>
      <c r="L28" s="114"/>
      <c r="M28" s="115">
        <v>2023</v>
      </c>
      <c r="N28" s="114"/>
      <c r="O28" s="114"/>
      <c r="P28" s="142" t="s">
        <v>206</v>
      </c>
      <c r="Q28" s="141"/>
      <c r="R28" s="114">
        <v>2021</v>
      </c>
      <c r="S28" s="114">
        <v>105</v>
      </c>
      <c r="T28" s="116">
        <v>5</v>
      </c>
      <c r="U28" s="115">
        <v>2022</v>
      </c>
      <c r="V28" s="115">
        <v>97</v>
      </c>
      <c r="W28" s="116"/>
      <c r="X28" s="115">
        <v>2023</v>
      </c>
      <c r="Y28" s="115">
        <v>198</v>
      </c>
      <c r="Z28" s="142">
        <v>1</v>
      </c>
      <c r="AA28" s="114">
        <f t="shared" si="1"/>
        <v>388</v>
      </c>
      <c r="AB28" s="141"/>
      <c r="AC28" s="143"/>
      <c r="AD28" s="144"/>
      <c r="AE28" s="144"/>
    </row>
    <row r="29" spans="1:31" ht="15.75" customHeight="1">
      <c r="A29" s="110">
        <v>9</v>
      </c>
      <c r="B29" s="119">
        <v>2</v>
      </c>
      <c r="C29" s="112" t="s">
        <v>212</v>
      </c>
      <c r="D29" s="112" t="s">
        <v>39</v>
      </c>
      <c r="E29" s="118" t="s">
        <v>213</v>
      </c>
      <c r="F29" s="113"/>
      <c r="G29" s="114"/>
      <c r="H29" s="114"/>
      <c r="I29" s="120"/>
      <c r="J29" s="114"/>
      <c r="K29" s="114"/>
      <c r="L29" s="114"/>
      <c r="M29" s="114"/>
      <c r="N29" s="114"/>
      <c r="O29" s="114"/>
      <c r="P29" s="116" t="s">
        <v>206</v>
      </c>
      <c r="Q29" s="145">
        <v>2018</v>
      </c>
      <c r="R29" s="114">
        <v>2020</v>
      </c>
      <c r="S29" s="114">
        <v>73</v>
      </c>
      <c r="T29" s="146"/>
      <c r="U29" s="114">
        <v>2021</v>
      </c>
      <c r="V29" s="114">
        <v>128</v>
      </c>
      <c r="W29" s="146"/>
      <c r="X29" s="115">
        <v>2022</v>
      </c>
      <c r="Y29" s="115">
        <v>88</v>
      </c>
      <c r="Z29" s="138">
        <v>9</v>
      </c>
      <c r="AA29" s="114">
        <f t="shared" si="1"/>
        <v>271</v>
      </c>
      <c r="AB29" s="112" t="s">
        <v>214</v>
      </c>
      <c r="AC29" s="143"/>
      <c r="AD29" s="144"/>
      <c r="AE29" s="144"/>
    </row>
    <row r="30" spans="1:31" ht="15.75" customHeight="1">
      <c r="A30" s="110">
        <v>10</v>
      </c>
      <c r="B30" s="111">
        <v>3</v>
      </c>
      <c r="C30" s="112" t="s">
        <v>215</v>
      </c>
      <c r="D30" s="112" t="s">
        <v>57</v>
      </c>
      <c r="E30" s="112" t="s">
        <v>195</v>
      </c>
      <c r="F30" s="120"/>
      <c r="G30" s="114">
        <v>20</v>
      </c>
      <c r="H30" s="114">
        <v>21</v>
      </c>
      <c r="I30" s="113">
        <v>22</v>
      </c>
      <c r="J30" s="115">
        <v>23</v>
      </c>
      <c r="K30" s="114"/>
      <c r="L30" s="114"/>
      <c r="M30" s="114"/>
      <c r="N30" s="115">
        <v>2023</v>
      </c>
      <c r="O30" s="114"/>
      <c r="P30" s="116"/>
      <c r="Q30" s="141"/>
      <c r="R30" s="114">
        <v>2021</v>
      </c>
      <c r="S30" s="114">
        <v>142</v>
      </c>
      <c r="T30" s="116"/>
      <c r="U30" s="115">
        <v>2022</v>
      </c>
      <c r="V30" s="115">
        <v>138</v>
      </c>
      <c r="W30" s="116"/>
      <c r="X30" s="115">
        <v>2023</v>
      </c>
      <c r="Y30" s="115">
        <v>125</v>
      </c>
      <c r="Z30" s="116"/>
      <c r="AA30" s="114">
        <f t="shared" si="1"/>
        <v>405</v>
      </c>
      <c r="AB30" s="112" t="s">
        <v>216</v>
      </c>
      <c r="AC30" s="97"/>
      <c r="AD30" s="98"/>
      <c r="AE30" s="98"/>
    </row>
    <row r="31" spans="1:31" ht="15.75" customHeight="1">
      <c r="A31" s="110">
        <v>11</v>
      </c>
      <c r="B31" s="111">
        <v>3</v>
      </c>
      <c r="C31" s="112" t="s">
        <v>217</v>
      </c>
      <c r="D31" s="112" t="s">
        <v>60</v>
      </c>
      <c r="E31" s="112" t="s">
        <v>218</v>
      </c>
      <c r="F31" s="120">
        <v>3</v>
      </c>
      <c r="G31" s="115">
        <v>22</v>
      </c>
      <c r="H31" s="115">
        <v>23</v>
      </c>
      <c r="I31" s="120"/>
      <c r="J31" s="114"/>
      <c r="K31" s="114"/>
      <c r="L31" s="114"/>
      <c r="M31" s="114"/>
      <c r="N31" s="115">
        <v>2023</v>
      </c>
      <c r="O31" s="114"/>
      <c r="P31" s="116"/>
      <c r="Q31" s="141"/>
      <c r="R31" s="114">
        <v>2021</v>
      </c>
      <c r="S31" s="114">
        <v>100</v>
      </c>
      <c r="T31" s="116"/>
      <c r="U31" s="115">
        <v>2022</v>
      </c>
      <c r="V31" s="115">
        <v>178</v>
      </c>
      <c r="W31" s="116"/>
      <c r="X31" s="115">
        <v>2023</v>
      </c>
      <c r="Y31" s="115">
        <v>126</v>
      </c>
      <c r="Z31" s="116"/>
      <c r="AA31" s="114">
        <f t="shared" si="1"/>
        <v>404</v>
      </c>
      <c r="AB31" s="141"/>
      <c r="AC31" s="97"/>
      <c r="AD31" s="98"/>
      <c r="AE31" s="98"/>
    </row>
    <row r="32" spans="1:31" ht="15" customHeight="1">
      <c r="A32" s="110">
        <v>12</v>
      </c>
      <c r="B32" s="111">
        <v>3</v>
      </c>
      <c r="C32" s="112" t="s">
        <v>219</v>
      </c>
      <c r="D32" s="112" t="s">
        <v>56</v>
      </c>
      <c r="E32" s="112" t="s">
        <v>220</v>
      </c>
      <c r="F32" s="147"/>
      <c r="G32" s="114">
        <v>20</v>
      </c>
      <c r="H32" s="115">
        <v>22</v>
      </c>
      <c r="I32" s="113">
        <v>23</v>
      </c>
      <c r="J32" s="114"/>
      <c r="K32" s="114"/>
      <c r="L32" s="114"/>
      <c r="M32" s="115">
        <v>2023</v>
      </c>
      <c r="N32" s="115">
        <v>2022</v>
      </c>
      <c r="O32" s="114"/>
      <c r="P32" s="116"/>
      <c r="Q32" s="141"/>
      <c r="R32" s="114">
        <v>2021</v>
      </c>
      <c r="S32" s="114">
        <v>103</v>
      </c>
      <c r="T32" s="116">
        <v>10</v>
      </c>
      <c r="U32" s="115">
        <v>2022</v>
      </c>
      <c r="V32" s="115">
        <v>142</v>
      </c>
      <c r="W32" s="116"/>
      <c r="X32" s="115">
        <v>2023</v>
      </c>
      <c r="Y32" s="115">
        <v>152</v>
      </c>
      <c r="Z32" s="116"/>
      <c r="AA32" s="114">
        <f t="shared" si="1"/>
        <v>377</v>
      </c>
      <c r="AB32" s="118" t="s">
        <v>221</v>
      </c>
      <c r="AC32" s="97"/>
      <c r="AD32" s="98"/>
      <c r="AE32" s="98"/>
    </row>
    <row r="33" spans="1:31" ht="15" customHeight="1">
      <c r="A33" s="110">
        <v>13</v>
      </c>
      <c r="B33" s="111">
        <v>3</v>
      </c>
      <c r="C33" s="112" t="s">
        <v>222</v>
      </c>
      <c r="D33" s="112" t="s">
        <v>15</v>
      </c>
      <c r="E33" s="118" t="s">
        <v>223</v>
      </c>
      <c r="F33" s="113"/>
      <c r="G33" s="115">
        <v>22</v>
      </c>
      <c r="H33" s="115">
        <v>23</v>
      </c>
      <c r="I33" s="120"/>
      <c r="J33" s="114"/>
      <c r="K33" s="114"/>
      <c r="L33" s="114"/>
      <c r="M33" s="114"/>
      <c r="N33" s="115">
        <v>2022</v>
      </c>
      <c r="O33" s="114"/>
      <c r="P33" s="116"/>
      <c r="Q33" s="141"/>
      <c r="R33" s="114">
        <v>2021</v>
      </c>
      <c r="S33" s="114">
        <v>89</v>
      </c>
      <c r="T33" s="116"/>
      <c r="U33" s="115">
        <v>2022</v>
      </c>
      <c r="V33" s="115">
        <v>136</v>
      </c>
      <c r="W33" s="116"/>
      <c r="X33" s="115">
        <v>2023</v>
      </c>
      <c r="Y33" s="115">
        <v>105</v>
      </c>
      <c r="Z33" s="116"/>
      <c r="AA33" s="114">
        <f t="shared" si="1"/>
        <v>330</v>
      </c>
      <c r="AB33" s="148" t="s">
        <v>224</v>
      </c>
      <c r="AC33" s="143"/>
      <c r="AD33" s="144"/>
      <c r="AE33" s="144"/>
    </row>
    <row r="34" spans="1:31" ht="15.75" customHeight="1">
      <c r="A34" s="110">
        <v>14</v>
      </c>
      <c r="B34" s="111">
        <v>3</v>
      </c>
      <c r="C34" s="112" t="s">
        <v>225</v>
      </c>
      <c r="D34" s="112" t="s">
        <v>42</v>
      </c>
      <c r="E34" s="112" t="s">
        <v>226</v>
      </c>
      <c r="F34" s="113">
        <v>3</v>
      </c>
      <c r="G34" s="114"/>
      <c r="H34" s="114"/>
      <c r="I34" s="120"/>
      <c r="J34" s="115"/>
      <c r="K34" s="114"/>
      <c r="L34" s="114"/>
      <c r="M34" s="114"/>
      <c r="N34" s="114"/>
      <c r="O34" s="115" t="s">
        <v>227</v>
      </c>
      <c r="P34" s="116"/>
      <c r="Q34" s="141"/>
      <c r="R34" s="114">
        <v>2021</v>
      </c>
      <c r="S34" s="114">
        <v>130</v>
      </c>
      <c r="T34" s="116"/>
      <c r="U34" s="115">
        <v>2022</v>
      </c>
      <c r="V34" s="115">
        <v>82</v>
      </c>
      <c r="W34" s="116"/>
      <c r="X34" s="115">
        <v>2023</v>
      </c>
      <c r="Y34" s="115">
        <v>114</v>
      </c>
      <c r="Z34" s="116"/>
      <c r="AA34" s="114">
        <f t="shared" si="1"/>
        <v>326</v>
      </c>
      <c r="AB34" s="141"/>
      <c r="AC34" s="143"/>
      <c r="AD34" s="144"/>
      <c r="AE34" s="144"/>
    </row>
    <row r="35" spans="1:31" ht="15" customHeight="1">
      <c r="A35" s="110">
        <v>15</v>
      </c>
      <c r="B35" s="111">
        <v>3</v>
      </c>
      <c r="C35" s="112" t="s">
        <v>228</v>
      </c>
      <c r="D35" s="112" t="s">
        <v>53</v>
      </c>
      <c r="E35" s="118" t="s">
        <v>229</v>
      </c>
      <c r="F35" s="113">
        <v>2</v>
      </c>
      <c r="G35" s="114"/>
      <c r="H35" s="114"/>
      <c r="I35" s="113"/>
      <c r="J35" s="115"/>
      <c r="K35" s="114"/>
      <c r="L35" s="114"/>
      <c r="M35" s="114"/>
      <c r="N35" s="115">
        <v>2022</v>
      </c>
      <c r="O35" s="114"/>
      <c r="P35" s="116"/>
      <c r="Q35" s="141"/>
      <c r="R35" s="114">
        <v>2021</v>
      </c>
      <c r="S35" s="114">
        <v>85</v>
      </c>
      <c r="T35" s="149">
        <v>10</v>
      </c>
      <c r="U35" s="115">
        <v>2022</v>
      </c>
      <c r="V35" s="115">
        <v>136</v>
      </c>
      <c r="W35" s="116"/>
      <c r="X35" s="115">
        <v>2023</v>
      </c>
      <c r="Y35" s="115">
        <v>100</v>
      </c>
      <c r="Z35" s="116"/>
      <c r="AA35" s="114">
        <f t="shared" si="1"/>
        <v>301</v>
      </c>
      <c r="AB35" s="141"/>
      <c r="AC35" s="150"/>
      <c r="AD35" s="112"/>
      <c r="AE35" s="112"/>
    </row>
    <row r="36" spans="1:31" ht="15" customHeight="1">
      <c r="A36" s="110">
        <v>16</v>
      </c>
      <c r="B36" s="119">
        <v>3</v>
      </c>
      <c r="C36" s="112" t="s">
        <v>230</v>
      </c>
      <c r="D36" s="118" t="s">
        <v>18</v>
      </c>
      <c r="E36" s="118" t="s">
        <v>231</v>
      </c>
      <c r="F36" s="120"/>
      <c r="G36" s="114">
        <v>19</v>
      </c>
      <c r="H36" s="114">
        <v>20</v>
      </c>
      <c r="I36" s="120">
        <v>21</v>
      </c>
      <c r="J36" s="115">
        <v>23</v>
      </c>
      <c r="K36" s="114"/>
      <c r="L36" s="114"/>
      <c r="M36" s="114"/>
      <c r="N36" s="115">
        <v>2023</v>
      </c>
      <c r="O36" s="114"/>
      <c r="P36" s="116"/>
      <c r="Q36" s="141"/>
      <c r="R36" s="114">
        <v>2020</v>
      </c>
      <c r="S36" s="114">
        <v>36</v>
      </c>
      <c r="T36" s="116"/>
      <c r="U36" s="114">
        <v>2021</v>
      </c>
      <c r="V36" s="114">
        <v>140</v>
      </c>
      <c r="W36" s="116"/>
      <c r="X36" s="115">
        <v>2023</v>
      </c>
      <c r="Y36" s="115">
        <v>120</v>
      </c>
      <c r="Z36" s="116"/>
      <c r="AA36" s="114">
        <f t="shared" si="1"/>
        <v>296</v>
      </c>
      <c r="AB36" s="112"/>
      <c r="AC36" s="143"/>
      <c r="AD36" s="144"/>
      <c r="AE36" s="144"/>
    </row>
    <row r="37" spans="1:31">
      <c r="A37" s="110">
        <v>17</v>
      </c>
      <c r="B37" s="111">
        <v>3</v>
      </c>
      <c r="C37" s="112" t="s">
        <v>232</v>
      </c>
      <c r="D37" s="112" t="s">
        <v>46</v>
      </c>
      <c r="E37" s="112" t="s">
        <v>233</v>
      </c>
      <c r="F37" s="120"/>
      <c r="G37" s="115">
        <v>22</v>
      </c>
      <c r="H37" s="115">
        <v>23</v>
      </c>
      <c r="I37" s="120"/>
      <c r="J37" s="114"/>
      <c r="K37" s="114"/>
      <c r="L37" s="114"/>
      <c r="M37" s="114"/>
      <c r="N37" s="115">
        <v>2023</v>
      </c>
      <c r="O37" s="114"/>
      <c r="P37" s="116"/>
      <c r="Q37" s="141"/>
      <c r="R37" s="114">
        <v>2021</v>
      </c>
      <c r="S37" s="114">
        <v>82</v>
      </c>
      <c r="T37" s="116">
        <v>1</v>
      </c>
      <c r="U37" s="115">
        <v>2022</v>
      </c>
      <c r="V37" s="115">
        <v>76</v>
      </c>
      <c r="W37" s="116"/>
      <c r="X37" s="115">
        <v>2023</v>
      </c>
      <c r="Y37" s="115">
        <v>128</v>
      </c>
      <c r="Z37" s="116"/>
      <c r="AA37" s="114">
        <f t="shared" si="1"/>
        <v>284</v>
      </c>
      <c r="AB37" s="141"/>
      <c r="AC37" s="144"/>
      <c r="AD37" s="144"/>
      <c r="AE37" s="144"/>
    </row>
    <row r="38" spans="1:31" ht="15.75" customHeight="1">
      <c r="A38" s="110">
        <v>18</v>
      </c>
      <c r="B38" s="119">
        <v>3</v>
      </c>
      <c r="C38" s="112" t="s">
        <v>234</v>
      </c>
      <c r="D38" s="112" t="s">
        <v>54</v>
      </c>
      <c r="E38" s="118" t="s">
        <v>235</v>
      </c>
      <c r="F38" s="113"/>
      <c r="G38" s="115">
        <v>22</v>
      </c>
      <c r="H38" s="115">
        <v>23</v>
      </c>
      <c r="I38" s="151"/>
      <c r="J38" s="112"/>
      <c r="K38" s="112"/>
      <c r="L38" s="112"/>
      <c r="M38" s="112"/>
      <c r="N38" s="112"/>
      <c r="O38" s="115" t="s">
        <v>227</v>
      </c>
      <c r="P38" s="112"/>
      <c r="Q38" s="112"/>
      <c r="R38" s="115">
        <v>2022</v>
      </c>
      <c r="S38" s="115">
        <v>109</v>
      </c>
      <c r="T38" s="112"/>
      <c r="U38" s="115">
        <v>2023</v>
      </c>
      <c r="V38" s="115">
        <v>115</v>
      </c>
      <c r="W38" s="112"/>
      <c r="X38" s="112"/>
      <c r="Y38" s="112"/>
      <c r="Z38" s="112"/>
      <c r="AA38" s="114">
        <f t="shared" si="1"/>
        <v>224</v>
      </c>
      <c r="AB38" s="148" t="s">
        <v>224</v>
      </c>
      <c r="AC38" s="143"/>
      <c r="AD38" s="144"/>
      <c r="AE38" s="144"/>
    </row>
    <row r="39" spans="1:31">
      <c r="A39" s="110">
        <v>19</v>
      </c>
      <c r="B39" s="111">
        <v>3</v>
      </c>
      <c r="C39" s="112" t="s">
        <v>236</v>
      </c>
      <c r="D39" s="112" t="s">
        <v>36</v>
      </c>
      <c r="E39" s="112" t="s">
        <v>229</v>
      </c>
      <c r="F39" s="120"/>
      <c r="G39" s="114">
        <v>19</v>
      </c>
      <c r="H39" s="114">
        <v>20</v>
      </c>
      <c r="I39" s="113">
        <v>22</v>
      </c>
      <c r="J39" s="115">
        <v>23</v>
      </c>
      <c r="K39" s="114"/>
      <c r="L39" s="114"/>
      <c r="M39" s="114"/>
      <c r="N39" s="115">
        <v>2022</v>
      </c>
      <c r="O39" s="115" t="s">
        <v>227</v>
      </c>
      <c r="P39" s="138" t="s">
        <v>206</v>
      </c>
      <c r="Q39" s="141"/>
      <c r="R39" s="114">
        <v>2021</v>
      </c>
      <c r="S39" s="114">
        <v>100</v>
      </c>
      <c r="T39" s="116">
        <v>10</v>
      </c>
      <c r="U39" s="115">
        <v>2022</v>
      </c>
      <c r="V39" s="115">
        <v>134</v>
      </c>
      <c r="W39" s="116"/>
      <c r="X39" s="115">
        <v>2023</v>
      </c>
      <c r="Y39" s="115">
        <v>114</v>
      </c>
      <c r="Z39" s="138">
        <v>1</v>
      </c>
      <c r="AA39" s="114">
        <f t="shared" si="1"/>
        <v>326</v>
      </c>
      <c r="AB39" s="112" t="s">
        <v>237</v>
      </c>
      <c r="AC39" s="98"/>
      <c r="AD39" s="98"/>
      <c r="AE39" s="98"/>
    </row>
    <row r="40" spans="1:31" ht="15.75" customHeight="1">
      <c r="A40" s="110">
        <v>20</v>
      </c>
      <c r="B40" s="111">
        <v>3</v>
      </c>
      <c r="C40" s="112" t="s">
        <v>238</v>
      </c>
      <c r="D40" s="112" t="s">
        <v>38</v>
      </c>
      <c r="E40" s="112" t="s">
        <v>218</v>
      </c>
      <c r="F40" s="113">
        <v>3</v>
      </c>
      <c r="G40" s="115"/>
      <c r="H40" s="115"/>
      <c r="I40" s="120"/>
      <c r="J40" s="114"/>
      <c r="K40" s="114"/>
      <c r="L40" s="114"/>
      <c r="M40" s="114"/>
      <c r="N40" s="115">
        <v>2023</v>
      </c>
      <c r="O40" s="114"/>
      <c r="P40" s="142" t="s">
        <v>206</v>
      </c>
      <c r="Q40" s="141"/>
      <c r="R40" s="114">
        <v>2021</v>
      </c>
      <c r="S40" s="114">
        <v>112</v>
      </c>
      <c r="T40" s="116">
        <v>1</v>
      </c>
      <c r="U40" s="115">
        <v>2022</v>
      </c>
      <c r="V40" s="115">
        <v>131</v>
      </c>
      <c r="W40" s="116"/>
      <c r="X40" s="115">
        <v>2023</v>
      </c>
      <c r="Y40" s="115">
        <v>135</v>
      </c>
      <c r="Z40" s="146"/>
      <c r="AA40" s="114">
        <f t="shared" si="1"/>
        <v>376</v>
      </c>
      <c r="AB40" s="112" t="s">
        <v>239</v>
      </c>
      <c r="AC40" s="97"/>
      <c r="AD40" s="98"/>
      <c r="AE40" s="98"/>
    </row>
    <row r="41" spans="1:31" ht="15" customHeight="1">
      <c r="A41" s="110">
        <v>21</v>
      </c>
      <c r="B41" s="119">
        <v>3</v>
      </c>
      <c r="C41" s="112" t="s">
        <v>240</v>
      </c>
      <c r="D41" s="112" t="s">
        <v>19</v>
      </c>
      <c r="E41" s="112" t="s">
        <v>195</v>
      </c>
      <c r="F41" s="113">
        <v>2</v>
      </c>
      <c r="G41" s="114"/>
      <c r="H41" s="114"/>
      <c r="I41" s="120"/>
      <c r="J41" s="115"/>
      <c r="K41" s="114"/>
      <c r="L41" s="114"/>
      <c r="M41" s="114"/>
      <c r="N41" s="115">
        <v>2022</v>
      </c>
      <c r="O41" s="114"/>
      <c r="P41" s="142" t="s">
        <v>206</v>
      </c>
      <c r="Q41" s="141"/>
      <c r="R41" s="114">
        <v>2021</v>
      </c>
      <c r="S41" s="114">
        <v>97</v>
      </c>
      <c r="T41" s="116"/>
      <c r="U41" s="115">
        <v>2022</v>
      </c>
      <c r="V41" s="115">
        <v>121</v>
      </c>
      <c r="W41" s="138">
        <v>3</v>
      </c>
      <c r="X41" s="115">
        <v>2023</v>
      </c>
      <c r="Y41" s="115">
        <v>100</v>
      </c>
      <c r="Z41" s="152"/>
      <c r="AA41" s="114">
        <f t="shared" si="1"/>
        <v>312</v>
      </c>
      <c r="AB41" s="141"/>
      <c r="AC41" s="143"/>
      <c r="AD41" s="144"/>
      <c r="AE41" s="144"/>
    </row>
    <row r="42" spans="1:31" ht="15.75" customHeight="1">
      <c r="A42" s="110">
        <v>22</v>
      </c>
      <c r="B42" s="111">
        <v>4</v>
      </c>
      <c r="C42" s="112" t="s">
        <v>241</v>
      </c>
      <c r="D42" s="112" t="s">
        <v>45</v>
      </c>
      <c r="E42" s="112" t="s">
        <v>195</v>
      </c>
      <c r="F42" s="120"/>
      <c r="G42" s="114">
        <v>20</v>
      </c>
      <c r="H42" s="114">
        <v>21</v>
      </c>
      <c r="I42" s="113">
        <v>22</v>
      </c>
      <c r="J42" s="115">
        <v>23</v>
      </c>
      <c r="K42" s="114"/>
      <c r="L42" s="114"/>
      <c r="M42" s="114"/>
      <c r="N42" s="114"/>
      <c r="O42" s="114"/>
      <c r="P42" s="116"/>
      <c r="Q42" s="153">
        <v>2013</v>
      </c>
      <c r="R42" s="114">
        <v>2021</v>
      </c>
      <c r="S42" s="114">
        <v>68</v>
      </c>
      <c r="T42" s="116"/>
      <c r="U42" s="115">
        <v>2022</v>
      </c>
      <c r="V42" s="115">
        <v>50</v>
      </c>
      <c r="W42" s="116"/>
      <c r="X42" s="115">
        <v>2023</v>
      </c>
      <c r="Y42" s="115">
        <v>66</v>
      </c>
      <c r="Z42" s="116"/>
      <c r="AA42" s="114">
        <f t="shared" si="1"/>
        <v>184</v>
      </c>
      <c r="AB42" s="141"/>
      <c r="AC42" s="97"/>
      <c r="AD42" s="98"/>
      <c r="AE42" s="98"/>
    </row>
    <row r="43" spans="1:31">
      <c r="A43" s="110">
        <v>23</v>
      </c>
      <c r="B43" s="111">
        <v>4</v>
      </c>
      <c r="C43" s="112" t="s">
        <v>242</v>
      </c>
      <c r="D43" s="112" t="s">
        <v>59</v>
      </c>
      <c r="E43" s="112" t="s">
        <v>226</v>
      </c>
      <c r="F43" s="113">
        <v>1</v>
      </c>
      <c r="G43" s="114"/>
      <c r="H43" s="114"/>
      <c r="I43" s="120"/>
      <c r="J43" s="115"/>
      <c r="K43" s="114"/>
      <c r="L43" s="114"/>
      <c r="M43" s="114"/>
      <c r="N43" s="114"/>
      <c r="O43" s="114"/>
      <c r="P43" s="116"/>
      <c r="Q43" s="141"/>
      <c r="R43" s="114">
        <v>2021</v>
      </c>
      <c r="S43" s="114">
        <v>105</v>
      </c>
      <c r="T43" s="116">
        <v>1</v>
      </c>
      <c r="U43" s="115">
        <v>2022</v>
      </c>
      <c r="V43" s="115">
        <v>91</v>
      </c>
      <c r="W43" s="116"/>
      <c r="X43" s="115">
        <v>2023</v>
      </c>
      <c r="Y43" s="115">
        <v>93</v>
      </c>
      <c r="Z43" s="116"/>
      <c r="AA43" s="114">
        <f t="shared" si="1"/>
        <v>287</v>
      </c>
      <c r="AB43" s="148" t="s">
        <v>243</v>
      </c>
      <c r="AC43" s="144"/>
      <c r="AD43" s="144"/>
      <c r="AE43" s="144"/>
    </row>
    <row r="44" spans="1:31" ht="15.75" customHeight="1">
      <c r="A44" s="110">
        <v>24</v>
      </c>
      <c r="B44" s="111">
        <v>4</v>
      </c>
      <c r="C44" s="148" t="s">
        <v>244</v>
      </c>
      <c r="D44" s="148" t="s">
        <v>27</v>
      </c>
      <c r="E44" s="118" t="s">
        <v>245</v>
      </c>
      <c r="F44" s="120"/>
      <c r="G44" s="154"/>
      <c r="H44" s="154"/>
      <c r="I44" s="113"/>
      <c r="J44" s="141"/>
      <c r="K44" s="141"/>
      <c r="L44" s="141"/>
      <c r="M44" s="141"/>
      <c r="N44" s="141"/>
      <c r="O44" s="141"/>
      <c r="P44" s="141"/>
      <c r="Q44" s="141"/>
      <c r="R44" s="154">
        <v>2019</v>
      </c>
      <c r="S44" s="154">
        <v>126</v>
      </c>
      <c r="T44" s="155"/>
      <c r="U44" s="154">
        <v>2020</v>
      </c>
      <c r="V44" s="154">
        <v>58</v>
      </c>
      <c r="W44" s="155"/>
      <c r="X44" s="115">
        <v>2023</v>
      </c>
      <c r="Y44" s="154">
        <v>97</v>
      </c>
      <c r="Z44" s="155"/>
      <c r="AA44" s="155">
        <f t="shared" si="1"/>
        <v>281</v>
      </c>
      <c r="AB44" s="148" t="s">
        <v>224</v>
      </c>
      <c r="AC44" s="156"/>
      <c r="AD44" s="157"/>
      <c r="AE44" s="157"/>
    </row>
    <row r="45" spans="1:31" ht="15" customHeight="1">
      <c r="A45" s="110">
        <v>25</v>
      </c>
      <c r="B45" s="119">
        <v>4</v>
      </c>
      <c r="C45" s="112" t="s">
        <v>246</v>
      </c>
      <c r="D45" s="112" t="s">
        <v>25</v>
      </c>
      <c r="E45" s="112" t="s">
        <v>211</v>
      </c>
      <c r="F45" s="120">
        <v>1</v>
      </c>
      <c r="G45" s="114">
        <v>20</v>
      </c>
      <c r="H45" s="114">
        <v>21</v>
      </c>
      <c r="I45" s="113">
        <v>22</v>
      </c>
      <c r="J45" s="115">
        <v>23</v>
      </c>
      <c r="K45" s="114"/>
      <c r="L45" s="114"/>
      <c r="M45" s="114"/>
      <c r="N45" s="114"/>
      <c r="O45" s="114"/>
      <c r="P45" s="116"/>
      <c r="Q45" s="141"/>
      <c r="R45" s="114">
        <v>2021</v>
      </c>
      <c r="S45" s="114">
        <v>104</v>
      </c>
      <c r="T45" s="116"/>
      <c r="U45" s="115">
        <v>2022</v>
      </c>
      <c r="V45" s="115">
        <v>74</v>
      </c>
      <c r="W45" s="116"/>
      <c r="X45" s="115">
        <v>2023</v>
      </c>
      <c r="Y45" s="115">
        <v>82</v>
      </c>
      <c r="Z45" s="116"/>
      <c r="AA45" s="114">
        <f t="shared" si="1"/>
        <v>260</v>
      </c>
      <c r="AB45" s="141"/>
      <c r="AC45" s="143"/>
      <c r="AD45" s="144"/>
      <c r="AE45" s="144"/>
    </row>
    <row r="46" spans="1:31" ht="15.75" customHeight="1">
      <c r="A46" s="110">
        <v>26</v>
      </c>
      <c r="B46" s="111">
        <v>4</v>
      </c>
      <c r="C46" s="112" t="s">
        <v>247</v>
      </c>
      <c r="D46" s="112" t="s">
        <v>22</v>
      </c>
      <c r="E46" s="112" t="s">
        <v>248</v>
      </c>
      <c r="F46" s="120"/>
      <c r="G46" s="115">
        <v>19</v>
      </c>
      <c r="H46" s="115">
        <v>23</v>
      </c>
      <c r="I46" s="120"/>
      <c r="J46" s="114"/>
      <c r="K46" s="114"/>
      <c r="L46" s="114"/>
      <c r="M46" s="114"/>
      <c r="N46" s="114"/>
      <c r="O46" s="114"/>
      <c r="P46" s="138"/>
      <c r="Q46" s="141"/>
      <c r="R46" s="114">
        <v>2019</v>
      </c>
      <c r="S46" s="114">
        <v>62</v>
      </c>
      <c r="T46" s="116"/>
      <c r="U46" s="115">
        <v>2022</v>
      </c>
      <c r="V46" s="115">
        <v>105</v>
      </c>
      <c r="W46" s="138">
        <v>3</v>
      </c>
      <c r="X46" s="115">
        <v>2023</v>
      </c>
      <c r="Y46" s="115">
        <v>84</v>
      </c>
      <c r="Z46" s="116"/>
      <c r="AA46" s="114">
        <f t="shared" si="1"/>
        <v>245</v>
      </c>
      <c r="AB46" s="112" t="s">
        <v>249</v>
      </c>
      <c r="AC46" s="143"/>
      <c r="AD46" s="144"/>
      <c r="AE46" s="144"/>
    </row>
    <row r="47" spans="1:31" ht="18" customHeight="1">
      <c r="A47" s="110">
        <v>27</v>
      </c>
      <c r="B47" s="111">
        <v>4</v>
      </c>
      <c r="C47" s="112" t="s">
        <v>250</v>
      </c>
      <c r="D47" s="112" t="s">
        <v>28</v>
      </c>
      <c r="E47" s="112" t="s">
        <v>251</v>
      </c>
      <c r="F47" s="120">
        <v>1</v>
      </c>
      <c r="G47" s="114">
        <v>21</v>
      </c>
      <c r="H47" s="115">
        <v>22</v>
      </c>
      <c r="I47" s="113">
        <v>23</v>
      </c>
      <c r="J47" s="114"/>
      <c r="K47" s="114"/>
      <c r="L47" s="114"/>
      <c r="M47" s="114"/>
      <c r="N47" s="114"/>
      <c r="O47" s="114"/>
      <c r="P47" s="116"/>
      <c r="Q47" s="141"/>
      <c r="R47" s="114">
        <v>2021</v>
      </c>
      <c r="S47" s="114">
        <v>86</v>
      </c>
      <c r="T47" s="116"/>
      <c r="U47" s="115">
        <v>2022</v>
      </c>
      <c r="V47" s="115">
        <v>67</v>
      </c>
      <c r="W47" s="116"/>
      <c r="X47" s="115">
        <v>2023</v>
      </c>
      <c r="Y47" s="115">
        <v>71</v>
      </c>
      <c r="Z47" s="116"/>
      <c r="AA47" s="114">
        <f t="shared" si="1"/>
        <v>224</v>
      </c>
      <c r="AB47" s="141"/>
      <c r="AC47" s="143"/>
      <c r="AD47" s="144"/>
      <c r="AE47" s="144"/>
    </row>
    <row r="48" spans="1:31" ht="15.75" customHeight="1">
      <c r="A48" s="110">
        <v>28</v>
      </c>
      <c r="B48" s="111">
        <v>4</v>
      </c>
      <c r="C48" s="148" t="s">
        <v>252</v>
      </c>
      <c r="D48" s="148" t="s">
        <v>63</v>
      </c>
      <c r="E48" s="148" t="s">
        <v>253</v>
      </c>
      <c r="F48" s="113">
        <v>1</v>
      </c>
      <c r="G48" s="115">
        <v>22</v>
      </c>
      <c r="H48" s="148">
        <v>23</v>
      </c>
      <c r="I48" s="151"/>
      <c r="J48" s="141"/>
      <c r="K48" s="141"/>
      <c r="L48" s="141"/>
      <c r="M48" s="141"/>
      <c r="N48" s="141"/>
      <c r="O48" s="154"/>
      <c r="P48" s="138" t="s">
        <v>206</v>
      </c>
      <c r="Q48" s="124"/>
      <c r="R48" s="154">
        <v>2022</v>
      </c>
      <c r="S48" s="154">
        <v>113</v>
      </c>
      <c r="T48" s="124"/>
      <c r="U48" s="115">
        <v>2023</v>
      </c>
      <c r="V48" s="154">
        <v>106</v>
      </c>
      <c r="W48" s="149">
        <v>1</v>
      </c>
      <c r="X48" s="141"/>
      <c r="Y48" s="141"/>
      <c r="Z48" s="141"/>
      <c r="AA48" s="155">
        <f t="shared" si="1"/>
        <v>217</v>
      </c>
      <c r="AB48" s="141"/>
      <c r="AC48" s="156"/>
      <c r="AD48" s="157"/>
      <c r="AE48" s="157"/>
    </row>
    <row r="49" spans="1:31" ht="15.75" customHeight="1">
      <c r="A49" s="110">
        <v>29</v>
      </c>
      <c r="B49" s="119">
        <v>4</v>
      </c>
      <c r="C49" s="112" t="s">
        <v>254</v>
      </c>
      <c r="D49" s="112" t="s">
        <v>62</v>
      </c>
      <c r="E49" s="112" t="s">
        <v>255</v>
      </c>
      <c r="F49" s="120">
        <v>2</v>
      </c>
      <c r="G49" s="114"/>
      <c r="H49" s="114"/>
      <c r="I49" s="120"/>
      <c r="J49" s="114"/>
      <c r="K49" s="114"/>
      <c r="L49" s="114"/>
      <c r="M49" s="114"/>
      <c r="N49" s="114"/>
      <c r="O49" s="114"/>
      <c r="P49" s="142" t="s">
        <v>206</v>
      </c>
      <c r="Q49" s="141"/>
      <c r="R49" s="114">
        <v>2021</v>
      </c>
      <c r="S49" s="114">
        <v>95</v>
      </c>
      <c r="T49" s="116">
        <v>4</v>
      </c>
      <c r="U49" s="115">
        <v>2022</v>
      </c>
      <c r="V49" s="115">
        <v>95</v>
      </c>
      <c r="W49" s="138">
        <v>5</v>
      </c>
      <c r="X49" s="115">
        <v>2023</v>
      </c>
      <c r="Y49" s="115">
        <v>98</v>
      </c>
      <c r="Z49" s="152"/>
      <c r="AA49" s="114">
        <f t="shared" si="1"/>
        <v>270</v>
      </c>
      <c r="AB49" s="141"/>
      <c r="AC49" s="143"/>
      <c r="AD49" s="144"/>
      <c r="AE49" s="144"/>
    </row>
    <row r="50" spans="1:31" ht="15.75" customHeight="1">
      <c r="A50" s="110">
        <v>30</v>
      </c>
      <c r="B50" s="111">
        <v>4</v>
      </c>
      <c r="C50" s="112" t="s">
        <v>256</v>
      </c>
      <c r="D50" s="112" t="s">
        <v>43</v>
      </c>
      <c r="E50" s="112" t="s">
        <v>251</v>
      </c>
      <c r="F50" s="120"/>
      <c r="G50" s="115"/>
      <c r="H50" s="114"/>
      <c r="I50" s="120"/>
      <c r="J50" s="114"/>
      <c r="K50" s="114"/>
      <c r="L50" s="114"/>
      <c r="M50" s="114"/>
      <c r="N50" s="114"/>
      <c r="O50" s="115"/>
      <c r="P50" s="142" t="s">
        <v>206</v>
      </c>
      <c r="Q50" s="141"/>
      <c r="R50" s="114">
        <v>2021</v>
      </c>
      <c r="S50" s="114">
        <v>100</v>
      </c>
      <c r="T50" s="146"/>
      <c r="U50" s="115">
        <v>2022</v>
      </c>
      <c r="V50" s="115">
        <v>118</v>
      </c>
      <c r="W50" s="116"/>
      <c r="X50" s="115">
        <v>2023</v>
      </c>
      <c r="Y50" s="115">
        <v>99</v>
      </c>
      <c r="Z50" s="142">
        <v>11</v>
      </c>
      <c r="AA50" s="114">
        <f t="shared" si="1"/>
        <v>295</v>
      </c>
      <c r="AB50" s="112" t="s">
        <v>257</v>
      </c>
      <c r="AC50" s="143"/>
      <c r="AD50" s="144"/>
      <c r="AE50" s="144"/>
    </row>
    <row r="51" spans="1:31" ht="15.75" customHeight="1">
      <c r="A51" s="158"/>
      <c r="B51" s="111">
        <v>2</v>
      </c>
      <c r="C51" s="159" t="s">
        <v>258</v>
      </c>
      <c r="D51" s="160"/>
      <c r="E51" s="159"/>
      <c r="F51" s="159"/>
      <c r="G51" s="159"/>
      <c r="H51" s="159"/>
      <c r="I51" s="159"/>
      <c r="J51" s="159"/>
      <c r="K51" s="159"/>
      <c r="L51" s="160"/>
      <c r="M51" s="160"/>
      <c r="N51" s="160"/>
      <c r="O51" s="160"/>
      <c r="P51" s="160"/>
      <c r="Q51" s="161">
        <v>2010</v>
      </c>
      <c r="R51" s="160"/>
      <c r="S51" s="160"/>
      <c r="T51" s="160"/>
      <c r="U51" s="160"/>
      <c r="V51" s="160"/>
      <c r="W51" s="160"/>
      <c r="X51" s="160"/>
      <c r="Y51" s="160"/>
      <c r="Z51" s="160"/>
      <c r="AA51" s="160"/>
      <c r="AB51" s="162"/>
      <c r="AC51" s="143"/>
      <c r="AD51" s="144"/>
      <c r="AE51" s="144"/>
    </row>
    <row r="52" spans="1:31" ht="15" customHeight="1">
      <c r="A52" s="110">
        <v>28</v>
      </c>
      <c r="B52" s="111">
        <v>4</v>
      </c>
      <c r="C52" s="163" t="s">
        <v>259</v>
      </c>
      <c r="D52" s="163" t="s">
        <v>39</v>
      </c>
      <c r="E52" s="164"/>
      <c r="F52" s="165">
        <v>1</v>
      </c>
      <c r="G52" s="166">
        <v>23</v>
      </c>
      <c r="H52" s="164"/>
      <c r="I52" s="167"/>
      <c r="J52" s="164"/>
      <c r="K52" s="164"/>
      <c r="L52" s="164"/>
      <c r="M52" s="164"/>
      <c r="N52" s="164"/>
      <c r="O52" s="166"/>
      <c r="P52" s="168" t="s">
        <v>206</v>
      </c>
      <c r="Q52" s="164"/>
      <c r="R52" s="169">
        <v>2023</v>
      </c>
      <c r="S52" s="166">
        <v>82</v>
      </c>
      <c r="T52" s="170">
        <v>1</v>
      </c>
      <c r="U52" s="164"/>
      <c r="V52" s="164"/>
      <c r="W52" s="164"/>
      <c r="X52" s="169"/>
      <c r="Y52" s="164"/>
      <c r="Z52" s="168"/>
      <c r="AA52" s="171">
        <f>(S52+V52+Y52)-(2*(T52+W52+Z52))</f>
        <v>80</v>
      </c>
      <c r="AB52" s="164"/>
      <c r="AC52" s="172"/>
      <c r="AD52" s="164"/>
      <c r="AE52" s="164"/>
    </row>
    <row r="53" spans="1:31" ht="15.75" customHeight="1">
      <c r="A53" s="158"/>
      <c r="B53" s="111">
        <v>2</v>
      </c>
      <c r="C53" s="159" t="s">
        <v>260</v>
      </c>
      <c r="D53" s="160"/>
      <c r="E53" s="159"/>
      <c r="F53" s="159"/>
      <c r="G53" s="159"/>
      <c r="H53" s="159"/>
      <c r="I53" s="159"/>
      <c r="J53" s="159"/>
      <c r="K53" s="159"/>
      <c r="L53" s="160"/>
      <c r="M53" s="160"/>
      <c r="N53" s="160"/>
      <c r="O53" s="160"/>
      <c r="P53" s="160"/>
      <c r="Q53" s="173">
        <v>2011</v>
      </c>
      <c r="R53" s="160"/>
      <c r="S53" s="160"/>
      <c r="T53" s="160"/>
      <c r="U53" s="160"/>
      <c r="V53" s="160"/>
      <c r="W53" s="160"/>
      <c r="X53" s="160"/>
      <c r="Y53" s="160"/>
      <c r="Z53" s="160"/>
      <c r="AA53" s="160"/>
      <c r="AB53" s="162"/>
      <c r="AC53" s="143"/>
      <c r="AD53" s="144"/>
      <c r="AE53" s="144"/>
    </row>
    <row r="54" spans="1:31" ht="15.75" customHeight="1">
      <c r="A54" s="158"/>
      <c r="B54" s="111">
        <v>2</v>
      </c>
      <c r="C54" s="159" t="s">
        <v>261</v>
      </c>
      <c r="D54" s="160"/>
      <c r="E54" s="159"/>
      <c r="F54" s="159"/>
      <c r="G54" s="159"/>
      <c r="H54" s="159"/>
      <c r="I54" s="159"/>
      <c r="J54" s="159"/>
      <c r="K54" s="159"/>
      <c r="L54" s="160"/>
      <c r="M54" s="160"/>
      <c r="N54" s="160"/>
      <c r="O54" s="160"/>
      <c r="P54" s="160"/>
      <c r="Q54" s="174">
        <v>2012</v>
      </c>
      <c r="R54" s="160"/>
      <c r="S54" s="160"/>
      <c r="T54" s="160"/>
      <c r="U54" s="160"/>
      <c r="V54" s="160"/>
      <c r="W54" s="160"/>
      <c r="X54" s="160"/>
      <c r="Y54" s="160"/>
      <c r="Z54" s="160"/>
      <c r="AA54" s="160"/>
      <c r="AB54" s="162"/>
      <c r="AC54" s="143"/>
      <c r="AD54" s="144"/>
      <c r="AE54" s="144"/>
    </row>
    <row r="55" spans="1:31" ht="15.75" customHeight="1">
      <c r="A55" s="158"/>
      <c r="B55" s="111">
        <v>2</v>
      </c>
      <c r="C55" s="159" t="s">
        <v>256</v>
      </c>
      <c r="D55" s="160"/>
      <c r="E55" s="159"/>
      <c r="F55" s="159"/>
      <c r="G55" s="159"/>
      <c r="H55" s="159"/>
      <c r="I55" s="159"/>
      <c r="J55" s="159"/>
      <c r="K55" s="159"/>
      <c r="L55" s="160"/>
      <c r="M55" s="160"/>
      <c r="N55" s="160"/>
      <c r="O55" s="160"/>
      <c r="P55" s="160"/>
      <c r="Q55" s="175">
        <v>2014</v>
      </c>
      <c r="R55" s="160"/>
      <c r="S55" s="160"/>
      <c r="T55" s="160"/>
      <c r="U55" s="160"/>
      <c r="V55" s="160"/>
      <c r="W55" s="160"/>
      <c r="X55" s="160"/>
      <c r="Y55" s="160"/>
      <c r="Z55" s="160"/>
      <c r="AA55" s="160"/>
      <c r="AB55" s="162"/>
      <c r="AC55" s="143"/>
      <c r="AD55" s="144"/>
      <c r="AE55" s="144"/>
    </row>
    <row r="56" spans="1:31" ht="15.75" customHeight="1">
      <c r="A56" s="158"/>
      <c r="B56" s="111">
        <v>2</v>
      </c>
      <c r="C56" s="176" t="s">
        <v>262</v>
      </c>
      <c r="D56" s="177"/>
      <c r="E56" s="178" t="s">
        <v>263</v>
      </c>
      <c r="F56" s="177">
        <v>1</v>
      </c>
      <c r="G56" s="177"/>
      <c r="H56" s="177"/>
      <c r="I56" s="177"/>
      <c r="J56" s="177"/>
      <c r="K56" s="178"/>
      <c r="L56" s="177"/>
      <c r="M56" s="177"/>
      <c r="N56" s="177"/>
      <c r="O56" s="177"/>
      <c r="P56" s="179"/>
      <c r="Q56" s="180">
        <v>2015</v>
      </c>
      <c r="R56" s="177">
        <v>2016</v>
      </c>
      <c r="S56" s="177">
        <v>78</v>
      </c>
      <c r="T56" s="179"/>
      <c r="U56" s="177">
        <v>2017</v>
      </c>
      <c r="V56" s="177">
        <v>105</v>
      </c>
      <c r="W56" s="179">
        <v>1</v>
      </c>
      <c r="X56" s="177">
        <v>2018</v>
      </c>
      <c r="Y56" s="177">
        <v>111</v>
      </c>
      <c r="Z56" s="179">
        <v>14</v>
      </c>
      <c r="AA56" s="177">
        <f t="shared" ref="AA56:AA58" si="2">(S56+V56+Y56)-(2*(T56+W56+Z56))</f>
        <v>264</v>
      </c>
      <c r="AB56" s="181" t="s">
        <v>264</v>
      </c>
      <c r="AC56" s="143"/>
      <c r="AD56" s="144"/>
      <c r="AE56" s="144"/>
    </row>
    <row r="57" spans="1:31" ht="30.75" customHeight="1">
      <c r="A57" s="182"/>
      <c r="B57" s="183">
        <v>2</v>
      </c>
      <c r="C57" s="184" t="s">
        <v>203</v>
      </c>
      <c r="D57" s="184" t="s">
        <v>54</v>
      </c>
      <c r="E57" s="185" t="s">
        <v>204</v>
      </c>
      <c r="F57" s="186"/>
      <c r="G57" s="186">
        <v>19</v>
      </c>
      <c r="H57" s="186">
        <v>20</v>
      </c>
      <c r="I57" s="186"/>
      <c r="J57" s="186"/>
      <c r="K57" s="186"/>
      <c r="L57" s="186">
        <v>2019</v>
      </c>
      <c r="M57" s="186"/>
      <c r="N57" s="186"/>
      <c r="O57" s="186"/>
      <c r="P57" s="187"/>
      <c r="Q57" s="188">
        <v>2019</v>
      </c>
      <c r="R57" s="186">
        <v>2018</v>
      </c>
      <c r="S57" s="186">
        <v>155</v>
      </c>
      <c r="T57" s="187"/>
      <c r="U57" s="186">
        <v>2019</v>
      </c>
      <c r="V57" s="186">
        <v>184</v>
      </c>
      <c r="W57" s="187"/>
      <c r="X57" s="186">
        <v>2020</v>
      </c>
      <c r="Y57" s="186">
        <v>90</v>
      </c>
      <c r="Z57" s="187"/>
      <c r="AA57" s="186">
        <f t="shared" si="2"/>
        <v>429</v>
      </c>
      <c r="AB57" s="184"/>
      <c r="AC57" s="189"/>
      <c r="AD57" s="190"/>
      <c r="AE57" s="190"/>
    </row>
    <row r="58" spans="1:31" ht="15.75" customHeight="1">
      <c r="A58" s="158"/>
      <c r="B58" s="119">
        <v>3</v>
      </c>
      <c r="C58" s="191" t="s">
        <v>265</v>
      </c>
      <c r="D58" s="191" t="s">
        <v>18</v>
      </c>
      <c r="E58" s="192" t="s">
        <v>266</v>
      </c>
      <c r="F58" s="193">
        <v>1</v>
      </c>
      <c r="G58" s="194">
        <v>19</v>
      </c>
      <c r="H58" s="194">
        <v>20</v>
      </c>
      <c r="I58" s="193">
        <v>21</v>
      </c>
      <c r="J58" s="194"/>
      <c r="K58" s="194"/>
      <c r="L58" s="194"/>
      <c r="M58" s="194"/>
      <c r="N58" s="194">
        <v>2020</v>
      </c>
      <c r="O58" s="194"/>
      <c r="P58" s="170"/>
      <c r="Q58" s="164"/>
      <c r="R58" s="194">
        <v>2020</v>
      </c>
      <c r="S58" s="194">
        <v>83</v>
      </c>
      <c r="T58" s="170"/>
      <c r="U58" s="194">
        <v>2021</v>
      </c>
      <c r="V58" s="194">
        <v>141</v>
      </c>
      <c r="W58" s="170"/>
      <c r="X58" s="169">
        <v>2022</v>
      </c>
      <c r="Y58" s="169">
        <v>99</v>
      </c>
      <c r="Z58" s="168">
        <v>3</v>
      </c>
      <c r="AA58" s="194">
        <f t="shared" si="2"/>
        <v>317</v>
      </c>
      <c r="AB58" s="164"/>
      <c r="AC58" s="143"/>
      <c r="AD58" s="144"/>
      <c r="AE58" s="144"/>
    </row>
    <row r="59" spans="1:31">
      <c r="A59" s="141"/>
      <c r="B59" s="141"/>
      <c r="C59" s="141"/>
      <c r="D59" s="141"/>
      <c r="E59" s="141"/>
      <c r="F59" s="141"/>
      <c r="G59" s="141"/>
      <c r="H59" s="141"/>
      <c r="I59" s="141"/>
      <c r="J59" s="141"/>
      <c r="K59" s="141"/>
      <c r="L59" s="141"/>
      <c r="M59" s="141"/>
      <c r="N59" s="141"/>
      <c r="O59" s="141"/>
      <c r="P59" s="141"/>
      <c r="Q59" s="141"/>
      <c r="R59" s="141"/>
      <c r="S59" s="141"/>
      <c r="T59" s="141"/>
      <c r="U59" s="141"/>
      <c r="V59" s="141"/>
      <c r="W59" s="141"/>
      <c r="X59" s="141"/>
      <c r="Y59" s="141"/>
      <c r="Z59" s="141"/>
      <c r="AA59" s="141"/>
      <c r="AB59" s="141"/>
      <c r="AC59" s="141"/>
      <c r="AD59" s="141"/>
      <c r="AE59" s="141"/>
    </row>
    <row r="60" spans="1:31" ht="15.75" customHeight="1">
      <c r="A60" s="158"/>
      <c r="B60" s="119">
        <v>3</v>
      </c>
      <c r="C60" s="191" t="s">
        <v>267</v>
      </c>
      <c r="D60" s="191" t="s">
        <v>63</v>
      </c>
      <c r="E60" s="195" t="s">
        <v>268</v>
      </c>
      <c r="F60" s="193">
        <v>5</v>
      </c>
      <c r="G60" s="194"/>
      <c r="H60" s="194"/>
      <c r="I60" s="193"/>
      <c r="J60" s="194"/>
      <c r="K60" s="194"/>
      <c r="L60" s="194"/>
      <c r="M60" s="194"/>
      <c r="N60" s="194">
        <v>2021</v>
      </c>
      <c r="O60" s="194"/>
      <c r="P60" s="170"/>
      <c r="Q60" s="164"/>
      <c r="R60" s="194">
        <v>2019</v>
      </c>
      <c r="S60" s="194">
        <v>115</v>
      </c>
      <c r="T60" s="170"/>
      <c r="U60" s="194">
        <v>2020</v>
      </c>
      <c r="V60" s="194">
        <v>87</v>
      </c>
      <c r="W60" s="170"/>
      <c r="X60" s="194">
        <v>2021</v>
      </c>
      <c r="Y60" s="194">
        <v>162</v>
      </c>
      <c r="Z60" s="170"/>
      <c r="AA60" s="194">
        <f>(S60+V60+Y60)-(2*(T60+W60+Z60))</f>
        <v>364</v>
      </c>
      <c r="AB60" s="164"/>
      <c r="AC60" s="157"/>
      <c r="AD60" s="143"/>
      <c r="AE60" s="144"/>
    </row>
    <row r="61" spans="1:31" ht="15" customHeight="1">
      <c r="A61" s="196"/>
      <c r="B61" s="197">
        <v>4</v>
      </c>
      <c r="C61" s="191" t="s">
        <v>269</v>
      </c>
      <c r="D61" s="191" t="s">
        <v>27</v>
      </c>
      <c r="E61" s="192" t="s">
        <v>270</v>
      </c>
      <c r="F61" s="193">
        <v>1</v>
      </c>
      <c r="G61" s="194">
        <v>21</v>
      </c>
      <c r="H61" s="194">
        <v>22</v>
      </c>
      <c r="I61" s="193"/>
      <c r="J61" s="198"/>
      <c r="K61" s="194"/>
      <c r="L61" s="194"/>
      <c r="M61" s="194"/>
      <c r="N61" s="198"/>
      <c r="O61" s="194"/>
      <c r="P61" s="170"/>
      <c r="Q61" s="164"/>
      <c r="R61" s="194">
        <v>2021</v>
      </c>
      <c r="S61" s="194">
        <v>84</v>
      </c>
      <c r="T61" s="170"/>
      <c r="U61" s="194">
        <v>2022</v>
      </c>
      <c r="V61" s="194">
        <v>80</v>
      </c>
      <c r="W61" s="170">
        <v>1</v>
      </c>
      <c r="X61" s="198"/>
      <c r="Y61" s="198"/>
      <c r="Z61" s="170"/>
      <c r="AA61" s="194">
        <v>162</v>
      </c>
      <c r="AB61" s="164"/>
      <c r="AC61" s="144"/>
      <c r="AD61" s="144"/>
      <c r="AE61" s="144"/>
    </row>
    <row r="62" spans="1:31">
      <c r="A62" s="141"/>
      <c r="B62" s="141"/>
      <c r="C62" s="141"/>
      <c r="D62" s="141"/>
      <c r="E62" s="141"/>
      <c r="F62" s="141"/>
      <c r="G62" s="141"/>
      <c r="H62" s="141"/>
      <c r="I62" s="141"/>
      <c r="J62" s="141"/>
      <c r="K62" s="141"/>
      <c r="L62" s="141"/>
      <c r="M62" s="141"/>
      <c r="N62" s="141"/>
      <c r="O62" s="141"/>
      <c r="P62" s="141"/>
      <c r="Q62" s="141"/>
      <c r="R62" s="141"/>
      <c r="S62" s="141"/>
      <c r="T62" s="141"/>
      <c r="U62" s="141"/>
      <c r="V62" s="141"/>
      <c r="W62" s="141"/>
      <c r="X62" s="141"/>
      <c r="Y62" s="141"/>
      <c r="Z62" s="141"/>
      <c r="AA62" s="141"/>
      <c r="AB62" s="141"/>
      <c r="AC62" s="141"/>
      <c r="AD62" s="141"/>
      <c r="AE62" s="141"/>
    </row>
  </sheetData>
  <mergeCells count="15">
    <mergeCell ref="Q15:AB18"/>
    <mergeCell ref="G13:O15"/>
    <mergeCell ref="G16:O18"/>
    <mergeCell ref="D2:E2"/>
    <mergeCell ref="G2:O2"/>
    <mergeCell ref="D3:E3"/>
    <mergeCell ref="G3:O6"/>
    <mergeCell ref="U3:V5"/>
    <mergeCell ref="D4:F17"/>
    <mergeCell ref="G7:O12"/>
    <mergeCell ref="Q3:S5"/>
    <mergeCell ref="Q7:S9"/>
    <mergeCell ref="U7:V9"/>
    <mergeCell ref="Q11:AB12"/>
    <mergeCell ref="Q13:AB14"/>
  </mergeCells>
  <pageMargins left="0.7" right="0.7" top="0.75" bottom="0.75" header="0" footer="0"/>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heetViews>
  <sheetFormatPr defaultColWidth="14.42578125" defaultRowHeight="15" customHeight="1"/>
  <cols>
    <col min="1" max="1" width="2.7109375" customWidth="1"/>
    <col min="2" max="4" width="9.140625" customWidth="1"/>
    <col min="5" max="5" width="10.7109375" customWidth="1"/>
    <col min="6" max="6" width="4.28515625" customWidth="1"/>
    <col min="7" max="7" width="38.4257812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9.140625" customWidth="1"/>
    <col min="31" max="31" width="2.7109375" customWidth="1"/>
  </cols>
  <sheetData>
    <row r="1" spans="1:31" ht="14.25" customHeight="1">
      <c r="A1" s="503"/>
      <c r="B1" s="254"/>
      <c r="C1" s="254"/>
      <c r="D1" s="254"/>
      <c r="E1" s="369"/>
      <c r="F1" s="254"/>
      <c r="G1" s="254"/>
      <c r="H1" s="254"/>
      <c r="I1" s="370"/>
      <c r="J1" s="370"/>
      <c r="K1" s="370"/>
      <c r="L1" s="370"/>
      <c r="M1" s="370"/>
      <c r="N1" s="254"/>
      <c r="O1" s="254"/>
      <c r="P1" s="254"/>
      <c r="Q1" s="254"/>
      <c r="R1" s="254"/>
      <c r="S1" s="371"/>
      <c r="T1" s="254"/>
      <c r="U1" s="372"/>
      <c r="V1" s="254"/>
      <c r="W1" s="372"/>
      <c r="X1" s="254"/>
      <c r="Y1" s="254"/>
      <c r="Z1" s="254"/>
      <c r="AA1" s="254"/>
      <c r="AB1" s="254"/>
      <c r="AC1" s="254"/>
      <c r="AD1" s="254"/>
      <c r="AE1" s="506"/>
    </row>
    <row r="2" spans="1:31" ht="14.25" customHeight="1">
      <c r="A2" s="503"/>
      <c r="B2" s="1062" t="s">
        <v>3569</v>
      </c>
      <c r="C2" s="983"/>
      <c r="D2" s="983"/>
      <c r="E2" s="984"/>
      <c r="F2" s="254"/>
      <c r="G2" s="985" t="s">
        <v>335</v>
      </c>
      <c r="H2" s="968"/>
      <c r="I2" s="968"/>
      <c r="J2" s="968"/>
      <c r="K2" s="968"/>
      <c r="L2" s="981"/>
      <c r="M2" s="583"/>
      <c r="N2" s="373"/>
      <c r="O2" s="373"/>
      <c r="P2" s="822"/>
      <c r="Q2" s="374"/>
      <c r="R2" s="1042"/>
      <c r="S2" s="1020" t="s">
        <v>336</v>
      </c>
      <c r="T2" s="376"/>
      <c r="U2" s="1020" t="s">
        <v>337</v>
      </c>
      <c r="V2" s="254"/>
      <c r="W2" s="1020" t="s">
        <v>338</v>
      </c>
      <c r="X2" s="254"/>
      <c r="Y2" s="985" t="s">
        <v>339</v>
      </c>
      <c r="Z2" s="968"/>
      <c r="AA2" s="968"/>
      <c r="AB2" s="968"/>
      <c r="AC2" s="968"/>
      <c r="AD2" s="969"/>
      <c r="AE2" s="506"/>
    </row>
    <row r="3" spans="1:31" ht="14.25" customHeight="1">
      <c r="A3" s="503"/>
      <c r="B3" s="973"/>
      <c r="C3" s="974"/>
      <c r="D3" s="974"/>
      <c r="E3" s="975"/>
      <c r="F3" s="254"/>
      <c r="G3" s="263" t="s">
        <v>340</v>
      </c>
      <c r="H3" s="377">
        <v>2024</v>
      </c>
      <c r="I3" s="377">
        <v>2025</v>
      </c>
      <c r="J3" s="377">
        <v>2026</v>
      </c>
      <c r="K3" s="377">
        <v>2027</v>
      </c>
      <c r="L3" s="377">
        <v>2028</v>
      </c>
      <c r="M3" s="377">
        <v>2029</v>
      </c>
      <c r="N3" s="377">
        <v>2030</v>
      </c>
      <c r="O3" s="378">
        <v>2031</v>
      </c>
      <c r="P3" s="823">
        <v>2032</v>
      </c>
      <c r="Q3" s="824">
        <v>2033</v>
      </c>
      <c r="R3" s="987"/>
      <c r="S3" s="988"/>
      <c r="T3" s="376"/>
      <c r="U3" s="988"/>
      <c r="V3" s="254"/>
      <c r="W3" s="988"/>
      <c r="X3" s="254"/>
      <c r="Y3" s="641" t="s">
        <v>340</v>
      </c>
      <c r="Z3" s="271">
        <v>2024</v>
      </c>
      <c r="AA3" s="271">
        <v>2025</v>
      </c>
      <c r="AB3" s="271">
        <v>2026</v>
      </c>
      <c r="AC3" s="271">
        <v>2027</v>
      </c>
      <c r="AD3" s="306">
        <v>2028</v>
      </c>
      <c r="AE3" s="727"/>
    </row>
    <row r="4" spans="1:31" ht="14.25" customHeight="1">
      <c r="A4" s="503"/>
      <c r="B4" s="976" t="s">
        <v>1</v>
      </c>
      <c r="C4" s="968"/>
      <c r="D4" s="981"/>
      <c r="E4" s="272">
        <v>123.81</v>
      </c>
      <c r="F4" s="254"/>
      <c r="G4" s="292" t="s">
        <v>3570</v>
      </c>
      <c r="H4" s="278">
        <v>0.3</v>
      </c>
      <c r="I4" s="278" t="s">
        <v>373</v>
      </c>
      <c r="J4" s="278" t="s">
        <v>374</v>
      </c>
      <c r="K4" s="278" t="s">
        <v>375</v>
      </c>
      <c r="L4" s="278" t="s">
        <v>376</v>
      </c>
      <c r="M4" s="419" t="s">
        <v>377</v>
      </c>
      <c r="N4" s="275"/>
      <c r="O4" s="275"/>
      <c r="P4" s="286"/>
      <c r="Q4" s="431"/>
      <c r="R4" s="254"/>
      <c r="S4" s="825" t="s">
        <v>3571</v>
      </c>
      <c r="T4" s="254"/>
      <c r="U4" s="773" t="s">
        <v>3572</v>
      </c>
      <c r="V4" s="254"/>
      <c r="X4" s="254"/>
      <c r="Y4" s="518"/>
      <c r="Z4" s="283">
        <v>1</v>
      </c>
      <c r="AA4" s="283">
        <v>0.75</v>
      </c>
      <c r="AB4" s="283">
        <v>0.5</v>
      </c>
      <c r="AC4" s="283">
        <v>0.25</v>
      </c>
      <c r="AD4" s="644">
        <v>0.25</v>
      </c>
      <c r="AE4" s="506"/>
    </row>
    <row r="5" spans="1:31" ht="14.25" customHeight="1">
      <c r="A5" s="503"/>
      <c r="B5" s="977" t="s">
        <v>2</v>
      </c>
      <c r="C5" s="888"/>
      <c r="D5" s="892"/>
      <c r="E5" s="284">
        <f>SUM(H4:H160)</f>
        <v>123.60999999999997</v>
      </c>
      <c r="F5" s="254"/>
      <c r="G5" s="292" t="s">
        <v>3573</v>
      </c>
      <c r="H5" s="419"/>
      <c r="I5" s="286"/>
      <c r="J5" s="286"/>
      <c r="K5" s="286"/>
      <c r="L5" s="286"/>
      <c r="M5" s="286"/>
      <c r="N5" s="275"/>
      <c r="O5" s="275"/>
      <c r="P5" s="286"/>
      <c r="Q5" s="286"/>
      <c r="R5" s="254"/>
      <c r="S5" s="688" t="s">
        <v>3574</v>
      </c>
      <c r="T5" s="254"/>
      <c r="U5" s="773" t="s">
        <v>3575</v>
      </c>
      <c r="V5" s="254"/>
      <c r="X5" s="254"/>
      <c r="Y5" s="317"/>
      <c r="Z5" s="298"/>
      <c r="AA5" s="298"/>
      <c r="AB5" s="298"/>
      <c r="AC5" s="298"/>
      <c r="AD5" s="308"/>
      <c r="AE5" s="506"/>
    </row>
    <row r="6" spans="1:31" ht="14.25" customHeight="1">
      <c r="A6" s="503"/>
      <c r="B6" s="977" t="s">
        <v>348</v>
      </c>
      <c r="C6" s="888"/>
      <c r="D6" s="892"/>
      <c r="E6" s="291">
        <f>(COUNTA(G104:G160)*1)</f>
        <v>0</v>
      </c>
      <c r="F6" s="254"/>
      <c r="G6" s="292" t="s">
        <v>3576</v>
      </c>
      <c r="H6" s="286"/>
      <c r="I6" s="286"/>
      <c r="J6" s="286"/>
      <c r="K6" s="286"/>
      <c r="L6" s="286"/>
      <c r="M6" s="286"/>
      <c r="N6" s="275"/>
      <c r="O6" s="275"/>
      <c r="P6" s="286"/>
      <c r="Q6" s="286"/>
      <c r="R6" s="254"/>
      <c r="S6" s="386" t="s">
        <v>3577</v>
      </c>
      <c r="T6" s="254"/>
      <c r="U6" s="773" t="s">
        <v>3578</v>
      </c>
      <c r="V6" s="254"/>
      <c r="X6" s="254"/>
      <c r="Y6" s="317"/>
      <c r="Z6" s="298"/>
      <c r="AA6" s="298"/>
      <c r="AB6" s="298"/>
      <c r="AC6" s="298"/>
      <c r="AD6" s="308"/>
      <c r="AE6" s="506"/>
    </row>
    <row r="7" spans="1:31" ht="14.25" customHeight="1">
      <c r="A7" s="503"/>
      <c r="B7" s="977" t="s">
        <v>353</v>
      </c>
      <c r="C7" s="888"/>
      <c r="D7" s="892"/>
      <c r="E7" s="284">
        <f>AA80</f>
        <v>7.2899999999999991</v>
      </c>
      <c r="F7" s="254"/>
      <c r="G7" s="349" t="s">
        <v>3579</v>
      </c>
      <c r="H7" s="286"/>
      <c r="I7" s="286"/>
      <c r="J7" s="286"/>
      <c r="K7" s="286"/>
      <c r="L7" s="286"/>
      <c r="M7" s="286"/>
      <c r="N7" s="275"/>
      <c r="O7" s="275"/>
      <c r="P7" s="286"/>
      <c r="Q7" s="286"/>
      <c r="R7" s="254"/>
      <c r="S7" s="688" t="s">
        <v>3580</v>
      </c>
      <c r="T7" s="254"/>
      <c r="U7" s="826" t="s">
        <v>3581</v>
      </c>
      <c r="V7" s="254"/>
      <c r="X7" s="254"/>
      <c r="Y7" s="317"/>
      <c r="Z7" s="298"/>
      <c r="AA7" s="298"/>
      <c r="AB7" s="298"/>
      <c r="AC7" s="298"/>
      <c r="AD7" s="308"/>
      <c r="AE7" s="506"/>
    </row>
    <row r="8" spans="1:31" ht="14.25" customHeight="1">
      <c r="A8" s="503"/>
      <c r="B8" s="977" t="s">
        <v>339</v>
      </c>
      <c r="C8" s="888"/>
      <c r="D8" s="892"/>
      <c r="E8" s="284">
        <f>Z25</f>
        <v>0</v>
      </c>
      <c r="F8" s="254"/>
      <c r="G8" s="292" t="s">
        <v>3582</v>
      </c>
      <c r="H8" s="290">
        <v>1.8</v>
      </c>
      <c r="I8" s="290" t="s">
        <v>376</v>
      </c>
      <c r="J8" s="274" t="s">
        <v>377</v>
      </c>
      <c r="K8" s="286"/>
      <c r="L8" s="286"/>
      <c r="M8" s="286"/>
      <c r="N8" s="275"/>
      <c r="O8" s="275"/>
      <c r="P8" s="286"/>
      <c r="Q8" s="286"/>
      <c r="R8" s="254"/>
      <c r="S8" s="705" t="s">
        <v>3583</v>
      </c>
      <c r="T8" s="254"/>
      <c r="V8" s="254"/>
      <c r="X8" s="254"/>
      <c r="Y8" s="317"/>
      <c r="Z8" s="298"/>
      <c r="AA8" s="298"/>
      <c r="AB8" s="298"/>
      <c r="AC8" s="298"/>
      <c r="AD8" s="308"/>
      <c r="AE8" s="506"/>
    </row>
    <row r="9" spans="1:31" ht="14.25" customHeight="1">
      <c r="A9" s="503"/>
      <c r="B9" s="977" t="s">
        <v>362</v>
      </c>
      <c r="C9" s="888"/>
      <c r="D9" s="892"/>
      <c r="E9" s="284">
        <f>B17</f>
        <v>5</v>
      </c>
      <c r="F9" s="254"/>
      <c r="G9" s="296" t="s">
        <v>3584</v>
      </c>
      <c r="H9" s="286"/>
      <c r="I9" s="286"/>
      <c r="J9" s="286"/>
      <c r="K9" s="329"/>
      <c r="L9" s="286"/>
      <c r="M9" s="286"/>
      <c r="N9" s="275"/>
      <c r="O9" s="275"/>
      <c r="P9" s="286"/>
      <c r="Q9" s="286"/>
      <c r="R9" s="254"/>
      <c r="T9" s="248"/>
      <c r="V9" s="254"/>
      <c r="X9" s="254"/>
      <c r="Y9" s="317"/>
      <c r="Z9" s="298"/>
      <c r="AA9" s="298"/>
      <c r="AB9" s="298"/>
      <c r="AC9" s="298"/>
      <c r="AD9" s="308"/>
      <c r="AE9" s="506"/>
    </row>
    <row r="10" spans="1:31" ht="14.25" customHeight="1">
      <c r="A10" s="503"/>
      <c r="B10" s="977" t="s">
        <v>366</v>
      </c>
      <c r="C10" s="888"/>
      <c r="D10" s="892"/>
      <c r="E10" s="301">
        <f>B23</f>
        <v>0</v>
      </c>
      <c r="F10" s="254"/>
      <c r="G10" s="299" t="s">
        <v>3585</v>
      </c>
      <c r="H10" s="275"/>
      <c r="I10" s="286"/>
      <c r="J10" s="286"/>
      <c r="K10" s="286"/>
      <c r="L10" s="286"/>
      <c r="M10" s="286"/>
      <c r="N10" s="275"/>
      <c r="O10" s="275"/>
      <c r="P10" s="286"/>
      <c r="Q10" s="286"/>
      <c r="R10" s="254"/>
      <c r="T10" s="254"/>
      <c r="V10" s="254"/>
      <c r="X10" s="254"/>
      <c r="Y10" s="317"/>
      <c r="Z10" s="298"/>
      <c r="AA10" s="298"/>
      <c r="AB10" s="298"/>
      <c r="AC10" s="298"/>
      <c r="AD10" s="308"/>
      <c r="AE10" s="506"/>
    </row>
    <row r="11" spans="1:31" ht="14.25" customHeight="1">
      <c r="A11" s="503"/>
      <c r="B11" s="978" t="s">
        <v>369</v>
      </c>
      <c r="C11" s="979"/>
      <c r="D11" s="980"/>
      <c r="E11" s="304">
        <f>(E4+E7+E10)-(E5+E6+E8+E9)</f>
        <v>2.4900000000000375</v>
      </c>
      <c r="F11" s="254"/>
      <c r="G11" s="292" t="s">
        <v>3586</v>
      </c>
      <c r="H11" s="286"/>
      <c r="I11" s="286"/>
      <c r="J11" s="286"/>
      <c r="K11" s="286"/>
      <c r="L11" s="286"/>
      <c r="M11" s="286"/>
      <c r="N11" s="275"/>
      <c r="O11" s="275"/>
      <c r="P11" s="286"/>
      <c r="Q11" s="286"/>
      <c r="R11" s="254"/>
      <c r="T11" s="254"/>
      <c r="V11" s="254"/>
      <c r="W11" s="599"/>
      <c r="X11" s="254"/>
      <c r="Y11" s="317"/>
      <c r="Z11" s="298"/>
      <c r="AA11" s="298"/>
      <c r="AB11" s="298"/>
      <c r="AC11" s="298"/>
      <c r="AD11" s="308"/>
      <c r="AE11" s="506"/>
    </row>
    <row r="12" spans="1:31" ht="14.25" customHeight="1">
      <c r="A12" s="503"/>
      <c r="B12" s="254"/>
      <c r="C12" s="254"/>
      <c r="D12" s="254"/>
      <c r="E12" s="254"/>
      <c r="F12" s="254"/>
      <c r="G12" s="285" t="s">
        <v>3587</v>
      </c>
      <c r="H12" s="286"/>
      <c r="I12" s="286"/>
      <c r="J12" s="286"/>
      <c r="K12" s="286"/>
      <c r="L12" s="286"/>
      <c r="M12" s="286"/>
      <c r="N12" s="275"/>
      <c r="O12" s="275"/>
      <c r="P12" s="286"/>
      <c r="Q12" s="286"/>
      <c r="R12" s="254"/>
      <c r="S12" s="442"/>
      <c r="T12" s="254"/>
      <c r="U12" s="442"/>
      <c r="V12" s="254"/>
      <c r="W12" s="599"/>
      <c r="X12" s="254"/>
      <c r="Y12" s="676"/>
      <c r="Z12" s="295"/>
      <c r="AA12" s="295"/>
      <c r="AB12" s="295"/>
      <c r="AC12" s="295"/>
      <c r="AD12" s="308"/>
      <c r="AE12" s="506"/>
    </row>
    <row r="13" spans="1:31" ht="14.25" customHeight="1">
      <c r="A13" s="503"/>
      <c r="B13" s="985" t="s">
        <v>362</v>
      </c>
      <c r="C13" s="968"/>
      <c r="D13" s="968"/>
      <c r="E13" s="969"/>
      <c r="F13" s="254"/>
      <c r="G13" s="299" t="s">
        <v>3588</v>
      </c>
      <c r="H13" s="290">
        <v>6.5</v>
      </c>
      <c r="I13" s="275"/>
      <c r="J13" s="275"/>
      <c r="K13" s="286"/>
      <c r="L13" s="286"/>
      <c r="M13" s="286"/>
      <c r="N13" s="275"/>
      <c r="O13" s="275"/>
      <c r="P13" s="286"/>
      <c r="Q13" s="286"/>
      <c r="R13" s="254"/>
      <c r="S13" s="292"/>
      <c r="T13" s="254"/>
      <c r="U13" s="599"/>
      <c r="V13" s="254"/>
      <c r="X13" s="254"/>
      <c r="Y13" s="317"/>
      <c r="Z13" s="298"/>
      <c r="AA13" s="298"/>
      <c r="AB13" s="298"/>
      <c r="AC13" s="298"/>
      <c r="AD13" s="308"/>
      <c r="AE13" s="506"/>
    </row>
    <row r="14" spans="1:31" ht="14.25" customHeight="1">
      <c r="A14" s="503"/>
      <c r="B14" s="305">
        <v>2024</v>
      </c>
      <c r="C14" s="271">
        <v>2025</v>
      </c>
      <c r="D14" s="271">
        <v>2026</v>
      </c>
      <c r="E14" s="306">
        <v>2027</v>
      </c>
      <c r="F14" s="254"/>
      <c r="G14" s="292" t="s">
        <v>3589</v>
      </c>
      <c r="H14" s="290">
        <v>1.43</v>
      </c>
      <c r="I14" s="290" t="s">
        <v>375</v>
      </c>
      <c r="J14" s="290" t="s">
        <v>376</v>
      </c>
      <c r="K14" s="274" t="s">
        <v>377</v>
      </c>
      <c r="L14" s="286"/>
      <c r="M14" s="286"/>
      <c r="N14" s="275"/>
      <c r="O14" s="275"/>
      <c r="P14" s="286"/>
      <c r="Q14" s="286"/>
      <c r="R14" s="254"/>
      <c r="S14" s="292"/>
      <c r="T14" s="254"/>
      <c r="U14" s="599"/>
      <c r="V14" s="254"/>
      <c r="X14" s="254"/>
      <c r="Y14" s="317"/>
      <c r="Z14" s="298"/>
      <c r="AA14" s="298"/>
      <c r="AB14" s="298"/>
      <c r="AC14" s="298"/>
      <c r="AD14" s="308"/>
      <c r="AE14" s="506"/>
    </row>
    <row r="15" spans="1:31" ht="14.25" customHeight="1">
      <c r="A15" s="503"/>
      <c r="B15" s="307">
        <v>5</v>
      </c>
      <c r="C15" s="298"/>
      <c r="D15" s="324"/>
      <c r="E15" s="308"/>
      <c r="F15" s="254"/>
      <c r="G15" s="273" t="s">
        <v>3590</v>
      </c>
      <c r="H15" s="290">
        <v>1.29</v>
      </c>
      <c r="I15" s="290" t="s">
        <v>376</v>
      </c>
      <c r="J15" s="274" t="s">
        <v>377</v>
      </c>
      <c r="K15" s="274"/>
      <c r="L15" s="286"/>
      <c r="M15" s="286"/>
      <c r="N15" s="275"/>
      <c r="O15" s="275"/>
      <c r="P15" s="286"/>
      <c r="Q15" s="286"/>
      <c r="R15" s="254"/>
      <c r="S15" s="292"/>
      <c r="T15" s="254"/>
      <c r="U15" s="298"/>
      <c r="V15" s="254"/>
      <c r="W15" s="298"/>
      <c r="X15" s="254"/>
      <c r="Y15" s="317"/>
      <c r="Z15" s="298"/>
      <c r="AA15" s="298"/>
      <c r="AB15" s="298"/>
      <c r="AC15" s="298"/>
      <c r="AD15" s="308"/>
      <c r="AE15" s="506"/>
    </row>
    <row r="16" spans="1:31" ht="14.25" customHeight="1">
      <c r="A16" s="503"/>
      <c r="B16" s="309"/>
      <c r="C16" s="310"/>
      <c r="D16" s="310"/>
      <c r="E16" s="311"/>
      <c r="F16" s="254"/>
      <c r="G16" s="349" t="s">
        <v>3591</v>
      </c>
      <c r="H16" s="286"/>
      <c r="I16" s="286"/>
      <c r="J16" s="286"/>
      <c r="K16" s="286"/>
      <c r="L16" s="286"/>
      <c r="M16" s="286"/>
      <c r="N16" s="275"/>
      <c r="O16" s="275"/>
      <c r="P16" s="286"/>
      <c r="Q16" s="286"/>
      <c r="R16" s="254"/>
      <c r="S16" s="292"/>
      <c r="T16" s="254"/>
      <c r="U16" s="292"/>
      <c r="V16" s="254"/>
      <c r="W16" s="292"/>
      <c r="X16" s="254"/>
      <c r="Y16" s="317"/>
      <c r="Z16" s="298"/>
      <c r="AA16" s="298"/>
      <c r="AB16" s="298"/>
      <c r="AC16" s="298"/>
      <c r="AD16" s="308"/>
      <c r="AE16" s="506"/>
    </row>
    <row r="17" spans="1:31" ht="14.25" customHeight="1">
      <c r="A17" s="503"/>
      <c r="B17" s="312">
        <f>SUM(B15:B16)</f>
        <v>5</v>
      </c>
      <c r="C17" s="468"/>
      <c r="D17" s="313"/>
      <c r="E17" s="314"/>
      <c r="F17" s="254"/>
      <c r="G17" s="273" t="s">
        <v>3592</v>
      </c>
      <c r="H17" s="286"/>
      <c r="I17" s="286"/>
      <c r="J17" s="286"/>
      <c r="K17" s="286"/>
      <c r="L17" s="286"/>
      <c r="M17" s="286"/>
      <c r="N17" s="275"/>
      <c r="O17" s="275"/>
      <c r="P17" s="286"/>
      <c r="Q17" s="286"/>
      <c r="R17" s="254"/>
      <c r="S17" s="298"/>
      <c r="T17" s="254"/>
      <c r="U17" s="292"/>
      <c r="V17" s="254"/>
      <c r="W17" s="292"/>
      <c r="X17" s="254"/>
      <c r="Y17" s="317"/>
      <c r="Z17" s="295"/>
      <c r="AA17" s="292"/>
      <c r="AB17" s="298"/>
      <c r="AC17" s="298"/>
      <c r="AD17" s="308"/>
      <c r="AE17" s="506"/>
    </row>
    <row r="18" spans="1:31" ht="14.25" customHeight="1">
      <c r="A18" s="503"/>
      <c r="B18" s="387"/>
      <c r="C18" s="387"/>
      <c r="D18" s="387"/>
      <c r="E18" s="387"/>
      <c r="F18" s="254"/>
      <c r="G18" s="285" t="s">
        <v>3593</v>
      </c>
      <c r="H18" s="278"/>
      <c r="I18" s="286"/>
      <c r="J18" s="286"/>
      <c r="K18" s="286"/>
      <c r="L18" s="286"/>
      <c r="M18" s="286"/>
      <c r="N18" s="275"/>
      <c r="O18" s="275"/>
      <c r="P18" s="286"/>
      <c r="Q18" s="286"/>
      <c r="R18" s="254"/>
      <c r="S18" s="298"/>
      <c r="T18" s="254"/>
      <c r="U18" s="292"/>
      <c r="V18" s="254"/>
      <c r="W18" s="292"/>
      <c r="X18" s="254"/>
      <c r="Y18" s="317"/>
      <c r="Z18" s="298"/>
      <c r="AA18" s="298"/>
      <c r="AB18" s="298"/>
      <c r="AC18" s="298"/>
      <c r="AD18" s="308"/>
      <c r="AE18" s="506"/>
    </row>
    <row r="19" spans="1:31" ht="14.25" customHeight="1">
      <c r="A19" s="503"/>
      <c r="B19" s="985" t="s">
        <v>383</v>
      </c>
      <c r="C19" s="968"/>
      <c r="D19" s="968"/>
      <c r="E19" s="969"/>
      <c r="F19" s="254"/>
      <c r="G19" s="285" t="s">
        <v>3594</v>
      </c>
      <c r="H19" s="278"/>
      <c r="I19" s="278"/>
      <c r="J19" s="286"/>
      <c r="K19" s="286"/>
      <c r="L19" s="286"/>
      <c r="M19" s="286"/>
      <c r="N19" s="275"/>
      <c r="O19" s="275"/>
      <c r="P19" s="286"/>
      <c r="Q19" s="286"/>
      <c r="R19" s="254"/>
      <c r="S19" s="298"/>
      <c r="T19" s="254"/>
      <c r="U19" s="292"/>
      <c r="V19" s="254"/>
      <c r="W19" s="292"/>
      <c r="X19" s="254"/>
      <c r="Y19" s="317"/>
      <c r="Z19" s="298"/>
      <c r="AA19" s="298"/>
      <c r="AB19" s="298"/>
      <c r="AC19" s="298"/>
      <c r="AD19" s="308"/>
      <c r="AE19" s="506"/>
    </row>
    <row r="20" spans="1:31" ht="14.25" customHeight="1">
      <c r="A20" s="520"/>
      <c r="B20" s="305">
        <v>2024</v>
      </c>
      <c r="C20" s="271">
        <v>2025</v>
      </c>
      <c r="D20" s="271">
        <v>2026</v>
      </c>
      <c r="E20" s="306">
        <v>2027</v>
      </c>
      <c r="F20" s="376"/>
      <c r="G20" s="292" t="s">
        <v>3595</v>
      </c>
      <c r="H20" s="286"/>
      <c r="I20" s="286"/>
      <c r="J20" s="286"/>
      <c r="K20" s="286"/>
      <c r="L20" s="286"/>
      <c r="M20" s="286"/>
      <c r="N20" s="275"/>
      <c r="O20" s="275"/>
      <c r="P20" s="286"/>
      <c r="Q20" s="286"/>
      <c r="R20" s="254"/>
      <c r="S20" s="292"/>
      <c r="T20" s="254"/>
      <c r="U20" s="298"/>
      <c r="V20" s="254"/>
      <c r="W20" s="298"/>
      <c r="X20" s="254"/>
      <c r="Y20" s="317"/>
      <c r="Z20" s="292"/>
      <c r="AA20" s="292"/>
      <c r="AB20" s="298"/>
      <c r="AC20" s="298"/>
      <c r="AD20" s="308"/>
      <c r="AE20" s="506"/>
    </row>
    <row r="21" spans="1:31" ht="14.25" customHeight="1">
      <c r="A21" s="503"/>
      <c r="B21" s="317"/>
      <c r="C21" s="298"/>
      <c r="D21" s="298"/>
      <c r="E21" s="308"/>
      <c r="F21" s="254"/>
      <c r="G21" s="285" t="s">
        <v>3596</v>
      </c>
      <c r="H21" s="274">
        <v>3.53</v>
      </c>
      <c r="I21" s="275"/>
      <c r="J21" s="275"/>
      <c r="K21" s="286"/>
      <c r="L21" s="286"/>
      <c r="M21" s="286"/>
      <c r="N21" s="275"/>
      <c r="O21" s="275"/>
      <c r="P21" s="286"/>
      <c r="Q21" s="286"/>
      <c r="R21" s="254"/>
      <c r="S21" s="292"/>
      <c r="T21" s="254"/>
      <c r="U21" s="298"/>
      <c r="V21" s="254"/>
      <c r="W21" s="298"/>
      <c r="X21" s="254"/>
      <c r="Y21" s="317"/>
      <c r="Z21" s="298"/>
      <c r="AA21" s="298"/>
      <c r="AB21" s="298"/>
      <c r="AC21" s="298"/>
      <c r="AD21" s="308"/>
      <c r="AE21" s="506"/>
    </row>
    <row r="22" spans="1:31" ht="14.25" customHeight="1">
      <c r="A22" s="503"/>
      <c r="B22" s="309"/>
      <c r="C22" s="310"/>
      <c r="D22" s="310"/>
      <c r="E22" s="311"/>
      <c r="F22" s="254"/>
      <c r="G22" s="296" t="s">
        <v>3597</v>
      </c>
      <c r="H22" s="290">
        <v>0.5</v>
      </c>
      <c r="I22" s="290" t="s">
        <v>374</v>
      </c>
      <c r="J22" s="290" t="s">
        <v>375</v>
      </c>
      <c r="K22" s="290" t="s">
        <v>376</v>
      </c>
      <c r="L22" s="274" t="s">
        <v>377</v>
      </c>
      <c r="M22" s="286"/>
      <c r="N22" s="275"/>
      <c r="O22" s="275"/>
      <c r="P22" s="286"/>
      <c r="Q22" s="286"/>
      <c r="R22" s="254"/>
      <c r="S22" s="292"/>
      <c r="T22" s="254"/>
      <c r="U22" s="298"/>
      <c r="V22" s="254"/>
      <c r="W22" s="298"/>
      <c r="X22" s="254"/>
      <c r="Y22" s="317"/>
      <c r="Z22" s="298"/>
      <c r="AA22" s="298"/>
      <c r="AB22" s="298"/>
      <c r="AC22" s="298"/>
      <c r="AD22" s="308"/>
      <c r="AE22" s="506"/>
    </row>
    <row r="23" spans="1:31" ht="14.25" customHeight="1">
      <c r="A23" s="503"/>
      <c r="B23" s="312">
        <f>SUM(B21:B22)</f>
        <v>0</v>
      </c>
      <c r="C23" s="313"/>
      <c r="D23" s="313"/>
      <c r="E23" s="314"/>
      <c r="F23" s="254"/>
      <c r="G23" s="299" t="s">
        <v>3598</v>
      </c>
      <c r="H23" s="286"/>
      <c r="I23" s="286"/>
      <c r="J23" s="286"/>
      <c r="K23" s="286"/>
      <c r="L23" s="286"/>
      <c r="M23" s="286"/>
      <c r="N23" s="275"/>
      <c r="O23" s="275"/>
      <c r="P23" s="286"/>
      <c r="Q23" s="286"/>
      <c r="R23" s="254"/>
      <c r="S23" s="292"/>
      <c r="T23" s="254"/>
      <c r="U23" s="292"/>
      <c r="V23" s="254"/>
      <c r="W23" s="292"/>
      <c r="X23" s="254"/>
      <c r="Y23" s="827"/>
      <c r="Z23" s="292"/>
      <c r="AA23" s="292"/>
      <c r="AB23" s="292"/>
      <c r="AC23" s="292"/>
      <c r="AD23" s="308"/>
      <c r="AE23" s="506"/>
    </row>
    <row r="24" spans="1:31" ht="14.25" customHeight="1">
      <c r="A24" s="503"/>
      <c r="B24" s="387"/>
      <c r="C24" s="387"/>
      <c r="D24" s="387"/>
      <c r="E24" s="387"/>
      <c r="F24" s="254"/>
      <c r="G24" s="299" t="s">
        <v>3599</v>
      </c>
      <c r="H24" s="275"/>
      <c r="I24" s="275"/>
      <c r="J24" s="275"/>
      <c r="K24" s="286"/>
      <c r="L24" s="286"/>
      <c r="M24" s="286"/>
      <c r="N24" s="275"/>
      <c r="O24" s="275"/>
      <c r="P24" s="286"/>
      <c r="Q24" s="286"/>
      <c r="R24" s="254"/>
      <c r="S24" s="292"/>
      <c r="T24" s="254"/>
      <c r="U24" s="292"/>
      <c r="V24" s="254"/>
      <c r="W24" s="292"/>
      <c r="X24" s="254"/>
      <c r="Y24" s="317"/>
      <c r="Z24" s="310"/>
      <c r="AA24" s="310"/>
      <c r="AB24" s="310"/>
      <c r="AC24" s="310"/>
      <c r="AD24" s="311"/>
      <c r="AE24" s="506"/>
    </row>
    <row r="25" spans="1:31" ht="14.25" customHeight="1">
      <c r="A25" s="503"/>
      <c r="B25" s="985" t="s">
        <v>189</v>
      </c>
      <c r="C25" s="968"/>
      <c r="D25" s="968"/>
      <c r="E25" s="969"/>
      <c r="F25" s="254"/>
      <c r="G25" s="292" t="s">
        <v>3600</v>
      </c>
      <c r="H25" s="275"/>
      <c r="I25" s="286"/>
      <c r="J25" s="286"/>
      <c r="K25" s="286"/>
      <c r="L25" s="286"/>
      <c r="M25" s="286"/>
      <c r="N25" s="275"/>
      <c r="O25" s="275"/>
      <c r="P25" s="286"/>
      <c r="Q25" s="286"/>
      <c r="R25" s="254"/>
      <c r="S25" s="292"/>
      <c r="T25" s="254"/>
      <c r="U25" s="292"/>
      <c r="V25" s="254"/>
      <c r="W25" s="292"/>
      <c r="X25" s="254"/>
      <c r="Y25" s="655"/>
      <c r="Z25" s="468">
        <f>SUM(Z5:Z24)</f>
        <v>0</v>
      </c>
      <c r="AA25" s="468"/>
      <c r="AB25" s="468"/>
      <c r="AC25" s="468"/>
      <c r="AD25" s="314"/>
      <c r="AE25" s="506"/>
    </row>
    <row r="26" spans="1:31" ht="14.25" customHeight="1">
      <c r="A26" s="520"/>
      <c r="B26" s="999" t="s">
        <v>529</v>
      </c>
      <c r="C26" s="878"/>
      <c r="D26" s="878"/>
      <c r="E26" s="971"/>
      <c r="F26" s="376"/>
      <c r="G26" s="292" t="s">
        <v>3601</v>
      </c>
      <c r="H26" s="302">
        <v>0.5</v>
      </c>
      <c r="I26" s="286"/>
      <c r="J26" s="275"/>
      <c r="K26" s="275"/>
      <c r="L26" s="286"/>
      <c r="M26" s="286"/>
      <c r="N26" s="275"/>
      <c r="O26" s="275"/>
      <c r="P26" s="286"/>
      <c r="Q26" s="286"/>
      <c r="R26" s="254"/>
      <c r="S26" s="367"/>
      <c r="T26" s="391"/>
      <c r="U26" s="367"/>
      <c r="V26" s="391"/>
      <c r="W26" s="367"/>
      <c r="X26" s="254"/>
      <c r="Y26" s="254"/>
      <c r="Z26" s="254"/>
      <c r="AA26" s="254"/>
      <c r="AB26" s="254"/>
      <c r="AC26" s="254"/>
      <c r="AD26" s="254"/>
      <c r="AE26" s="506"/>
    </row>
    <row r="27" spans="1:31" ht="14.25" customHeight="1">
      <c r="A27" s="520"/>
      <c r="B27" s="972"/>
      <c r="C27" s="878"/>
      <c r="D27" s="878"/>
      <c r="E27" s="971"/>
      <c r="F27" s="376"/>
      <c r="G27" s="292" t="s">
        <v>3602</v>
      </c>
      <c r="H27" s="286"/>
      <c r="I27" s="286"/>
      <c r="J27" s="286"/>
      <c r="K27" s="286"/>
      <c r="L27" s="286"/>
      <c r="M27" s="286"/>
      <c r="N27" s="275"/>
      <c r="O27" s="275"/>
      <c r="P27" s="286"/>
      <c r="Q27" s="286"/>
      <c r="R27" s="254"/>
      <c r="S27" s="367"/>
      <c r="T27" s="391"/>
      <c r="U27" s="367"/>
      <c r="V27" s="391"/>
      <c r="W27" s="367"/>
      <c r="X27" s="254"/>
      <c r="Y27" s="985" t="s">
        <v>394</v>
      </c>
      <c r="Z27" s="968"/>
      <c r="AA27" s="968"/>
      <c r="AB27" s="968"/>
      <c r="AC27" s="968"/>
      <c r="AD27" s="969"/>
      <c r="AE27" s="506"/>
    </row>
    <row r="28" spans="1:31" ht="14.25" customHeight="1">
      <c r="A28" s="520"/>
      <c r="B28" s="973"/>
      <c r="C28" s="974"/>
      <c r="D28" s="974"/>
      <c r="E28" s="975"/>
      <c r="F28" s="376"/>
      <c r="G28" s="273" t="s">
        <v>3603</v>
      </c>
      <c r="H28" s="286"/>
      <c r="I28" s="286"/>
      <c r="J28" s="286"/>
      <c r="K28" s="286"/>
      <c r="L28" s="286"/>
      <c r="M28" s="286"/>
      <c r="N28" s="275"/>
      <c r="O28" s="275"/>
      <c r="P28" s="286"/>
      <c r="Q28" s="286"/>
      <c r="R28" s="254"/>
      <c r="S28" s="367"/>
      <c r="T28" s="391"/>
      <c r="U28" s="367"/>
      <c r="V28" s="391"/>
      <c r="W28" s="367"/>
      <c r="X28" s="254"/>
      <c r="Y28" s="641" t="s">
        <v>340</v>
      </c>
      <c r="Z28" s="270" t="s">
        <v>396</v>
      </c>
      <c r="AA28" s="271">
        <v>2024</v>
      </c>
      <c r="AB28" s="271">
        <v>2025</v>
      </c>
      <c r="AC28" s="271">
        <v>2026</v>
      </c>
      <c r="AD28" s="306">
        <v>2027</v>
      </c>
      <c r="AE28" s="506"/>
    </row>
    <row r="29" spans="1:31" ht="14.25" customHeight="1">
      <c r="A29" s="520"/>
      <c r="B29" s="392"/>
      <c r="C29" s="392"/>
      <c r="D29" s="392"/>
      <c r="E29" s="392"/>
      <c r="F29" s="376"/>
      <c r="G29" s="285" t="s">
        <v>3604</v>
      </c>
      <c r="H29" s="286"/>
      <c r="I29" s="286"/>
      <c r="J29" s="286"/>
      <c r="K29" s="286"/>
      <c r="L29" s="286"/>
      <c r="M29" s="286"/>
      <c r="N29" s="275"/>
      <c r="O29" s="275"/>
      <c r="P29" s="286"/>
      <c r="Q29" s="286"/>
      <c r="R29" s="254"/>
      <c r="S29" s="367"/>
      <c r="T29" s="391"/>
      <c r="U29" s="367"/>
      <c r="V29" s="391"/>
      <c r="W29" s="367"/>
      <c r="X29" s="254"/>
      <c r="Y29" s="307" t="s">
        <v>2763</v>
      </c>
      <c r="Z29" s="324" t="s">
        <v>19</v>
      </c>
      <c r="AA29" s="324">
        <v>10.26</v>
      </c>
      <c r="AB29" s="298"/>
      <c r="AC29" s="298"/>
      <c r="AD29" s="308"/>
      <c r="AE29" s="506"/>
    </row>
    <row r="30" spans="1:31" ht="14.25" customHeight="1">
      <c r="A30" s="503"/>
      <c r="B30" s="976" t="s">
        <v>397</v>
      </c>
      <c r="C30" s="968"/>
      <c r="D30" s="968"/>
      <c r="E30" s="969"/>
      <c r="F30" s="254"/>
      <c r="G30" s="299" t="s">
        <v>3605</v>
      </c>
      <c r="H30" s="290">
        <v>2</v>
      </c>
      <c r="I30" s="275"/>
      <c r="J30" s="275"/>
      <c r="K30" s="275"/>
      <c r="L30" s="275"/>
      <c r="M30" s="286"/>
      <c r="N30" s="275"/>
      <c r="O30" s="275"/>
      <c r="P30" s="286"/>
      <c r="Q30" s="286"/>
      <c r="R30" s="254"/>
      <c r="S30" s="367"/>
      <c r="T30" s="391"/>
      <c r="U30" s="367"/>
      <c r="V30" s="391"/>
      <c r="W30" s="367"/>
      <c r="X30" s="254"/>
      <c r="Y30" s="648" t="s">
        <v>3606</v>
      </c>
      <c r="Z30" s="324" t="s">
        <v>57</v>
      </c>
      <c r="AA30" s="324">
        <v>10</v>
      </c>
      <c r="AB30" s="298"/>
      <c r="AC30" s="298"/>
      <c r="AD30" s="308"/>
      <c r="AE30" s="506"/>
    </row>
    <row r="31" spans="1:31" ht="14.25" customHeight="1">
      <c r="A31" s="520"/>
      <c r="B31" s="325" t="s">
        <v>400</v>
      </c>
      <c r="C31" s="965" t="s">
        <v>935</v>
      </c>
      <c r="D31" s="966"/>
      <c r="E31" s="325" t="s">
        <v>402</v>
      </c>
      <c r="F31" s="376"/>
      <c r="G31" s="285" t="s">
        <v>3607</v>
      </c>
      <c r="H31" s="286"/>
      <c r="I31" s="286"/>
      <c r="J31" s="286"/>
      <c r="K31" s="286"/>
      <c r="L31" s="286"/>
      <c r="M31" s="286"/>
      <c r="N31" s="275"/>
      <c r="O31" s="275"/>
      <c r="P31" s="286"/>
      <c r="Q31" s="286"/>
      <c r="R31" s="254"/>
      <c r="S31" s="367"/>
      <c r="T31" s="391"/>
      <c r="U31" s="367"/>
      <c r="V31" s="391"/>
      <c r="W31" s="367"/>
      <c r="X31" s="254"/>
      <c r="Y31" s="307" t="s">
        <v>3405</v>
      </c>
      <c r="Z31" s="324" t="s">
        <v>33</v>
      </c>
      <c r="AA31" s="324">
        <v>3.53</v>
      </c>
      <c r="AB31" s="298"/>
      <c r="AC31" s="298"/>
      <c r="AD31" s="308"/>
      <c r="AE31" s="506"/>
    </row>
    <row r="32" spans="1:31" ht="14.25" customHeight="1">
      <c r="A32" s="503"/>
      <c r="B32" s="327">
        <v>2010</v>
      </c>
      <c r="C32" s="961" t="s">
        <v>3608</v>
      </c>
      <c r="D32" s="959"/>
      <c r="E32" s="327">
        <v>1.1599999999999999</v>
      </c>
      <c r="F32" s="254"/>
      <c r="G32" s="273" t="s">
        <v>3609</v>
      </c>
      <c r="H32" s="286"/>
      <c r="I32" s="286"/>
      <c r="J32" s="286"/>
      <c r="K32" s="286"/>
      <c r="L32" s="286"/>
      <c r="M32" s="286"/>
      <c r="N32" s="275"/>
      <c r="O32" s="275"/>
      <c r="P32" s="286"/>
      <c r="Q32" s="286"/>
      <c r="R32" s="254"/>
      <c r="S32" s="367"/>
      <c r="T32" s="391"/>
      <c r="U32" s="367"/>
      <c r="V32" s="391"/>
      <c r="W32" s="367"/>
      <c r="X32" s="383"/>
      <c r="Y32" s="648"/>
      <c r="Z32" s="324"/>
      <c r="AA32" s="289"/>
      <c r="AB32" s="298"/>
      <c r="AC32" s="298"/>
      <c r="AD32" s="308"/>
      <c r="AE32" s="506"/>
    </row>
    <row r="33" spans="1:31" ht="14.25" customHeight="1">
      <c r="A33" s="503"/>
      <c r="B33" s="327">
        <v>2011</v>
      </c>
      <c r="C33" s="961" t="s">
        <v>3610</v>
      </c>
      <c r="D33" s="959"/>
      <c r="E33" s="328">
        <v>0.82</v>
      </c>
      <c r="F33" s="254"/>
      <c r="G33" s="273" t="s">
        <v>3611</v>
      </c>
      <c r="H33" s="278">
        <v>0.3</v>
      </c>
      <c r="I33" s="278" t="s">
        <v>373</v>
      </c>
      <c r="J33" s="278" t="s">
        <v>374</v>
      </c>
      <c r="K33" s="278" t="s">
        <v>375</v>
      </c>
      <c r="L33" s="278" t="s">
        <v>376</v>
      </c>
      <c r="M33" s="419" t="s">
        <v>377</v>
      </c>
      <c r="N33" s="275"/>
      <c r="O33" s="275"/>
      <c r="P33" s="286"/>
      <c r="Q33" s="286"/>
      <c r="R33" s="254"/>
      <c r="S33" s="367"/>
      <c r="T33" s="391"/>
      <c r="U33" s="367"/>
      <c r="V33" s="391"/>
      <c r="W33" s="367"/>
      <c r="X33" s="383"/>
      <c r="Y33" s="648"/>
      <c r="Z33" s="289"/>
      <c r="AA33" s="289"/>
      <c r="AB33" s="298"/>
      <c r="AC33" s="298"/>
      <c r="AD33" s="308"/>
      <c r="AE33" s="506"/>
    </row>
    <row r="34" spans="1:31" ht="14.25" customHeight="1">
      <c r="A34" s="503"/>
      <c r="B34" s="327">
        <v>2012</v>
      </c>
      <c r="C34" s="961" t="s">
        <v>3612</v>
      </c>
      <c r="D34" s="959"/>
      <c r="E34" s="328">
        <v>0.69</v>
      </c>
      <c r="F34" s="254"/>
      <c r="G34" s="292" t="s">
        <v>3613</v>
      </c>
      <c r="H34" s="286"/>
      <c r="I34" s="286"/>
      <c r="J34" s="286"/>
      <c r="K34" s="286"/>
      <c r="L34" s="286"/>
      <c r="M34" s="286"/>
      <c r="N34" s="275"/>
      <c r="O34" s="275"/>
      <c r="P34" s="286"/>
      <c r="Q34" s="286"/>
      <c r="R34" s="254"/>
      <c r="S34" s="367"/>
      <c r="T34" s="391"/>
      <c r="U34" s="367"/>
      <c r="V34" s="391"/>
      <c r="W34" s="367"/>
      <c r="X34" s="383"/>
      <c r="Y34" s="711"/>
      <c r="AB34" s="298"/>
      <c r="AC34" s="298"/>
      <c r="AD34" s="308"/>
      <c r="AE34" s="506"/>
    </row>
    <row r="35" spans="1:31" ht="14.25" customHeight="1">
      <c r="A35" s="503"/>
      <c r="B35" s="327">
        <v>2013</v>
      </c>
      <c r="C35" s="961" t="s">
        <v>3614</v>
      </c>
      <c r="D35" s="959"/>
      <c r="E35" s="328">
        <v>0.69</v>
      </c>
      <c r="F35" s="254"/>
      <c r="G35" s="292" t="s">
        <v>3615</v>
      </c>
      <c r="H35" s="286"/>
      <c r="I35" s="286"/>
      <c r="J35" s="286"/>
      <c r="K35" s="286"/>
      <c r="L35" s="286"/>
      <c r="M35" s="286"/>
      <c r="N35" s="275"/>
      <c r="O35" s="275"/>
      <c r="P35" s="286"/>
      <c r="Q35" s="286"/>
      <c r="R35" s="254"/>
      <c r="S35" s="367"/>
      <c r="T35" s="391"/>
      <c r="U35" s="367"/>
      <c r="V35" s="391"/>
      <c r="W35" s="367"/>
      <c r="X35" s="254"/>
      <c r="Y35" s="317"/>
      <c r="Z35" s="298"/>
      <c r="AA35" s="298"/>
      <c r="AB35" s="298"/>
      <c r="AC35" s="298"/>
      <c r="AD35" s="308"/>
      <c r="AE35" s="506"/>
    </row>
    <row r="36" spans="1:31" ht="14.25" customHeight="1">
      <c r="A36" s="503"/>
      <c r="B36" s="327">
        <v>2014</v>
      </c>
      <c r="C36" s="961" t="s">
        <v>3616</v>
      </c>
      <c r="D36" s="959"/>
      <c r="E36" s="327">
        <v>0.79</v>
      </c>
      <c r="F36" s="254"/>
      <c r="G36" s="292" t="s">
        <v>3617</v>
      </c>
      <c r="H36" s="286"/>
      <c r="I36" s="286"/>
      <c r="J36" s="286"/>
      <c r="K36" s="286"/>
      <c r="L36" s="286"/>
      <c r="M36" s="286"/>
      <c r="N36" s="275"/>
      <c r="O36" s="275"/>
      <c r="P36" s="286"/>
      <c r="Q36" s="286"/>
      <c r="R36" s="254"/>
      <c r="S36" s="367"/>
      <c r="T36" s="391"/>
      <c r="U36" s="367"/>
      <c r="V36" s="391"/>
      <c r="W36" s="367"/>
      <c r="X36" s="254"/>
      <c r="Y36" s="317"/>
      <c r="Z36" s="298"/>
      <c r="AA36" s="298"/>
      <c r="AB36" s="298"/>
      <c r="AC36" s="298"/>
      <c r="AD36" s="308"/>
      <c r="AE36" s="506"/>
    </row>
    <row r="37" spans="1:31" ht="14.25" customHeight="1">
      <c r="A37" s="503"/>
      <c r="B37" s="332">
        <v>2015</v>
      </c>
      <c r="C37" s="961" t="s">
        <v>3618</v>
      </c>
      <c r="D37" s="959"/>
      <c r="E37" s="639">
        <v>0.6</v>
      </c>
      <c r="F37" s="254"/>
      <c r="G37" s="299" t="s">
        <v>3619</v>
      </c>
      <c r="H37" s="275"/>
      <c r="I37" s="275"/>
      <c r="J37" s="275"/>
      <c r="K37" s="286"/>
      <c r="L37" s="286"/>
      <c r="M37" s="286"/>
      <c r="N37" s="275"/>
      <c r="O37" s="275"/>
      <c r="P37" s="286"/>
      <c r="Q37" s="286"/>
      <c r="R37" s="254"/>
      <c r="S37" s="367"/>
      <c r="T37" s="391"/>
      <c r="U37" s="367"/>
      <c r="V37" s="391"/>
      <c r="W37" s="367"/>
      <c r="X37" s="254"/>
      <c r="Y37" s="317"/>
      <c r="Z37" s="298"/>
      <c r="AA37" s="298"/>
      <c r="AB37" s="298"/>
      <c r="AC37" s="298"/>
      <c r="AD37" s="308"/>
      <c r="AE37" s="506"/>
    </row>
    <row r="38" spans="1:31" ht="14.25" customHeight="1">
      <c r="A38" s="503"/>
      <c r="B38" s="332">
        <v>2016</v>
      </c>
      <c r="C38" s="961" t="s">
        <v>3620</v>
      </c>
      <c r="D38" s="959"/>
      <c r="E38" s="639">
        <v>0.55000000000000004</v>
      </c>
      <c r="F38" s="254"/>
      <c r="G38" s="292" t="s">
        <v>3621</v>
      </c>
      <c r="H38" s="286"/>
      <c r="I38" s="286"/>
      <c r="J38" s="286"/>
      <c r="K38" s="286"/>
      <c r="L38" s="286"/>
      <c r="M38" s="286"/>
      <c r="N38" s="275"/>
      <c r="O38" s="275"/>
      <c r="P38" s="286"/>
      <c r="Q38" s="286"/>
      <c r="R38" s="254"/>
      <c r="S38" s="367"/>
      <c r="T38" s="391"/>
      <c r="U38" s="367"/>
      <c r="V38" s="391"/>
      <c r="W38" s="367"/>
      <c r="X38" s="254"/>
      <c r="Y38" s="317"/>
      <c r="Z38" s="298"/>
      <c r="AA38" s="298"/>
      <c r="AB38" s="298"/>
      <c r="AC38" s="298"/>
      <c r="AD38" s="308"/>
      <c r="AE38" s="506"/>
    </row>
    <row r="39" spans="1:31" ht="14.25" customHeight="1">
      <c r="A39" s="503"/>
      <c r="B39" s="327">
        <v>2017</v>
      </c>
      <c r="C39" s="961" t="s">
        <v>3622</v>
      </c>
      <c r="D39" s="959"/>
      <c r="E39" s="328">
        <v>0.76</v>
      </c>
      <c r="F39" s="254"/>
      <c r="G39" s="292" t="s">
        <v>3623</v>
      </c>
      <c r="H39" s="290">
        <v>0.3</v>
      </c>
      <c r="I39" s="278" t="s">
        <v>373</v>
      </c>
      <c r="J39" s="290" t="s">
        <v>374</v>
      </c>
      <c r="K39" s="290" t="s">
        <v>375</v>
      </c>
      <c r="L39" s="290" t="s">
        <v>376</v>
      </c>
      <c r="M39" s="274" t="s">
        <v>377</v>
      </c>
      <c r="N39" s="275"/>
      <c r="O39" s="275"/>
      <c r="P39" s="286"/>
      <c r="Q39" s="286"/>
      <c r="R39" s="254"/>
      <c r="S39" s="367"/>
      <c r="T39" s="391"/>
      <c r="U39" s="367"/>
      <c r="V39" s="391"/>
      <c r="W39" s="367"/>
      <c r="X39" s="254"/>
      <c r="Y39" s="317"/>
      <c r="Z39" s="298"/>
      <c r="AA39" s="298"/>
      <c r="AB39" s="298"/>
      <c r="AC39" s="298"/>
      <c r="AD39" s="308"/>
      <c r="AE39" s="506"/>
    </row>
    <row r="40" spans="1:31" ht="14.25" customHeight="1">
      <c r="A40" s="503"/>
      <c r="B40" s="327">
        <v>2018</v>
      </c>
      <c r="C40" s="961" t="s">
        <v>3624</v>
      </c>
      <c r="D40" s="959"/>
      <c r="E40" s="328">
        <v>0.73</v>
      </c>
      <c r="F40" s="254"/>
      <c r="G40" s="292" t="s">
        <v>3625</v>
      </c>
      <c r="H40" s="286"/>
      <c r="I40" s="286"/>
      <c r="J40" s="286"/>
      <c r="K40" s="286"/>
      <c r="L40" s="286"/>
      <c r="M40" s="286"/>
      <c r="N40" s="275"/>
      <c r="O40" s="275"/>
      <c r="P40" s="286"/>
      <c r="Q40" s="286"/>
      <c r="R40" s="254"/>
      <c r="S40" s="367"/>
      <c r="T40" s="391"/>
      <c r="U40" s="367"/>
      <c r="V40" s="391"/>
      <c r="W40" s="367"/>
      <c r="X40" s="254"/>
      <c r="Y40" s="317"/>
      <c r="Z40" s="298"/>
      <c r="AA40" s="298"/>
      <c r="AB40" s="298"/>
      <c r="AC40" s="298"/>
      <c r="AD40" s="308"/>
      <c r="AE40" s="506"/>
    </row>
    <row r="41" spans="1:31" ht="14.25" customHeight="1">
      <c r="A41" s="503"/>
      <c r="B41" s="327">
        <v>2019</v>
      </c>
      <c r="C41" s="961" t="s">
        <v>3626</v>
      </c>
      <c r="D41" s="959"/>
      <c r="E41" s="327">
        <v>0.77</v>
      </c>
      <c r="F41" s="254"/>
      <c r="G41" s="299" t="s">
        <v>3627</v>
      </c>
      <c r="H41" s="286"/>
      <c r="I41" s="286"/>
      <c r="J41" s="286"/>
      <c r="K41" s="286"/>
      <c r="L41" s="286"/>
      <c r="M41" s="286"/>
      <c r="N41" s="275"/>
      <c r="O41" s="275"/>
      <c r="P41" s="286"/>
      <c r="Q41" s="286"/>
      <c r="R41" s="254"/>
      <c r="S41" s="367"/>
      <c r="T41" s="391"/>
      <c r="U41" s="367"/>
      <c r="V41" s="391"/>
      <c r="W41" s="367"/>
      <c r="X41" s="254"/>
      <c r="Y41" s="317"/>
      <c r="Z41" s="298"/>
      <c r="AA41" s="298"/>
      <c r="AB41" s="298"/>
      <c r="AC41" s="298"/>
      <c r="AD41" s="308"/>
      <c r="AE41" s="506"/>
    </row>
    <row r="42" spans="1:31" ht="14.25" customHeight="1">
      <c r="A42" s="503"/>
      <c r="B42" s="333">
        <v>2020</v>
      </c>
      <c r="C42" s="962" t="s">
        <v>3628</v>
      </c>
      <c r="D42" s="959"/>
      <c r="E42" s="333">
        <v>0.37</v>
      </c>
      <c r="F42" s="254"/>
      <c r="G42" s="299" t="s">
        <v>3629</v>
      </c>
      <c r="H42" s="286"/>
      <c r="I42" s="286"/>
      <c r="J42" s="286"/>
      <c r="K42" s="286"/>
      <c r="L42" s="286"/>
      <c r="M42" s="286"/>
      <c r="N42" s="275"/>
      <c r="O42" s="275"/>
      <c r="P42" s="286"/>
      <c r="Q42" s="286"/>
      <c r="R42" s="254"/>
      <c r="S42" s="367"/>
      <c r="T42" s="391"/>
      <c r="U42" s="367"/>
      <c r="V42" s="391"/>
      <c r="W42" s="367"/>
      <c r="X42" s="254"/>
      <c r="Y42" s="317"/>
      <c r="Z42" s="298"/>
      <c r="AA42" s="298"/>
      <c r="AB42" s="298"/>
      <c r="AC42" s="298"/>
      <c r="AD42" s="308"/>
      <c r="AE42" s="506"/>
    </row>
    <row r="43" spans="1:31" ht="14.25" customHeight="1">
      <c r="A43" s="503"/>
      <c r="B43" s="828">
        <v>2021</v>
      </c>
      <c r="C43" s="962" t="s">
        <v>3630</v>
      </c>
      <c r="D43" s="959"/>
      <c r="E43" s="640" t="s">
        <v>10</v>
      </c>
      <c r="F43" s="254"/>
      <c r="G43" s="273" t="s">
        <v>3631</v>
      </c>
      <c r="H43" s="286"/>
      <c r="I43" s="286"/>
      <c r="J43" s="286"/>
      <c r="K43" s="286"/>
      <c r="L43" s="286"/>
      <c r="M43" s="286"/>
      <c r="N43" s="275"/>
      <c r="O43" s="275"/>
      <c r="P43" s="286"/>
      <c r="Q43" s="286"/>
      <c r="R43" s="254"/>
      <c r="S43" s="367"/>
      <c r="T43" s="391"/>
      <c r="U43" s="367"/>
      <c r="V43" s="391"/>
      <c r="W43" s="367"/>
      <c r="X43" s="254"/>
      <c r="Y43" s="317"/>
      <c r="Z43" s="298"/>
      <c r="AA43" s="298"/>
      <c r="AB43" s="298"/>
      <c r="AC43" s="298"/>
      <c r="AD43" s="308"/>
      <c r="AE43" s="506"/>
    </row>
    <row r="44" spans="1:31" ht="14.25" customHeight="1">
      <c r="A44" s="503"/>
      <c r="B44" s="333">
        <v>2022</v>
      </c>
      <c r="C44" s="962" t="s">
        <v>3632</v>
      </c>
      <c r="D44" s="959"/>
      <c r="E44" s="333">
        <v>1.18</v>
      </c>
      <c r="F44" s="254"/>
      <c r="G44" s="292" t="s">
        <v>3633</v>
      </c>
      <c r="H44" s="286"/>
      <c r="I44" s="286"/>
      <c r="J44" s="286"/>
      <c r="K44" s="286"/>
      <c r="L44" s="286"/>
      <c r="M44" s="286"/>
      <c r="N44" s="275"/>
      <c r="O44" s="275"/>
      <c r="P44" s="286"/>
      <c r="Q44" s="286"/>
      <c r="R44" s="254"/>
      <c r="S44" s="367"/>
      <c r="T44" s="391"/>
      <c r="U44" s="367"/>
      <c r="V44" s="391"/>
      <c r="W44" s="367"/>
      <c r="X44" s="254"/>
      <c r="Y44" s="317"/>
      <c r="Z44" s="298"/>
      <c r="AA44" s="298"/>
      <c r="AB44" s="298"/>
      <c r="AC44" s="298"/>
      <c r="AD44" s="308"/>
      <c r="AE44" s="506"/>
    </row>
    <row r="45" spans="1:31" ht="14.25" customHeight="1">
      <c r="A45" s="503"/>
      <c r="B45" s="404">
        <v>2023</v>
      </c>
      <c r="C45" s="962" t="s">
        <v>3634</v>
      </c>
      <c r="D45" s="959"/>
      <c r="E45" s="404" t="s">
        <v>568</v>
      </c>
      <c r="F45" s="254"/>
      <c r="G45" s="292" t="s">
        <v>3635</v>
      </c>
      <c r="H45" s="290">
        <v>0.3</v>
      </c>
      <c r="I45" s="278" t="s">
        <v>373</v>
      </c>
      <c r="J45" s="290" t="s">
        <v>374</v>
      </c>
      <c r="K45" s="290" t="s">
        <v>375</v>
      </c>
      <c r="L45" s="290" t="s">
        <v>376</v>
      </c>
      <c r="M45" s="274" t="s">
        <v>377</v>
      </c>
      <c r="N45" s="275"/>
      <c r="O45" s="275"/>
      <c r="P45" s="286"/>
      <c r="Q45" s="286"/>
      <c r="R45" s="254"/>
      <c r="S45" s="367"/>
      <c r="T45" s="391"/>
      <c r="U45" s="367"/>
      <c r="V45" s="391"/>
      <c r="W45" s="367"/>
      <c r="X45" s="254"/>
      <c r="Y45" s="317"/>
      <c r="Z45" s="298"/>
      <c r="AA45" s="298"/>
      <c r="AB45" s="298"/>
      <c r="AC45" s="298"/>
      <c r="AD45" s="308"/>
      <c r="AE45" s="506"/>
    </row>
    <row r="46" spans="1:31" ht="14.25" customHeight="1">
      <c r="A46" s="503"/>
      <c r="B46" s="621"/>
      <c r="C46" s="1031"/>
      <c r="D46" s="959"/>
      <c r="E46" s="404" t="s">
        <v>568</v>
      </c>
      <c r="F46" s="254"/>
      <c r="G46" s="292" t="s">
        <v>3636</v>
      </c>
      <c r="H46" s="290">
        <v>1.95</v>
      </c>
      <c r="I46" s="290" t="s">
        <v>376</v>
      </c>
      <c r="J46" s="274" t="s">
        <v>377</v>
      </c>
      <c r="K46" s="286"/>
      <c r="L46" s="275"/>
      <c r="M46" s="286"/>
      <c r="N46" s="275"/>
      <c r="O46" s="275"/>
      <c r="P46" s="286"/>
      <c r="Q46" s="286"/>
      <c r="R46" s="254"/>
      <c r="S46" s="390"/>
      <c r="T46" s="391"/>
      <c r="U46" s="367"/>
      <c r="V46" s="391"/>
      <c r="W46" s="367"/>
      <c r="X46" s="254"/>
      <c r="Y46" s="317"/>
      <c r="Z46" s="298"/>
      <c r="AA46" s="298"/>
      <c r="AB46" s="298"/>
      <c r="AC46" s="298"/>
      <c r="AD46" s="308"/>
      <c r="AE46" s="506"/>
    </row>
    <row r="47" spans="1:31" ht="14.25" customHeight="1">
      <c r="A47" s="503"/>
      <c r="B47" s="621"/>
      <c r="C47" s="1031"/>
      <c r="D47" s="959"/>
      <c r="E47" s="621"/>
      <c r="F47" s="254"/>
      <c r="G47" s="299" t="s">
        <v>3637</v>
      </c>
      <c r="H47" s="290">
        <v>10.26</v>
      </c>
      <c r="I47" s="290">
        <v>10.26</v>
      </c>
      <c r="J47" s="286"/>
      <c r="K47" s="286"/>
      <c r="L47" s="286"/>
      <c r="M47" s="286"/>
      <c r="N47" s="275"/>
      <c r="O47" s="275"/>
      <c r="P47" s="286"/>
      <c r="Q47" s="286"/>
      <c r="R47" s="254"/>
      <c r="S47" s="390"/>
      <c r="T47" s="391"/>
      <c r="U47" s="367"/>
      <c r="V47" s="391"/>
      <c r="W47" s="367"/>
      <c r="X47" s="254"/>
      <c r="Y47" s="317"/>
      <c r="Z47" s="298"/>
      <c r="AA47" s="298"/>
      <c r="AB47" s="298"/>
      <c r="AC47" s="298"/>
      <c r="AD47" s="308"/>
      <c r="AE47" s="506"/>
    </row>
    <row r="48" spans="1:31" ht="14.25" customHeight="1">
      <c r="A48" s="503"/>
      <c r="B48" s="621"/>
      <c r="C48" s="1031"/>
      <c r="D48" s="959"/>
      <c r="E48" s="621"/>
      <c r="F48" s="254"/>
      <c r="G48" s="285" t="s">
        <v>3638</v>
      </c>
      <c r="H48" s="286"/>
      <c r="I48" s="286"/>
      <c r="J48" s="286"/>
      <c r="K48" s="286"/>
      <c r="L48" s="286"/>
      <c r="M48" s="286"/>
      <c r="N48" s="275"/>
      <c r="O48" s="275"/>
      <c r="P48" s="286"/>
      <c r="Q48" s="286"/>
      <c r="R48" s="254"/>
      <c r="S48" s="390"/>
      <c r="T48" s="391"/>
      <c r="U48" s="367"/>
      <c r="V48" s="391"/>
      <c r="W48" s="367"/>
      <c r="X48" s="254"/>
      <c r="Y48" s="317"/>
      <c r="Z48" s="310"/>
      <c r="AA48" s="310"/>
      <c r="AB48" s="310"/>
      <c r="AC48" s="310"/>
      <c r="AD48" s="311"/>
      <c r="AE48" s="506"/>
    </row>
    <row r="49" spans="1:31" ht="14.25" customHeight="1">
      <c r="A49" s="503"/>
      <c r="B49" s="621"/>
      <c r="C49" s="1031"/>
      <c r="D49" s="959"/>
      <c r="E49" s="621"/>
      <c r="F49" s="254"/>
      <c r="G49" s="273" t="s">
        <v>3639</v>
      </c>
      <c r="H49" s="290">
        <v>0.5</v>
      </c>
      <c r="I49" s="290" t="s">
        <v>374</v>
      </c>
      <c r="J49" s="290" t="s">
        <v>375</v>
      </c>
      <c r="K49" s="290" t="s">
        <v>376</v>
      </c>
      <c r="L49" s="274" t="s">
        <v>377</v>
      </c>
      <c r="M49" s="286"/>
      <c r="N49" s="275"/>
      <c r="O49" s="275"/>
      <c r="P49" s="286"/>
      <c r="Q49" s="286"/>
      <c r="R49" s="254"/>
      <c r="S49" s="390"/>
      <c r="T49" s="391"/>
      <c r="U49" s="390"/>
      <c r="V49" s="391"/>
      <c r="W49" s="390"/>
      <c r="X49" s="254"/>
      <c r="Y49" s="655"/>
      <c r="Z49" s="313"/>
      <c r="AA49" s="468">
        <f>SUM(AA29:AA48)</f>
        <v>23.79</v>
      </c>
      <c r="AB49" s="313"/>
      <c r="AC49" s="313"/>
      <c r="AD49" s="314"/>
      <c r="AE49" s="506"/>
    </row>
    <row r="50" spans="1:31" ht="14.25" customHeight="1">
      <c r="A50" s="503"/>
      <c r="B50" s="622"/>
      <c r="C50" s="1031"/>
      <c r="D50" s="959"/>
      <c r="E50" s="622"/>
      <c r="F50" s="254"/>
      <c r="G50" s="292" t="s">
        <v>3640</v>
      </c>
      <c r="H50" s="286"/>
      <c r="I50" s="286"/>
      <c r="J50" s="286"/>
      <c r="K50" s="286"/>
      <c r="L50" s="286"/>
      <c r="M50" s="286"/>
      <c r="N50" s="275"/>
      <c r="O50" s="275"/>
      <c r="P50" s="286"/>
      <c r="Q50" s="286"/>
      <c r="R50" s="254"/>
      <c r="S50" s="390"/>
      <c r="T50" s="391"/>
      <c r="U50" s="390"/>
      <c r="V50" s="391"/>
      <c r="W50" s="390"/>
      <c r="X50" s="254"/>
      <c r="Y50" s="254"/>
      <c r="Z50" s="254"/>
      <c r="AA50" s="254"/>
      <c r="AB50" s="254"/>
      <c r="AC50" s="254"/>
      <c r="AD50" s="254"/>
      <c r="AE50" s="506"/>
    </row>
    <row r="51" spans="1:31" ht="14.25" customHeight="1">
      <c r="A51" s="503"/>
      <c r="B51" s="622"/>
      <c r="C51" s="1031"/>
      <c r="D51" s="959"/>
      <c r="E51" s="622"/>
      <c r="F51" s="254"/>
      <c r="G51" s="299" t="s">
        <v>3641</v>
      </c>
      <c r="H51" s="286"/>
      <c r="I51" s="286"/>
      <c r="J51" s="286"/>
      <c r="K51" s="286"/>
      <c r="L51" s="286"/>
      <c r="M51" s="286"/>
      <c r="N51" s="275"/>
      <c r="O51" s="275"/>
      <c r="P51" s="286"/>
      <c r="Q51" s="286"/>
      <c r="R51" s="254"/>
      <c r="S51" s="390"/>
      <c r="T51" s="391"/>
      <c r="U51" s="390"/>
      <c r="V51" s="391"/>
      <c r="W51" s="390"/>
      <c r="X51" s="254"/>
      <c r="Y51" s="985" t="s">
        <v>440</v>
      </c>
      <c r="Z51" s="968"/>
      <c r="AA51" s="968"/>
      <c r="AB51" s="968"/>
      <c r="AC51" s="968"/>
      <c r="AD51" s="969"/>
      <c r="AE51" s="506"/>
    </row>
    <row r="52" spans="1:31" ht="14.25" customHeight="1">
      <c r="A52" s="503"/>
      <c r="B52" s="622"/>
      <c r="C52" s="1031"/>
      <c r="D52" s="959"/>
      <c r="E52" s="622"/>
      <c r="F52" s="254"/>
      <c r="G52" s="273" t="s">
        <v>3642</v>
      </c>
      <c r="H52" s="286"/>
      <c r="I52" s="286"/>
      <c r="J52" s="286"/>
      <c r="K52" s="286"/>
      <c r="L52" s="286"/>
      <c r="M52" s="286"/>
      <c r="N52" s="275"/>
      <c r="O52" s="275"/>
      <c r="P52" s="286"/>
      <c r="Q52" s="286"/>
      <c r="R52" s="254"/>
      <c r="S52" s="406"/>
      <c r="T52" s="391"/>
      <c r="U52" s="390"/>
      <c r="V52" s="391"/>
      <c r="W52" s="390"/>
      <c r="X52" s="254"/>
      <c r="Y52" s="641" t="s">
        <v>340</v>
      </c>
      <c r="Z52" s="270" t="s">
        <v>442</v>
      </c>
      <c r="AA52" s="271">
        <v>2024</v>
      </c>
      <c r="AB52" s="271">
        <v>2025</v>
      </c>
      <c r="AC52" s="271">
        <v>2026</v>
      </c>
      <c r="AD52" s="306">
        <v>2027</v>
      </c>
      <c r="AE52" s="506"/>
    </row>
    <row r="53" spans="1:31" ht="14.25" customHeight="1">
      <c r="A53" s="503"/>
      <c r="B53" s="622"/>
      <c r="C53" s="1031"/>
      <c r="D53" s="959"/>
      <c r="E53" s="622"/>
      <c r="F53" s="254"/>
      <c r="G53" s="292" t="s">
        <v>3643</v>
      </c>
      <c r="H53" s="286"/>
      <c r="I53" s="286"/>
      <c r="J53" s="286"/>
      <c r="K53" s="286"/>
      <c r="L53" s="286"/>
      <c r="M53" s="286"/>
      <c r="N53" s="275"/>
      <c r="O53" s="275"/>
      <c r="P53" s="286"/>
      <c r="Q53" s="286"/>
      <c r="R53" s="254"/>
      <c r="S53" s="406"/>
      <c r="T53" s="391"/>
      <c r="U53" s="390"/>
      <c r="V53" s="391"/>
      <c r="W53" s="390"/>
      <c r="X53" s="383"/>
      <c r="Y53" s="648" t="s">
        <v>3365</v>
      </c>
      <c r="Z53" s="289" t="s">
        <v>33</v>
      </c>
      <c r="AA53" s="289">
        <v>-16</v>
      </c>
      <c r="AB53" s="298"/>
      <c r="AC53" s="298"/>
      <c r="AD53" s="308"/>
      <c r="AE53" s="506"/>
    </row>
    <row r="54" spans="1:31" ht="14.25" customHeight="1">
      <c r="A54" s="503"/>
      <c r="B54" s="622"/>
      <c r="C54" s="1031"/>
      <c r="D54" s="959"/>
      <c r="E54" s="622"/>
      <c r="F54" s="254"/>
      <c r="G54" s="292" t="s">
        <v>3644</v>
      </c>
      <c r="H54" s="329"/>
      <c r="I54" s="286"/>
      <c r="J54" s="286"/>
      <c r="K54" s="286"/>
      <c r="L54" s="286"/>
      <c r="M54" s="286"/>
      <c r="N54" s="275"/>
      <c r="O54" s="275"/>
      <c r="P54" s="286"/>
      <c r="Q54" s="286"/>
      <c r="R54" s="254"/>
      <c r="S54" s="406"/>
      <c r="T54" s="391"/>
      <c r="U54" s="390"/>
      <c r="V54" s="391"/>
      <c r="W54" s="390"/>
      <c r="X54" s="383"/>
      <c r="Y54" s="648" t="s">
        <v>3383</v>
      </c>
      <c r="Z54" s="289" t="s">
        <v>33</v>
      </c>
      <c r="AA54" s="289">
        <v>-0.5</v>
      </c>
      <c r="AB54" s="298"/>
      <c r="AC54" s="298"/>
      <c r="AD54" s="308"/>
      <c r="AE54" s="506"/>
    </row>
    <row r="55" spans="1:31" ht="14.25" customHeight="1">
      <c r="A55" s="503"/>
      <c r="B55" s="622"/>
      <c r="C55" s="1031"/>
      <c r="D55" s="959"/>
      <c r="E55" s="622"/>
      <c r="F55" s="254"/>
      <c r="G55" s="349" t="s">
        <v>3645</v>
      </c>
      <c r="H55" s="290"/>
      <c r="I55" s="290"/>
      <c r="J55" s="274"/>
      <c r="K55" s="286"/>
      <c r="L55" s="286"/>
      <c r="M55" s="286"/>
      <c r="N55" s="275"/>
      <c r="O55" s="275"/>
      <c r="P55" s="286"/>
      <c r="Q55" s="286"/>
      <c r="R55" s="254"/>
      <c r="S55" s="372"/>
      <c r="T55" s="254"/>
      <c r="U55" s="372"/>
      <c r="V55" s="254"/>
      <c r="W55" s="372"/>
      <c r="X55" s="383"/>
      <c r="Y55" s="307"/>
      <c r="Z55" s="324"/>
      <c r="AA55" s="324"/>
      <c r="AB55" s="298"/>
      <c r="AC55" s="298"/>
      <c r="AD55" s="308"/>
      <c r="AE55" s="506"/>
    </row>
    <row r="56" spans="1:31" ht="14.25" customHeight="1">
      <c r="A56" s="503"/>
      <c r="B56" s="408"/>
      <c r="C56" s="990"/>
      <c r="D56" s="959"/>
      <c r="E56" s="408"/>
      <c r="F56" s="254"/>
      <c r="G56" s="285" t="s">
        <v>3646</v>
      </c>
      <c r="H56" s="275"/>
      <c r="I56" s="286"/>
      <c r="J56" s="286"/>
      <c r="K56" s="286"/>
      <c r="L56" s="286"/>
      <c r="M56" s="286"/>
      <c r="N56" s="275"/>
      <c r="O56" s="275"/>
      <c r="P56" s="286"/>
      <c r="Q56" s="286"/>
      <c r="R56" s="254"/>
      <c r="S56" s="372"/>
      <c r="T56" s="254"/>
      <c r="U56" s="372"/>
      <c r="V56" s="254"/>
      <c r="W56" s="372"/>
      <c r="X56" s="254"/>
      <c r="Y56" s="307"/>
      <c r="Z56" s="324"/>
      <c r="AA56" s="324"/>
      <c r="AB56" s="298"/>
      <c r="AC56" s="298"/>
      <c r="AD56" s="308"/>
      <c r="AE56" s="506"/>
    </row>
    <row r="57" spans="1:31" ht="14.25" customHeight="1">
      <c r="A57" s="503"/>
      <c r="B57" s="409"/>
      <c r="C57" s="991"/>
      <c r="D57" s="959"/>
      <c r="E57" s="409"/>
      <c r="F57" s="254"/>
      <c r="G57" s="285" t="s">
        <v>3647</v>
      </c>
      <c r="H57" s="286"/>
      <c r="I57" s="286"/>
      <c r="J57" s="286"/>
      <c r="K57" s="286"/>
      <c r="L57" s="286"/>
      <c r="M57" s="286"/>
      <c r="N57" s="275"/>
      <c r="O57" s="275"/>
      <c r="P57" s="286"/>
      <c r="Q57" s="286"/>
      <c r="R57" s="254"/>
      <c r="S57" s="372"/>
      <c r="T57" s="254"/>
      <c r="U57" s="372"/>
      <c r="V57" s="254"/>
      <c r="W57" s="372"/>
      <c r="X57" s="254"/>
      <c r="Y57" s="307"/>
      <c r="Z57" s="324"/>
      <c r="AA57" s="324"/>
      <c r="AB57" s="298"/>
      <c r="AC57" s="298"/>
      <c r="AD57" s="308"/>
      <c r="AE57" s="506"/>
    </row>
    <row r="58" spans="1:31" ht="14.25" customHeight="1">
      <c r="A58" s="503"/>
      <c r="B58" s="409"/>
      <c r="C58" s="991"/>
      <c r="D58" s="959"/>
      <c r="E58" s="409"/>
      <c r="F58" s="254"/>
      <c r="G58" s="292" t="s">
        <v>3648</v>
      </c>
      <c r="H58" s="290">
        <v>1.05</v>
      </c>
      <c r="I58" s="290" t="s">
        <v>375</v>
      </c>
      <c r="J58" s="290" t="s">
        <v>376</v>
      </c>
      <c r="K58" s="274" t="s">
        <v>377</v>
      </c>
      <c r="L58" s="286"/>
      <c r="M58" s="286"/>
      <c r="N58" s="275"/>
      <c r="O58" s="275"/>
      <c r="P58" s="286"/>
      <c r="Q58" s="286"/>
      <c r="R58" s="254"/>
      <c r="S58" s="372"/>
      <c r="T58" s="254"/>
      <c r="U58" s="372"/>
      <c r="V58" s="254"/>
      <c r="W58" s="372"/>
      <c r="X58" s="254"/>
      <c r="Y58" s="317"/>
      <c r="Z58" s="298"/>
      <c r="AA58" s="298"/>
      <c r="AB58" s="298"/>
      <c r="AC58" s="298"/>
      <c r="AD58" s="308"/>
      <c r="AE58" s="506"/>
    </row>
    <row r="59" spans="1:31" ht="14.25" customHeight="1">
      <c r="A59" s="503"/>
      <c r="B59" s="254"/>
      <c r="C59" s="410"/>
      <c r="D59" s="410"/>
      <c r="E59" s="254"/>
      <c r="F59" s="254"/>
      <c r="G59" s="292" t="s">
        <v>3649</v>
      </c>
      <c r="H59" s="286"/>
      <c r="I59" s="286"/>
      <c r="J59" s="286"/>
      <c r="K59" s="286"/>
      <c r="L59" s="286"/>
      <c r="M59" s="286"/>
      <c r="N59" s="275"/>
      <c r="O59" s="275"/>
      <c r="P59" s="286"/>
      <c r="Q59" s="286"/>
      <c r="R59" s="254"/>
      <c r="S59" s="372"/>
      <c r="T59" s="254"/>
      <c r="U59" s="372"/>
      <c r="V59" s="254"/>
      <c r="W59" s="372"/>
      <c r="X59" s="254"/>
      <c r="Y59" s="317"/>
      <c r="Z59" s="298"/>
      <c r="AA59" s="298"/>
      <c r="AB59" s="298"/>
      <c r="AC59" s="298"/>
      <c r="AD59" s="308"/>
      <c r="AE59" s="506"/>
    </row>
    <row r="60" spans="1:31" ht="14.25" customHeight="1">
      <c r="A60" s="503"/>
      <c r="B60" s="254"/>
      <c r="C60" s="254"/>
      <c r="D60" s="254"/>
      <c r="E60" s="254"/>
      <c r="F60" s="254"/>
      <c r="G60" s="292" t="s">
        <v>3650</v>
      </c>
      <c r="H60" s="329"/>
      <c r="I60" s="286"/>
      <c r="J60" s="286"/>
      <c r="K60" s="286"/>
      <c r="L60" s="286"/>
      <c r="M60" s="286"/>
      <c r="N60" s="275"/>
      <c r="O60" s="275"/>
      <c r="P60" s="286"/>
      <c r="Q60" s="286"/>
      <c r="R60" s="254"/>
      <c r="S60" s="372"/>
      <c r="T60" s="254"/>
      <c r="U60" s="372"/>
      <c r="V60" s="254"/>
      <c r="W60" s="372"/>
      <c r="X60" s="254"/>
      <c r="Y60" s="317"/>
      <c r="Z60" s="298"/>
      <c r="AA60" s="298"/>
      <c r="AB60" s="298"/>
      <c r="AC60" s="298"/>
      <c r="AD60" s="308"/>
      <c r="AE60" s="506"/>
    </row>
    <row r="61" spans="1:31" ht="14.25" customHeight="1">
      <c r="A61" s="503"/>
      <c r="B61" s="254"/>
      <c r="C61" s="254"/>
      <c r="D61" s="254"/>
      <c r="E61" s="254"/>
      <c r="F61" s="254"/>
      <c r="G61" s="349" t="s">
        <v>3651</v>
      </c>
      <c r="H61" s="290">
        <v>3</v>
      </c>
      <c r="I61" s="290">
        <v>3</v>
      </c>
      <c r="J61" s="290"/>
      <c r="K61" s="274"/>
      <c r="L61" s="286"/>
      <c r="M61" s="286"/>
      <c r="N61" s="275"/>
      <c r="O61" s="275"/>
      <c r="P61" s="286"/>
      <c r="Q61" s="286"/>
      <c r="R61" s="254"/>
      <c r="S61" s="372"/>
      <c r="T61" s="254"/>
      <c r="U61" s="372"/>
      <c r="V61" s="254"/>
      <c r="W61" s="372"/>
      <c r="X61" s="254"/>
      <c r="Y61" s="317"/>
      <c r="Z61" s="298"/>
      <c r="AA61" s="298"/>
      <c r="AB61" s="298"/>
      <c r="AC61" s="298"/>
      <c r="AD61" s="308"/>
      <c r="AE61" s="506"/>
    </row>
    <row r="62" spans="1:31" ht="14.25" customHeight="1">
      <c r="A62" s="503"/>
      <c r="B62" s="254"/>
      <c r="C62" s="254"/>
      <c r="D62" s="254"/>
      <c r="E62" s="254"/>
      <c r="F62" s="254"/>
      <c r="G62" s="285" t="s">
        <v>3652</v>
      </c>
      <c r="H62" s="286">
        <v>13.2</v>
      </c>
      <c r="I62" s="286">
        <v>13.2</v>
      </c>
      <c r="J62" s="286"/>
      <c r="K62" s="286"/>
      <c r="L62" s="286"/>
      <c r="M62" s="286"/>
      <c r="N62" s="275"/>
      <c r="O62" s="275"/>
      <c r="P62" s="286"/>
      <c r="Q62" s="286"/>
      <c r="R62" s="254"/>
      <c r="S62" s="372"/>
      <c r="T62" s="254"/>
      <c r="U62" s="372"/>
      <c r="V62" s="254"/>
      <c r="W62" s="372"/>
      <c r="X62" s="254"/>
      <c r="Y62" s="317"/>
      <c r="Z62" s="298"/>
      <c r="AA62" s="298"/>
      <c r="AB62" s="298"/>
      <c r="AC62" s="298"/>
      <c r="AD62" s="308"/>
      <c r="AE62" s="506"/>
    </row>
    <row r="63" spans="1:31" ht="14.25" customHeight="1">
      <c r="A63" s="503"/>
      <c r="B63" s="254"/>
      <c r="C63" s="254"/>
      <c r="D63" s="254"/>
      <c r="E63" s="254"/>
      <c r="F63" s="254"/>
      <c r="G63" s="292" t="s">
        <v>3653</v>
      </c>
      <c r="H63" s="286"/>
      <c r="I63" s="286"/>
      <c r="J63" s="286"/>
      <c r="K63" s="286"/>
      <c r="L63" s="286"/>
      <c r="M63" s="286"/>
      <c r="N63" s="275"/>
      <c r="O63" s="275"/>
      <c r="P63" s="286"/>
      <c r="Q63" s="286"/>
      <c r="R63" s="254"/>
      <c r="S63" s="372"/>
      <c r="T63" s="254"/>
      <c r="U63" s="372"/>
      <c r="V63" s="254"/>
      <c r="W63" s="372"/>
      <c r="X63" s="254"/>
      <c r="Y63" s="317"/>
      <c r="Z63" s="298"/>
      <c r="AA63" s="298"/>
      <c r="AB63" s="298"/>
      <c r="AC63" s="298"/>
      <c r="AD63" s="308"/>
      <c r="AE63" s="506"/>
    </row>
    <row r="64" spans="1:31" ht="14.25" customHeight="1">
      <c r="A64" s="503"/>
      <c r="B64" s="254"/>
      <c r="C64" s="254"/>
      <c r="D64" s="254"/>
      <c r="E64" s="254"/>
      <c r="F64" s="254"/>
      <c r="G64" s="299" t="s">
        <v>3654</v>
      </c>
      <c r="H64" s="278"/>
      <c r="I64" s="278"/>
      <c r="J64" s="286"/>
      <c r="K64" s="286"/>
      <c r="L64" s="286"/>
      <c r="M64" s="286"/>
      <c r="N64" s="275"/>
      <c r="O64" s="275"/>
      <c r="P64" s="286"/>
      <c r="Q64" s="286"/>
      <c r="R64" s="254"/>
      <c r="S64" s="372"/>
      <c r="T64" s="254"/>
      <c r="U64" s="372"/>
      <c r="V64" s="254"/>
      <c r="W64" s="372"/>
      <c r="X64" s="254"/>
      <c r="Y64" s="317"/>
      <c r="Z64" s="298"/>
      <c r="AA64" s="298"/>
      <c r="AB64" s="298"/>
      <c r="AC64" s="298"/>
      <c r="AD64" s="308"/>
      <c r="AE64" s="506"/>
    </row>
    <row r="65" spans="1:31" ht="14.25" customHeight="1">
      <c r="A65" s="503"/>
      <c r="B65" s="254"/>
      <c r="C65" s="254"/>
      <c r="D65" s="254"/>
      <c r="E65" s="254"/>
      <c r="F65" s="254"/>
      <c r="G65" s="292" t="s">
        <v>3655</v>
      </c>
      <c r="H65" s="286"/>
      <c r="I65" s="286"/>
      <c r="J65" s="286"/>
      <c r="K65" s="286"/>
      <c r="L65" s="286"/>
      <c r="M65" s="286"/>
      <c r="N65" s="275"/>
      <c r="O65" s="275"/>
      <c r="P65" s="286"/>
      <c r="Q65" s="286"/>
      <c r="R65" s="254"/>
      <c r="S65" s="372"/>
      <c r="T65" s="254"/>
      <c r="U65" s="372"/>
      <c r="V65" s="254"/>
      <c r="W65" s="372"/>
      <c r="X65" s="254"/>
      <c r="Y65" s="317"/>
      <c r="Z65" s="298"/>
      <c r="AA65" s="298"/>
      <c r="AB65" s="298"/>
      <c r="AC65" s="298"/>
      <c r="AD65" s="308"/>
      <c r="AE65" s="506"/>
    </row>
    <row r="66" spans="1:31" ht="14.25" customHeight="1">
      <c r="A66" s="503"/>
      <c r="B66" s="254"/>
      <c r="C66" s="254"/>
      <c r="D66" s="254"/>
      <c r="E66" s="254"/>
      <c r="F66" s="254"/>
      <c r="G66" s="299" t="s">
        <v>3656</v>
      </c>
      <c r="H66" s="286"/>
      <c r="I66" s="286"/>
      <c r="J66" s="286"/>
      <c r="K66" s="286"/>
      <c r="L66" s="286"/>
      <c r="M66" s="286"/>
      <c r="N66" s="275"/>
      <c r="O66" s="275"/>
      <c r="P66" s="286"/>
      <c r="Q66" s="286"/>
      <c r="R66" s="254"/>
      <c r="S66" s="372"/>
      <c r="T66" s="254"/>
      <c r="U66" s="372"/>
      <c r="V66" s="254"/>
      <c r="W66" s="372"/>
      <c r="X66" s="254"/>
      <c r="Y66" s="317"/>
      <c r="Z66" s="298"/>
      <c r="AA66" s="298"/>
      <c r="AB66" s="298"/>
      <c r="AC66" s="298"/>
      <c r="AD66" s="308"/>
      <c r="AE66" s="506"/>
    </row>
    <row r="67" spans="1:31" ht="14.25" customHeight="1">
      <c r="A67" s="503"/>
      <c r="B67" s="254"/>
      <c r="C67" s="254"/>
      <c r="D67" s="254"/>
      <c r="E67" s="254"/>
      <c r="F67" s="254"/>
      <c r="G67" s="292" t="s">
        <v>3657</v>
      </c>
      <c r="H67" s="286"/>
      <c r="I67" s="286"/>
      <c r="J67" s="286"/>
      <c r="K67" s="286"/>
      <c r="L67" s="286"/>
      <c r="M67" s="286"/>
      <c r="N67" s="275"/>
      <c r="O67" s="275"/>
      <c r="P67" s="286"/>
      <c r="Q67" s="286"/>
      <c r="R67" s="254"/>
      <c r="S67" s="372"/>
      <c r="T67" s="254"/>
      <c r="U67" s="372"/>
      <c r="V67" s="254"/>
      <c r="W67" s="372"/>
      <c r="X67" s="254"/>
      <c r="Y67" s="317"/>
      <c r="Z67" s="298"/>
      <c r="AA67" s="298"/>
      <c r="AB67" s="298"/>
      <c r="AC67" s="298"/>
      <c r="AD67" s="308"/>
      <c r="AE67" s="506"/>
    </row>
    <row r="68" spans="1:31" ht="14.25" customHeight="1">
      <c r="A68" s="503"/>
      <c r="B68" s="254"/>
      <c r="C68" s="254"/>
      <c r="D68" s="254"/>
      <c r="E68" s="254"/>
      <c r="F68" s="254"/>
      <c r="G68" s="292" t="s">
        <v>3658</v>
      </c>
      <c r="H68" s="274">
        <v>0.5</v>
      </c>
      <c r="I68" s="286"/>
      <c r="J68" s="286"/>
      <c r="K68" s="286"/>
      <c r="L68" s="286"/>
      <c r="M68" s="286"/>
      <c r="N68" s="275"/>
      <c r="O68" s="275"/>
      <c r="P68" s="286"/>
      <c r="Q68" s="286"/>
      <c r="R68" s="254"/>
      <c r="S68" s="372"/>
      <c r="T68" s="254"/>
      <c r="U68" s="372"/>
      <c r="V68" s="254"/>
      <c r="W68" s="372"/>
      <c r="X68" s="254"/>
      <c r="Y68" s="317"/>
      <c r="Z68" s="298"/>
      <c r="AA68" s="298"/>
      <c r="AB68" s="298"/>
      <c r="AC68" s="298"/>
      <c r="AD68" s="308"/>
      <c r="AE68" s="506"/>
    </row>
    <row r="69" spans="1:31" ht="14.25" customHeight="1">
      <c r="A69" s="503"/>
      <c r="B69" s="254"/>
      <c r="C69" s="254"/>
      <c r="D69" s="254"/>
      <c r="E69" s="254"/>
      <c r="F69" s="254"/>
      <c r="G69" s="273" t="s">
        <v>3659</v>
      </c>
      <c r="H69" s="286">
        <v>14</v>
      </c>
      <c r="I69" s="275"/>
      <c r="J69" s="275"/>
      <c r="K69" s="275"/>
      <c r="L69" s="275"/>
      <c r="M69" s="286"/>
      <c r="N69" s="275"/>
      <c r="O69" s="275"/>
      <c r="P69" s="286"/>
      <c r="Q69" s="286"/>
      <c r="R69" s="254"/>
      <c r="S69" s="372"/>
      <c r="T69" s="254"/>
      <c r="U69" s="372"/>
      <c r="V69" s="254"/>
      <c r="W69" s="372"/>
      <c r="X69" s="254"/>
      <c r="Y69" s="317"/>
      <c r="Z69" s="298"/>
      <c r="AA69" s="298"/>
      <c r="AB69" s="298"/>
      <c r="AC69" s="298"/>
      <c r="AD69" s="308"/>
      <c r="AE69" s="506"/>
    </row>
    <row r="70" spans="1:31" ht="14.25" customHeight="1">
      <c r="A70" s="503"/>
      <c r="B70" s="254"/>
      <c r="C70" s="254"/>
      <c r="D70" s="254"/>
      <c r="E70" s="254"/>
      <c r="F70" s="254"/>
      <c r="G70" s="528" t="s">
        <v>3660</v>
      </c>
      <c r="H70" s="290">
        <v>0.5</v>
      </c>
      <c r="I70" s="290" t="s">
        <v>374</v>
      </c>
      <c r="J70" s="290" t="s">
        <v>375</v>
      </c>
      <c r="K70" s="290" t="s">
        <v>376</v>
      </c>
      <c r="L70" s="274" t="s">
        <v>377</v>
      </c>
      <c r="M70" s="286"/>
      <c r="N70" s="275"/>
      <c r="O70" s="275"/>
      <c r="P70" s="286"/>
      <c r="Q70" s="286"/>
      <c r="R70" s="254"/>
      <c r="S70" s="372"/>
      <c r="T70" s="254"/>
      <c r="U70" s="372"/>
      <c r="V70" s="254"/>
      <c r="W70" s="372"/>
      <c r="X70" s="254"/>
      <c r="Y70" s="317"/>
      <c r="Z70" s="298"/>
      <c r="AA70" s="298"/>
      <c r="AB70" s="298"/>
      <c r="AC70" s="298"/>
      <c r="AD70" s="308"/>
      <c r="AE70" s="506"/>
    </row>
    <row r="71" spans="1:31" ht="14.25" customHeight="1">
      <c r="A71" s="503"/>
      <c r="B71" s="254"/>
      <c r="C71" s="254"/>
      <c r="D71" s="254"/>
      <c r="E71" s="254"/>
      <c r="F71" s="254"/>
      <c r="G71" s="292" t="s">
        <v>3661</v>
      </c>
      <c r="H71" s="286"/>
      <c r="I71" s="286"/>
      <c r="J71" s="286"/>
      <c r="K71" s="286"/>
      <c r="L71" s="286"/>
      <c r="M71" s="286"/>
      <c r="N71" s="275"/>
      <c r="O71" s="275"/>
      <c r="P71" s="286"/>
      <c r="Q71" s="286"/>
      <c r="R71" s="254"/>
      <c r="S71" s="372"/>
      <c r="T71" s="254"/>
      <c r="U71" s="372"/>
      <c r="V71" s="254"/>
      <c r="W71" s="372"/>
      <c r="X71" s="254"/>
      <c r="Y71" s="317"/>
      <c r="Z71" s="298"/>
      <c r="AA71" s="298"/>
      <c r="AB71" s="298"/>
      <c r="AC71" s="298"/>
      <c r="AD71" s="308"/>
      <c r="AE71" s="506"/>
    </row>
    <row r="72" spans="1:31" ht="14.25" customHeight="1">
      <c r="A72" s="503"/>
      <c r="B72" s="254"/>
      <c r="C72" s="254"/>
      <c r="D72" s="254"/>
      <c r="E72" s="254"/>
      <c r="F72" s="254"/>
      <c r="G72" s="292" t="s">
        <v>3662</v>
      </c>
      <c r="H72" s="294">
        <v>16</v>
      </c>
      <c r="I72" s="290">
        <v>16</v>
      </c>
      <c r="J72" s="286"/>
      <c r="K72" s="286"/>
      <c r="L72" s="286"/>
      <c r="M72" s="286"/>
      <c r="N72" s="275"/>
      <c r="O72" s="275"/>
      <c r="P72" s="286"/>
      <c r="Q72" s="286"/>
      <c r="R72" s="254"/>
      <c r="S72" s="372"/>
      <c r="T72" s="254"/>
      <c r="U72" s="372"/>
      <c r="V72" s="254"/>
      <c r="W72" s="372"/>
      <c r="X72" s="254"/>
      <c r="Y72" s="317"/>
      <c r="Z72" s="310"/>
      <c r="AA72" s="310"/>
      <c r="AB72" s="310"/>
      <c r="AC72" s="310"/>
      <c r="AD72" s="311"/>
      <c r="AE72" s="506"/>
    </row>
    <row r="73" spans="1:31" ht="14.25" customHeight="1">
      <c r="A73" s="503"/>
      <c r="B73" s="254"/>
      <c r="C73" s="254"/>
      <c r="D73" s="254"/>
      <c r="E73" s="254"/>
      <c r="F73" s="254"/>
      <c r="G73" s="292" t="s">
        <v>3663</v>
      </c>
      <c r="H73" s="286">
        <v>20.9</v>
      </c>
      <c r="I73" s="286"/>
      <c r="J73" s="286"/>
      <c r="K73" s="286"/>
      <c r="L73" s="286"/>
      <c r="M73" s="286"/>
      <c r="N73" s="275"/>
      <c r="O73" s="275"/>
      <c r="P73" s="286"/>
      <c r="Q73" s="286"/>
      <c r="R73" s="254"/>
      <c r="S73" s="372"/>
      <c r="T73" s="254"/>
      <c r="U73" s="372"/>
      <c r="V73" s="254"/>
      <c r="W73" s="372"/>
      <c r="X73" s="254"/>
      <c r="Y73" s="655"/>
      <c r="Z73" s="313"/>
      <c r="AA73" s="468">
        <f>SUM(AA53:AA72)</f>
        <v>-16.5</v>
      </c>
      <c r="AB73" s="313"/>
      <c r="AC73" s="313"/>
      <c r="AD73" s="314"/>
      <c r="AE73" s="506"/>
    </row>
    <row r="74" spans="1:31" ht="14.25" customHeight="1">
      <c r="A74" s="503"/>
      <c r="B74" s="254"/>
      <c r="C74" s="254"/>
      <c r="D74" s="254"/>
      <c r="E74" s="254"/>
      <c r="F74" s="254"/>
      <c r="G74" s="296" t="s">
        <v>3664</v>
      </c>
      <c r="H74" s="290">
        <v>6</v>
      </c>
      <c r="I74" s="290">
        <v>6</v>
      </c>
      <c r="J74" s="290">
        <v>6</v>
      </c>
      <c r="K74" s="290">
        <v>6</v>
      </c>
      <c r="L74" s="286"/>
      <c r="M74" s="286"/>
      <c r="N74" s="275"/>
      <c r="O74" s="275"/>
      <c r="P74" s="286"/>
      <c r="Q74" s="286"/>
      <c r="R74" s="254"/>
      <c r="S74" s="372"/>
      <c r="T74" s="254"/>
      <c r="U74" s="372"/>
      <c r="V74" s="254"/>
      <c r="W74" s="372"/>
      <c r="X74" s="254"/>
      <c r="Y74" s="254"/>
      <c r="Z74" s="254"/>
      <c r="AA74" s="254"/>
      <c r="AB74" s="254"/>
      <c r="AC74" s="254"/>
      <c r="AD74" s="254"/>
      <c r="AE74" s="506"/>
    </row>
    <row r="75" spans="1:31" ht="14.25" customHeight="1">
      <c r="A75" s="503"/>
      <c r="B75" s="254"/>
      <c r="C75" s="254"/>
      <c r="D75" s="254"/>
      <c r="E75" s="254"/>
      <c r="F75" s="254"/>
      <c r="G75" s="292" t="s">
        <v>3665</v>
      </c>
      <c r="H75" s="290">
        <v>0.5</v>
      </c>
      <c r="I75" s="290" t="s">
        <v>374</v>
      </c>
      <c r="J75" s="290" t="s">
        <v>375</v>
      </c>
      <c r="K75" s="290" t="s">
        <v>376</v>
      </c>
      <c r="L75" s="274" t="s">
        <v>377</v>
      </c>
      <c r="M75" s="286"/>
      <c r="N75" s="275"/>
      <c r="O75" s="275"/>
      <c r="P75" s="286"/>
      <c r="Q75" s="286"/>
      <c r="R75" s="254"/>
      <c r="S75" s="372"/>
      <c r="T75" s="254"/>
      <c r="U75" s="372"/>
      <c r="V75" s="254"/>
      <c r="W75" s="372"/>
      <c r="X75" s="254"/>
      <c r="Y75" s="985" t="s">
        <v>353</v>
      </c>
      <c r="Z75" s="968"/>
      <c r="AA75" s="968"/>
      <c r="AB75" s="968"/>
      <c r="AC75" s="968"/>
      <c r="AD75" s="969"/>
      <c r="AE75" s="506"/>
    </row>
    <row r="76" spans="1:31" ht="14.25" customHeight="1">
      <c r="A76" s="503"/>
      <c r="B76" s="254"/>
      <c r="C76" s="254"/>
      <c r="D76" s="254"/>
      <c r="E76" s="254"/>
      <c r="F76" s="254"/>
      <c r="G76" s="285" t="s">
        <v>3666</v>
      </c>
      <c r="H76" s="274">
        <v>0.8</v>
      </c>
      <c r="I76" s="286"/>
      <c r="J76" s="286"/>
      <c r="K76" s="286"/>
      <c r="L76" s="286"/>
      <c r="M76" s="286"/>
      <c r="N76" s="275"/>
      <c r="O76" s="275"/>
      <c r="P76" s="286"/>
      <c r="Q76" s="286"/>
      <c r="R76" s="254"/>
      <c r="S76" s="372"/>
      <c r="T76" s="254"/>
      <c r="U76" s="372"/>
      <c r="V76" s="254"/>
      <c r="W76" s="372"/>
      <c r="X76" s="254"/>
      <c r="Y76" s="1037"/>
      <c r="Z76" s="892"/>
      <c r="AA76" s="271">
        <v>2024</v>
      </c>
      <c r="AB76" s="271">
        <v>2025</v>
      </c>
      <c r="AC76" s="271">
        <v>2026</v>
      </c>
      <c r="AD76" s="306">
        <v>2027</v>
      </c>
      <c r="AE76" s="506"/>
    </row>
    <row r="77" spans="1:31" ht="14.25" customHeight="1">
      <c r="A77" s="503"/>
      <c r="B77" s="254"/>
      <c r="C77" s="254"/>
      <c r="D77" s="254"/>
      <c r="E77" s="254"/>
      <c r="F77" s="254"/>
      <c r="G77" s="296" t="s">
        <v>3667</v>
      </c>
      <c r="H77" s="275"/>
      <c r="I77" s="275"/>
      <c r="J77" s="286"/>
      <c r="K77" s="286"/>
      <c r="L77" s="286"/>
      <c r="M77" s="286"/>
      <c r="N77" s="275"/>
      <c r="O77" s="275"/>
      <c r="P77" s="286"/>
      <c r="Q77" s="286"/>
      <c r="R77" s="254"/>
      <c r="S77" s="372"/>
      <c r="T77" s="254"/>
      <c r="U77" s="372"/>
      <c r="V77" s="254"/>
      <c r="W77" s="372"/>
      <c r="X77" s="254"/>
      <c r="Y77" s="1037" t="s">
        <v>469</v>
      </c>
      <c r="Z77" s="892"/>
      <c r="AA77" s="298" t="s">
        <v>470</v>
      </c>
      <c r="AB77" s="298" t="s">
        <v>471</v>
      </c>
      <c r="AC77" s="298" t="s">
        <v>472</v>
      </c>
      <c r="AD77" s="308" t="s">
        <v>472</v>
      </c>
      <c r="AE77" s="506"/>
    </row>
    <row r="78" spans="1:31" ht="14.25" customHeight="1">
      <c r="A78" s="503"/>
      <c r="B78" s="254"/>
      <c r="C78" s="254"/>
      <c r="D78" s="254"/>
      <c r="E78" s="254"/>
      <c r="F78" s="254"/>
      <c r="G78" s="296" t="s">
        <v>3668</v>
      </c>
      <c r="H78" s="286"/>
      <c r="I78" s="286"/>
      <c r="J78" s="286"/>
      <c r="K78" s="286"/>
      <c r="L78" s="286"/>
      <c r="M78" s="286"/>
      <c r="N78" s="275"/>
      <c r="O78" s="275"/>
      <c r="P78" s="286"/>
      <c r="Q78" s="286"/>
      <c r="R78" s="254"/>
      <c r="S78" s="372"/>
      <c r="T78" s="254"/>
      <c r="U78" s="372"/>
      <c r="V78" s="254"/>
      <c r="W78" s="372"/>
      <c r="X78" s="254"/>
      <c r="Y78" s="1037" t="s">
        <v>474</v>
      </c>
      <c r="Z78" s="892"/>
      <c r="AA78" s="292">
        <f>AA49</f>
        <v>23.79</v>
      </c>
      <c r="AB78" s="292"/>
      <c r="AC78" s="292"/>
      <c r="AD78" s="660"/>
      <c r="AE78" s="506"/>
    </row>
    <row r="79" spans="1:31" ht="14.25" customHeight="1">
      <c r="A79" s="503"/>
      <c r="B79" s="254"/>
      <c r="C79" s="254"/>
      <c r="D79" s="254"/>
      <c r="E79" s="254"/>
      <c r="F79" s="254"/>
      <c r="G79" s="273" t="s">
        <v>3669</v>
      </c>
      <c r="H79" s="286"/>
      <c r="I79" s="286"/>
      <c r="J79" s="286"/>
      <c r="K79" s="286"/>
      <c r="L79" s="286"/>
      <c r="M79" s="286"/>
      <c r="N79" s="275"/>
      <c r="O79" s="275"/>
      <c r="P79" s="286"/>
      <c r="Q79" s="286"/>
      <c r="R79" s="254"/>
      <c r="S79" s="372"/>
      <c r="T79" s="254"/>
      <c r="U79" s="372"/>
      <c r="V79" s="254"/>
      <c r="W79" s="372"/>
      <c r="X79" s="254"/>
      <c r="Y79" s="1037" t="s">
        <v>476</v>
      </c>
      <c r="Z79" s="892"/>
      <c r="AA79" s="415">
        <f>AA73</f>
        <v>-16.5</v>
      </c>
      <c r="AB79" s="415"/>
      <c r="AC79" s="415"/>
      <c r="AD79" s="661"/>
      <c r="AE79" s="506"/>
    </row>
    <row r="80" spans="1:31" ht="14.25" customHeight="1">
      <c r="A80" s="503"/>
      <c r="B80" s="254"/>
      <c r="C80" s="254"/>
      <c r="D80" s="254"/>
      <c r="E80" s="254"/>
      <c r="F80" s="254"/>
      <c r="G80" s="285" t="s">
        <v>3670</v>
      </c>
      <c r="H80" s="275"/>
      <c r="I80" s="286"/>
      <c r="J80" s="286"/>
      <c r="K80" s="286"/>
      <c r="L80" s="286"/>
      <c r="M80" s="286"/>
      <c r="N80" s="275"/>
      <c r="O80" s="275"/>
      <c r="P80" s="286"/>
      <c r="Q80" s="286"/>
      <c r="R80" s="254"/>
      <c r="S80" s="372"/>
      <c r="T80" s="254"/>
      <c r="U80" s="372"/>
      <c r="V80" s="254"/>
      <c r="W80" s="372"/>
      <c r="X80" s="254"/>
      <c r="Y80" s="965" t="s">
        <v>478</v>
      </c>
      <c r="Z80" s="980"/>
      <c r="AA80" s="662">
        <f>SUM(AA78:AA79)</f>
        <v>7.2899999999999991</v>
      </c>
      <c r="AB80" s="663"/>
      <c r="AC80" s="663"/>
      <c r="AD80" s="664"/>
      <c r="AE80" s="506"/>
    </row>
    <row r="81" spans="1:31" ht="14.25" customHeight="1">
      <c r="A81" s="503"/>
      <c r="B81" s="254"/>
      <c r="C81" s="254"/>
      <c r="D81" s="254"/>
      <c r="E81" s="254"/>
      <c r="F81" s="254"/>
      <c r="G81" s="292" t="s">
        <v>3671</v>
      </c>
      <c r="H81" s="286"/>
      <c r="I81" s="286"/>
      <c r="J81" s="286"/>
      <c r="K81" s="286"/>
      <c r="L81" s="286"/>
      <c r="M81" s="286"/>
      <c r="N81" s="275"/>
      <c r="O81" s="275"/>
      <c r="P81" s="286"/>
      <c r="Q81" s="286"/>
      <c r="R81" s="254"/>
      <c r="S81" s="372"/>
      <c r="T81" s="254"/>
      <c r="U81" s="372"/>
      <c r="V81" s="254"/>
      <c r="W81" s="372"/>
      <c r="X81" s="254"/>
      <c r="Y81" s="254"/>
      <c r="Z81" s="254"/>
      <c r="AA81" s="254"/>
      <c r="AB81" s="254"/>
      <c r="AC81" s="254"/>
      <c r="AD81" s="254"/>
      <c r="AE81" s="506"/>
    </row>
    <row r="82" spans="1:31" ht="14.25" customHeight="1">
      <c r="A82" s="503"/>
      <c r="B82" s="254"/>
      <c r="C82" s="254"/>
      <c r="D82" s="254"/>
      <c r="E82" s="254"/>
      <c r="F82" s="254"/>
      <c r="G82" s="292" t="s">
        <v>3672</v>
      </c>
      <c r="H82" s="286"/>
      <c r="I82" s="286"/>
      <c r="J82" s="286"/>
      <c r="K82" s="286"/>
      <c r="L82" s="286"/>
      <c r="M82" s="286"/>
      <c r="N82" s="275"/>
      <c r="O82" s="275"/>
      <c r="P82" s="286"/>
      <c r="Q82" s="286"/>
      <c r="R82" s="254"/>
      <c r="S82" s="372"/>
      <c r="T82" s="254"/>
      <c r="U82" s="372"/>
      <c r="V82" s="254"/>
      <c r="W82" s="372"/>
      <c r="X82" s="254"/>
      <c r="Y82" s="254"/>
      <c r="Z82" s="254"/>
      <c r="AA82" s="254"/>
      <c r="AB82" s="254"/>
      <c r="AC82" s="254"/>
      <c r="AD82" s="254"/>
      <c r="AE82" s="506"/>
    </row>
    <row r="83" spans="1:31" ht="14.25" customHeight="1">
      <c r="A83" s="503"/>
      <c r="B83" s="254"/>
      <c r="C83" s="254"/>
      <c r="D83" s="254"/>
      <c r="E83" s="254"/>
      <c r="F83" s="254"/>
      <c r="G83" s="285" t="s">
        <v>3673</v>
      </c>
      <c r="H83" s="290">
        <v>0.3</v>
      </c>
      <c r="I83" s="278" t="s">
        <v>373</v>
      </c>
      <c r="J83" s="290" t="s">
        <v>374</v>
      </c>
      <c r="K83" s="290" t="s">
        <v>375</v>
      </c>
      <c r="L83" s="290" t="s">
        <v>376</v>
      </c>
      <c r="M83" s="274" t="s">
        <v>377</v>
      </c>
      <c r="N83" s="275"/>
      <c r="O83" s="275"/>
      <c r="P83" s="286"/>
      <c r="Q83" s="286"/>
      <c r="R83" s="254"/>
      <c r="S83" s="372"/>
      <c r="T83" s="254"/>
      <c r="U83" s="372"/>
      <c r="V83" s="254"/>
      <c r="W83" s="372"/>
      <c r="X83" s="254"/>
      <c r="Y83" s="254"/>
      <c r="Z83" s="254"/>
      <c r="AA83" s="254"/>
      <c r="AB83" s="254"/>
      <c r="AC83" s="254"/>
      <c r="AD83" s="254"/>
      <c r="AE83" s="506"/>
    </row>
    <row r="84" spans="1:31" ht="14.25" customHeight="1">
      <c r="A84" s="503"/>
      <c r="B84" s="254"/>
      <c r="C84" s="254"/>
      <c r="D84" s="254"/>
      <c r="E84" s="254"/>
      <c r="F84" s="254"/>
      <c r="G84" s="285" t="s">
        <v>3674</v>
      </c>
      <c r="H84" s="286"/>
      <c r="I84" s="286"/>
      <c r="J84" s="286"/>
      <c r="K84" s="286"/>
      <c r="L84" s="286"/>
      <c r="M84" s="286"/>
      <c r="N84" s="275"/>
      <c r="O84" s="275"/>
      <c r="P84" s="286"/>
      <c r="Q84" s="286"/>
      <c r="R84" s="254"/>
      <c r="S84" s="372"/>
      <c r="T84" s="254"/>
      <c r="U84" s="372"/>
      <c r="V84" s="254"/>
      <c r="W84" s="372"/>
      <c r="X84" s="254"/>
      <c r="Y84" s="254"/>
      <c r="Z84" s="254"/>
      <c r="AA84" s="254"/>
      <c r="AB84" s="254"/>
      <c r="AC84" s="254"/>
      <c r="AD84" s="254"/>
      <c r="AE84" s="506"/>
    </row>
    <row r="85" spans="1:31" ht="14.25" customHeight="1">
      <c r="A85" s="503"/>
      <c r="B85" s="254"/>
      <c r="C85" s="254"/>
      <c r="D85" s="254"/>
      <c r="E85" s="254"/>
      <c r="F85" s="254"/>
      <c r="G85" s="292" t="s">
        <v>3675</v>
      </c>
      <c r="H85" s="286"/>
      <c r="I85" s="286"/>
      <c r="J85" s="286"/>
      <c r="K85" s="286"/>
      <c r="L85" s="286"/>
      <c r="M85" s="286"/>
      <c r="N85" s="275"/>
      <c r="O85" s="275"/>
      <c r="P85" s="286"/>
      <c r="Q85" s="286"/>
      <c r="R85" s="254"/>
      <c r="S85" s="372"/>
      <c r="T85" s="254"/>
      <c r="U85" s="372"/>
      <c r="V85" s="254"/>
      <c r="W85" s="372"/>
      <c r="X85" s="254"/>
      <c r="Y85" s="254"/>
      <c r="Z85" s="254"/>
      <c r="AA85" s="254"/>
      <c r="AB85" s="254"/>
      <c r="AC85" s="254"/>
      <c r="AD85" s="254"/>
      <c r="AE85" s="506"/>
    </row>
    <row r="86" spans="1:31" ht="14.25" customHeight="1">
      <c r="A86" s="503"/>
      <c r="B86" s="254"/>
      <c r="C86" s="254"/>
      <c r="D86" s="254"/>
      <c r="E86" s="254"/>
      <c r="F86" s="254"/>
      <c r="G86" s="296" t="s">
        <v>3676</v>
      </c>
      <c r="H86" s="286"/>
      <c r="I86" s="286"/>
      <c r="J86" s="286"/>
      <c r="K86" s="286"/>
      <c r="L86" s="286"/>
      <c r="M86" s="286"/>
      <c r="N86" s="275"/>
      <c r="O86" s="275"/>
      <c r="P86" s="286"/>
      <c r="Q86" s="286"/>
      <c r="R86" s="254"/>
      <c r="S86" s="372"/>
      <c r="T86" s="254"/>
      <c r="U86" s="372"/>
      <c r="V86" s="254"/>
      <c r="W86" s="372"/>
      <c r="X86" s="254"/>
      <c r="Y86" s="254"/>
      <c r="Z86" s="254"/>
      <c r="AA86" s="254"/>
      <c r="AB86" s="254"/>
      <c r="AC86" s="254"/>
      <c r="AD86" s="254"/>
      <c r="AE86" s="506"/>
    </row>
    <row r="87" spans="1:31" ht="14.25" customHeight="1">
      <c r="A87" s="503"/>
      <c r="B87" s="254"/>
      <c r="C87" s="254"/>
      <c r="D87" s="254"/>
      <c r="E87" s="254"/>
      <c r="F87" s="254"/>
      <c r="G87" s="296" t="s">
        <v>3677</v>
      </c>
      <c r="H87" s="275"/>
      <c r="I87" s="275"/>
      <c r="J87" s="286"/>
      <c r="K87" s="286"/>
      <c r="L87" s="286"/>
      <c r="M87" s="286"/>
      <c r="N87" s="275"/>
      <c r="O87" s="275"/>
      <c r="P87" s="286"/>
      <c r="Q87" s="286"/>
      <c r="R87" s="254"/>
      <c r="S87" s="372"/>
      <c r="T87" s="254"/>
      <c r="U87" s="372"/>
      <c r="V87" s="254"/>
      <c r="W87" s="372"/>
      <c r="X87" s="254"/>
      <c r="Y87" s="254"/>
      <c r="Z87" s="254"/>
      <c r="AA87" s="254"/>
      <c r="AB87" s="254"/>
      <c r="AC87" s="254"/>
      <c r="AD87" s="254"/>
      <c r="AE87" s="506"/>
    </row>
    <row r="88" spans="1:31" ht="14.25" customHeight="1">
      <c r="A88" s="503"/>
      <c r="B88" s="254"/>
      <c r="C88" s="254"/>
      <c r="D88" s="254"/>
      <c r="E88" s="254"/>
      <c r="F88" s="254"/>
      <c r="G88" s="299" t="s">
        <v>3678</v>
      </c>
      <c r="H88" s="290">
        <v>2</v>
      </c>
      <c r="I88" s="275"/>
      <c r="J88" s="275"/>
      <c r="K88" s="275"/>
      <c r="L88" s="275"/>
      <c r="M88" s="286"/>
      <c r="N88" s="275"/>
      <c r="O88" s="275"/>
      <c r="P88" s="286"/>
      <c r="Q88" s="286"/>
      <c r="R88" s="254"/>
      <c r="S88" s="372"/>
      <c r="T88" s="254"/>
      <c r="U88" s="372"/>
      <c r="V88" s="254"/>
      <c r="W88" s="372"/>
      <c r="X88" s="254"/>
      <c r="Y88" s="254"/>
      <c r="Z88" s="254"/>
      <c r="AA88" s="254"/>
      <c r="AB88" s="254"/>
      <c r="AC88" s="254"/>
      <c r="AD88" s="254"/>
      <c r="AE88" s="506"/>
    </row>
    <row r="89" spans="1:31" ht="14.25" customHeight="1">
      <c r="A89" s="503"/>
      <c r="B89" s="254"/>
      <c r="C89" s="254"/>
      <c r="D89" s="254"/>
      <c r="E89" s="254"/>
      <c r="F89" s="254"/>
      <c r="G89" s="299" t="s">
        <v>3679</v>
      </c>
      <c r="H89" s="275"/>
      <c r="I89" s="275"/>
      <c r="J89" s="275"/>
      <c r="K89" s="286"/>
      <c r="L89" s="286"/>
      <c r="M89" s="286"/>
      <c r="N89" s="275"/>
      <c r="O89" s="275"/>
      <c r="P89" s="286"/>
      <c r="Q89" s="286"/>
      <c r="R89" s="254"/>
      <c r="S89" s="372"/>
      <c r="T89" s="254"/>
      <c r="U89" s="372"/>
      <c r="V89" s="254"/>
      <c r="W89" s="372"/>
      <c r="X89" s="254"/>
      <c r="Y89" s="254"/>
      <c r="Z89" s="254"/>
      <c r="AA89" s="254"/>
      <c r="AB89" s="254"/>
      <c r="AC89" s="254"/>
      <c r="AD89" s="254"/>
      <c r="AE89" s="506"/>
    </row>
    <row r="90" spans="1:31" ht="14.25" customHeight="1">
      <c r="A90" s="503"/>
      <c r="B90" s="254"/>
      <c r="C90" s="387"/>
      <c r="D90" s="387"/>
      <c r="E90" s="387"/>
      <c r="F90" s="387"/>
      <c r="G90" s="829" t="s">
        <v>3680</v>
      </c>
      <c r="H90" s="286"/>
      <c r="I90" s="286"/>
      <c r="J90" s="286"/>
      <c r="K90" s="286"/>
      <c r="L90" s="286"/>
      <c r="M90" s="286"/>
      <c r="N90" s="275"/>
      <c r="O90" s="275"/>
      <c r="P90" s="286"/>
      <c r="Q90" s="286"/>
      <c r="R90" s="254"/>
      <c r="S90" s="372"/>
      <c r="T90" s="254"/>
      <c r="U90" s="372"/>
      <c r="V90" s="254"/>
      <c r="W90" s="372"/>
      <c r="X90" s="254"/>
      <c r="Y90" s="254"/>
      <c r="Z90" s="254"/>
      <c r="AA90" s="254"/>
      <c r="AB90" s="254"/>
      <c r="AC90" s="254"/>
      <c r="AD90" s="254"/>
      <c r="AE90" s="506"/>
    </row>
    <row r="91" spans="1:31" ht="14.25" customHeight="1">
      <c r="A91" s="503"/>
      <c r="B91" s="383"/>
      <c r="C91" s="420"/>
      <c r="D91" s="420"/>
      <c r="E91" s="420"/>
      <c r="F91" s="420"/>
      <c r="G91" s="285" t="s">
        <v>3681</v>
      </c>
      <c r="H91" s="294">
        <v>11</v>
      </c>
      <c r="I91" s="290">
        <v>11</v>
      </c>
      <c r="J91" s="286"/>
      <c r="K91" s="286"/>
      <c r="L91" s="286"/>
      <c r="M91" s="286"/>
      <c r="N91" s="275"/>
      <c r="O91" s="275"/>
      <c r="P91" s="286"/>
      <c r="Q91" s="286"/>
      <c r="R91" s="254"/>
      <c r="S91" s="372"/>
      <c r="T91" s="254"/>
      <c r="U91" s="372"/>
      <c r="V91" s="254"/>
      <c r="W91" s="372"/>
      <c r="X91" s="254"/>
      <c r="Y91" s="254"/>
      <c r="Z91" s="254"/>
      <c r="AA91" s="254"/>
      <c r="AB91" s="254"/>
      <c r="AC91" s="254"/>
      <c r="AD91" s="254"/>
      <c r="AE91" s="506"/>
    </row>
    <row r="92" spans="1:31" ht="14.25" customHeight="1">
      <c r="A92" s="503"/>
      <c r="B92" s="383"/>
      <c r="C92" s="420"/>
      <c r="D92" s="420"/>
      <c r="E92" s="420"/>
      <c r="F92" s="420"/>
      <c r="G92" s="273" t="s">
        <v>3682</v>
      </c>
      <c r="H92" s="286"/>
      <c r="I92" s="286"/>
      <c r="J92" s="286"/>
      <c r="K92" s="286"/>
      <c r="L92" s="286"/>
      <c r="M92" s="286"/>
      <c r="N92" s="275"/>
      <c r="O92" s="275"/>
      <c r="P92" s="286"/>
      <c r="Q92" s="286"/>
      <c r="R92" s="254"/>
      <c r="S92" s="372"/>
      <c r="T92" s="254"/>
      <c r="U92" s="372"/>
      <c r="V92" s="254"/>
      <c r="W92" s="372"/>
      <c r="X92" s="254"/>
      <c r="Y92" s="254"/>
      <c r="Z92" s="254"/>
      <c r="AA92" s="254"/>
      <c r="AB92" s="254"/>
      <c r="AC92" s="254"/>
      <c r="AD92" s="254"/>
      <c r="AE92" s="506"/>
    </row>
    <row r="93" spans="1:31" ht="14.25" customHeight="1">
      <c r="A93" s="503"/>
      <c r="B93" s="383"/>
      <c r="C93" s="420"/>
      <c r="D93" s="420"/>
      <c r="E93" s="420"/>
      <c r="F93" s="420"/>
      <c r="G93" s="292" t="s">
        <v>3683</v>
      </c>
      <c r="H93" s="290">
        <v>0.3</v>
      </c>
      <c r="I93" s="278" t="s">
        <v>373</v>
      </c>
      <c r="J93" s="290" t="s">
        <v>374</v>
      </c>
      <c r="K93" s="290" t="s">
        <v>375</v>
      </c>
      <c r="L93" s="290" t="s">
        <v>376</v>
      </c>
      <c r="M93" s="274" t="s">
        <v>377</v>
      </c>
      <c r="N93" s="275"/>
      <c r="O93" s="275"/>
      <c r="P93" s="286"/>
      <c r="Q93" s="286"/>
      <c r="R93" s="254"/>
      <c r="S93" s="372"/>
      <c r="T93" s="254"/>
      <c r="U93" s="372"/>
      <c r="V93" s="254"/>
      <c r="W93" s="372"/>
      <c r="X93" s="254"/>
      <c r="Y93" s="254"/>
      <c r="Z93" s="254"/>
      <c r="AA93" s="254"/>
      <c r="AB93" s="254"/>
      <c r="AC93" s="254"/>
      <c r="AD93" s="254"/>
      <c r="AE93" s="506"/>
    </row>
    <row r="94" spans="1:31" ht="14.25" customHeight="1">
      <c r="A94" s="503"/>
      <c r="B94" s="383"/>
      <c r="C94" s="420"/>
      <c r="D94" s="420"/>
      <c r="E94" s="420"/>
      <c r="F94" s="420"/>
      <c r="G94" s="273" t="s">
        <v>3684</v>
      </c>
      <c r="H94" s="290">
        <v>1.8</v>
      </c>
      <c r="I94" s="290" t="s">
        <v>376</v>
      </c>
      <c r="J94" s="274" t="s">
        <v>377</v>
      </c>
      <c r="K94" s="286"/>
      <c r="L94" s="286"/>
      <c r="M94" s="286"/>
      <c r="N94" s="275"/>
      <c r="O94" s="275"/>
      <c r="P94" s="286"/>
      <c r="Q94" s="286"/>
      <c r="R94" s="254"/>
      <c r="S94" s="372"/>
      <c r="T94" s="254"/>
      <c r="U94" s="372"/>
      <c r="V94" s="254"/>
      <c r="W94" s="372"/>
      <c r="X94" s="254"/>
      <c r="Y94" s="254"/>
      <c r="Z94" s="254"/>
      <c r="AA94" s="254"/>
      <c r="AB94" s="254"/>
      <c r="AC94" s="254"/>
      <c r="AD94" s="254"/>
      <c r="AE94" s="506"/>
    </row>
    <row r="95" spans="1:31" ht="14.25" customHeight="1">
      <c r="A95" s="503"/>
      <c r="B95" s="383"/>
      <c r="C95" s="420"/>
      <c r="D95" s="420"/>
      <c r="E95" s="420"/>
      <c r="F95" s="420"/>
      <c r="G95" s="292" t="s">
        <v>3685</v>
      </c>
      <c r="H95" s="275"/>
      <c r="I95" s="286"/>
      <c r="J95" s="286"/>
      <c r="K95" s="286"/>
      <c r="L95" s="286"/>
      <c r="M95" s="286"/>
      <c r="N95" s="275"/>
      <c r="O95" s="275"/>
      <c r="P95" s="286"/>
      <c r="Q95" s="286"/>
      <c r="R95" s="254"/>
      <c r="S95" s="372"/>
      <c r="T95" s="254"/>
      <c r="U95" s="372"/>
      <c r="V95" s="254"/>
      <c r="W95" s="372"/>
      <c r="X95" s="254"/>
      <c r="Y95" s="254"/>
      <c r="Z95" s="254"/>
      <c r="AA95" s="254"/>
      <c r="AB95" s="254"/>
      <c r="AC95" s="254"/>
      <c r="AD95" s="254"/>
      <c r="AE95" s="506"/>
    </row>
    <row r="96" spans="1:31" ht="14.25" customHeight="1">
      <c r="A96" s="503"/>
      <c r="B96" s="383"/>
      <c r="C96" s="420"/>
      <c r="D96" s="420"/>
      <c r="E96" s="420"/>
      <c r="F96" s="420"/>
      <c r="G96" s="299" t="s">
        <v>3686</v>
      </c>
      <c r="H96" s="290">
        <v>0.3</v>
      </c>
      <c r="I96" s="290" t="s">
        <v>373</v>
      </c>
      <c r="J96" s="290" t="s">
        <v>374</v>
      </c>
      <c r="K96" s="290" t="s">
        <v>375</v>
      </c>
      <c r="L96" s="290" t="s">
        <v>376</v>
      </c>
      <c r="M96" s="274" t="s">
        <v>377</v>
      </c>
      <c r="N96" s="275"/>
      <c r="O96" s="275"/>
      <c r="P96" s="286"/>
      <c r="Q96" s="286"/>
      <c r="R96" s="254"/>
      <c r="S96" s="372"/>
      <c r="T96" s="254"/>
      <c r="U96" s="372"/>
      <c r="V96" s="254"/>
      <c r="W96" s="372"/>
      <c r="X96" s="254"/>
      <c r="Y96" s="254"/>
      <c r="Z96" s="254"/>
      <c r="AA96" s="254"/>
      <c r="AB96" s="254"/>
      <c r="AC96" s="254"/>
      <c r="AD96" s="254"/>
      <c r="AE96" s="506"/>
    </row>
    <row r="97" spans="1:31" ht="14.25" customHeight="1">
      <c r="A97" s="503"/>
      <c r="B97" s="383"/>
      <c r="C97" s="420"/>
      <c r="D97" s="420"/>
      <c r="E97" s="420"/>
      <c r="F97" s="420"/>
      <c r="G97" s="299" t="s">
        <v>3687</v>
      </c>
      <c r="H97" s="275"/>
      <c r="I97" s="275"/>
      <c r="J97" s="275"/>
      <c r="K97" s="275"/>
      <c r="L97" s="286"/>
      <c r="M97" s="286"/>
      <c r="N97" s="275"/>
      <c r="O97" s="275"/>
      <c r="P97" s="286"/>
      <c r="Q97" s="286"/>
      <c r="R97" s="254"/>
      <c r="S97" s="372"/>
      <c r="T97" s="254"/>
      <c r="U97" s="372"/>
      <c r="V97" s="254"/>
      <c r="W97" s="372"/>
      <c r="X97" s="254"/>
      <c r="Y97" s="254"/>
      <c r="Z97" s="254"/>
      <c r="AA97" s="254"/>
      <c r="AB97" s="254"/>
      <c r="AC97" s="254"/>
      <c r="AD97" s="254"/>
      <c r="AE97" s="506"/>
    </row>
    <row r="98" spans="1:31" ht="14.25" customHeight="1">
      <c r="A98" s="503"/>
      <c r="B98" s="383"/>
      <c r="C98" s="420"/>
      <c r="D98" s="420"/>
      <c r="E98" s="420"/>
      <c r="F98" s="420"/>
      <c r="G98" s="292" t="s">
        <v>3688</v>
      </c>
      <c r="H98" s="286"/>
      <c r="I98" s="286"/>
      <c r="J98" s="286"/>
      <c r="K98" s="286"/>
      <c r="L98" s="286"/>
      <c r="M98" s="286"/>
      <c r="N98" s="275"/>
      <c r="O98" s="275"/>
      <c r="P98" s="286"/>
      <c r="Q98" s="286"/>
      <c r="R98" s="254"/>
      <c r="S98" s="372"/>
      <c r="T98" s="254"/>
      <c r="U98" s="372"/>
      <c r="V98" s="254"/>
      <c r="W98" s="372"/>
      <c r="X98" s="254"/>
      <c r="Y98" s="254"/>
      <c r="Z98" s="254"/>
      <c r="AA98" s="254"/>
      <c r="AB98" s="254"/>
      <c r="AC98" s="254"/>
      <c r="AD98" s="254"/>
      <c r="AE98" s="506"/>
    </row>
    <row r="99" spans="1:31" ht="14.25" customHeight="1">
      <c r="A99" s="503"/>
      <c r="B99" s="383"/>
      <c r="C99" s="420"/>
      <c r="D99" s="420"/>
      <c r="E99" s="420"/>
      <c r="F99" s="420"/>
      <c r="G99" s="273" t="s">
        <v>3689</v>
      </c>
      <c r="H99" s="286"/>
      <c r="I99" s="329"/>
      <c r="J99" s="286"/>
      <c r="K99" s="286"/>
      <c r="L99" s="286"/>
      <c r="M99" s="286"/>
      <c r="N99" s="275"/>
      <c r="O99" s="275"/>
      <c r="P99" s="286"/>
      <c r="Q99" s="286"/>
      <c r="R99" s="254"/>
      <c r="S99" s="372"/>
      <c r="T99" s="254"/>
      <c r="U99" s="372"/>
      <c r="V99" s="254"/>
      <c r="W99" s="372"/>
      <c r="X99" s="254"/>
      <c r="Y99" s="254"/>
      <c r="Z99" s="254"/>
      <c r="AA99" s="254"/>
      <c r="AB99" s="254"/>
      <c r="AC99" s="254"/>
      <c r="AD99" s="254"/>
      <c r="AE99" s="506"/>
    </row>
    <row r="100" spans="1:31" ht="14.25" customHeight="1">
      <c r="A100" s="503"/>
      <c r="B100" s="383"/>
      <c r="C100" s="420"/>
      <c r="D100" s="420"/>
      <c r="E100" s="420"/>
      <c r="F100" s="420"/>
      <c r="G100" s="292"/>
      <c r="H100" s="286"/>
      <c r="I100" s="286"/>
      <c r="J100" s="286"/>
      <c r="K100" s="286"/>
      <c r="L100" s="286"/>
      <c r="M100" s="286"/>
      <c r="N100" s="275"/>
      <c r="O100" s="275"/>
      <c r="P100" s="286"/>
      <c r="Q100" s="286"/>
      <c r="R100" s="254"/>
      <c r="S100" s="372"/>
      <c r="T100" s="254"/>
      <c r="U100" s="372"/>
      <c r="V100" s="254"/>
      <c r="W100" s="372"/>
      <c r="X100" s="254"/>
      <c r="Y100" s="254"/>
      <c r="Z100" s="254"/>
      <c r="AA100" s="254"/>
      <c r="AB100" s="254"/>
      <c r="AC100" s="254"/>
      <c r="AD100" s="254"/>
      <c r="AE100" s="506"/>
    </row>
    <row r="101" spans="1:31" ht="14.25" customHeight="1">
      <c r="A101" s="503"/>
      <c r="B101" s="383"/>
      <c r="C101" s="420"/>
      <c r="D101" s="420"/>
      <c r="E101" s="420"/>
      <c r="F101" s="420"/>
      <c r="G101" s="292"/>
      <c r="H101" s="286"/>
      <c r="I101" s="286"/>
      <c r="J101" s="286"/>
      <c r="K101" s="286"/>
      <c r="L101" s="286"/>
      <c r="M101" s="286"/>
      <c r="N101" s="275"/>
      <c r="O101" s="275"/>
      <c r="P101" s="286"/>
      <c r="Q101" s="286"/>
      <c r="R101" s="254"/>
      <c r="S101" s="372"/>
      <c r="T101" s="254"/>
      <c r="U101" s="372"/>
      <c r="V101" s="254"/>
      <c r="W101" s="372"/>
      <c r="X101" s="254"/>
      <c r="Y101" s="254"/>
      <c r="Z101" s="254"/>
      <c r="AA101" s="254"/>
      <c r="AB101" s="254"/>
      <c r="AC101" s="254"/>
      <c r="AD101" s="254"/>
      <c r="AE101" s="506"/>
    </row>
    <row r="102" spans="1:31" ht="14.25" customHeight="1">
      <c r="A102" s="503"/>
      <c r="B102" s="383"/>
      <c r="C102" s="420"/>
      <c r="D102" s="420"/>
      <c r="E102" s="420"/>
      <c r="F102" s="420"/>
      <c r="M102" s="286"/>
      <c r="N102" s="275"/>
      <c r="O102" s="275"/>
      <c r="P102" s="286"/>
      <c r="Q102" s="286"/>
      <c r="R102" s="254"/>
      <c r="S102" s="372"/>
      <c r="T102" s="254"/>
      <c r="U102" s="372"/>
      <c r="V102" s="254"/>
      <c r="W102" s="372"/>
      <c r="X102" s="254"/>
      <c r="Y102" s="254"/>
      <c r="Z102" s="254"/>
      <c r="AA102" s="254"/>
      <c r="AB102" s="254"/>
      <c r="AC102" s="254"/>
      <c r="AD102" s="254"/>
      <c r="AE102" s="506"/>
    </row>
    <row r="103" spans="1:31" ht="14.25" customHeight="1">
      <c r="A103" s="97"/>
      <c r="B103" s="343"/>
      <c r="C103" s="343"/>
      <c r="D103" s="421">
        <f>COUNTA(G4:G160)</f>
        <v>96</v>
      </c>
      <c r="E103" s="422"/>
      <c r="F103" s="423">
        <v>100</v>
      </c>
      <c r="G103" s="292"/>
      <c r="H103" s="286"/>
      <c r="I103" s="286"/>
      <c r="J103" s="286"/>
      <c r="K103" s="286"/>
      <c r="L103" s="286"/>
      <c r="M103" s="286"/>
      <c r="N103" s="275"/>
      <c r="O103" s="275"/>
      <c r="P103" s="286"/>
      <c r="Q103" s="286"/>
      <c r="R103" s="254"/>
      <c r="S103" s="372"/>
      <c r="T103" s="254"/>
      <c r="U103" s="372"/>
      <c r="V103" s="254"/>
      <c r="W103" s="372"/>
      <c r="X103" s="254"/>
      <c r="Y103" s="254"/>
      <c r="Z103" s="254"/>
      <c r="AA103" s="254"/>
      <c r="AB103" s="254"/>
      <c r="AC103" s="254"/>
      <c r="AD103" s="254"/>
      <c r="AE103" s="506"/>
    </row>
    <row r="104" spans="1:31" ht="14.25" customHeight="1">
      <c r="A104" s="97"/>
      <c r="B104" s="97"/>
      <c r="C104" s="97"/>
      <c r="D104" s="343"/>
      <c r="E104" s="343"/>
      <c r="F104" s="97"/>
      <c r="G104" s="353"/>
      <c r="H104" s="286"/>
      <c r="I104" s="286"/>
      <c r="J104" s="286"/>
      <c r="K104" s="286"/>
      <c r="L104" s="286"/>
      <c r="M104" s="286"/>
      <c r="N104" s="275"/>
      <c r="O104" s="275"/>
      <c r="P104" s="286"/>
      <c r="Q104" s="286"/>
      <c r="R104" s="254"/>
      <c r="S104" s="372"/>
      <c r="T104" s="254"/>
      <c r="U104" s="372"/>
      <c r="V104" s="254"/>
      <c r="W104" s="372"/>
      <c r="X104" s="254"/>
      <c r="Y104" s="254"/>
      <c r="Z104" s="254"/>
      <c r="AA104" s="254"/>
      <c r="AB104" s="254"/>
      <c r="AC104" s="254"/>
      <c r="AD104" s="254"/>
      <c r="AE104" s="506"/>
    </row>
    <row r="105" spans="1:31" ht="14.25" customHeight="1">
      <c r="A105" s="97"/>
      <c r="B105" s="97"/>
      <c r="C105" s="97"/>
      <c r="D105" s="97"/>
      <c r="E105" s="97"/>
      <c r="F105" s="97"/>
      <c r="G105" s="353"/>
      <c r="H105" s="275"/>
      <c r="I105" s="275"/>
      <c r="J105" s="275"/>
      <c r="K105" s="275"/>
      <c r="L105" s="275"/>
      <c r="M105" s="286"/>
      <c r="N105" s="275"/>
      <c r="O105" s="275"/>
      <c r="P105" s="286"/>
      <c r="Q105" s="286"/>
      <c r="R105" s="254"/>
      <c r="S105" s="372"/>
      <c r="T105" s="254"/>
      <c r="U105" s="372"/>
      <c r="V105" s="254"/>
      <c r="W105" s="372"/>
      <c r="X105" s="254"/>
      <c r="Y105" s="254"/>
      <c r="Z105" s="254"/>
      <c r="AA105" s="254"/>
      <c r="AB105" s="254"/>
      <c r="AC105" s="254"/>
      <c r="AD105" s="254"/>
      <c r="AE105" s="506"/>
    </row>
    <row r="106" spans="1:31" ht="14.25" customHeight="1">
      <c r="A106" s="97"/>
      <c r="B106" s="97"/>
      <c r="C106" s="97"/>
      <c r="D106" s="97"/>
      <c r="E106" s="97"/>
      <c r="F106" s="97"/>
      <c r="G106" s="353"/>
      <c r="H106" s="275"/>
      <c r="I106" s="275"/>
      <c r="J106" s="275"/>
      <c r="K106" s="275"/>
      <c r="L106" s="275"/>
      <c r="M106" s="286"/>
      <c r="N106" s="275"/>
      <c r="O106" s="275"/>
      <c r="P106" s="286"/>
      <c r="Q106" s="286"/>
      <c r="R106" s="254"/>
      <c r="S106" s="372"/>
      <c r="T106" s="254"/>
      <c r="U106" s="372"/>
      <c r="V106" s="254"/>
      <c r="W106" s="372"/>
      <c r="X106" s="254"/>
      <c r="Y106" s="254"/>
      <c r="Z106" s="254"/>
      <c r="AA106" s="254"/>
      <c r="AB106" s="254"/>
      <c r="AC106" s="254"/>
      <c r="AD106" s="254"/>
      <c r="AE106" s="506"/>
    </row>
    <row r="107" spans="1:31" ht="14.25" customHeight="1">
      <c r="A107" s="97"/>
      <c r="B107" s="97"/>
      <c r="C107" s="97"/>
      <c r="D107" s="97"/>
      <c r="E107" s="97"/>
      <c r="F107" s="97"/>
      <c r="G107" s="292"/>
      <c r="H107" s="286"/>
      <c r="I107" s="286"/>
      <c r="J107" s="286"/>
      <c r="K107" s="286"/>
      <c r="L107" s="286"/>
      <c r="M107" s="286"/>
      <c r="N107" s="275"/>
      <c r="O107" s="275"/>
      <c r="P107" s="286"/>
      <c r="Q107" s="286"/>
      <c r="R107" s="254"/>
      <c r="S107" s="372"/>
      <c r="T107" s="254"/>
      <c r="U107" s="372"/>
      <c r="V107" s="254"/>
      <c r="W107" s="372"/>
      <c r="X107" s="254"/>
      <c r="Y107" s="254"/>
      <c r="Z107" s="254"/>
      <c r="AA107" s="254"/>
      <c r="AB107" s="254"/>
      <c r="AC107" s="254"/>
      <c r="AD107" s="254"/>
      <c r="AE107" s="506"/>
    </row>
    <row r="108" spans="1:31" ht="14.25" customHeight="1">
      <c r="A108" s="97"/>
      <c r="B108" s="97"/>
      <c r="C108" s="97"/>
      <c r="D108" s="97"/>
      <c r="E108" s="97"/>
      <c r="F108" s="97"/>
      <c r="G108" s="353"/>
      <c r="H108" s="275"/>
      <c r="I108" s="275"/>
      <c r="J108" s="275"/>
      <c r="K108" s="275"/>
      <c r="L108" s="286"/>
      <c r="M108" s="286"/>
      <c r="N108" s="275"/>
      <c r="O108" s="275"/>
      <c r="P108" s="286"/>
      <c r="Q108" s="286"/>
      <c r="R108" s="254"/>
      <c r="S108" s="372"/>
      <c r="T108" s="254"/>
      <c r="U108" s="372"/>
      <c r="V108" s="254"/>
      <c r="W108" s="372"/>
      <c r="X108" s="254"/>
      <c r="Y108" s="254"/>
      <c r="Z108" s="254"/>
      <c r="AA108" s="254"/>
      <c r="AB108" s="254"/>
      <c r="AC108" s="254"/>
      <c r="AD108" s="254"/>
      <c r="AE108" s="506"/>
    </row>
    <row r="109" spans="1:31" ht="14.25" customHeight="1">
      <c r="A109" s="97"/>
      <c r="B109" s="97"/>
      <c r="C109" s="97"/>
      <c r="D109" s="97"/>
      <c r="E109" s="97"/>
      <c r="F109" s="97"/>
      <c r="G109" s="353"/>
      <c r="H109" s="275"/>
      <c r="I109" s="275"/>
      <c r="J109" s="275"/>
      <c r="K109" s="275"/>
      <c r="L109" s="286"/>
      <c r="M109" s="286"/>
      <c r="N109" s="275"/>
      <c r="O109" s="275"/>
      <c r="P109" s="286"/>
      <c r="Q109" s="286"/>
      <c r="R109" s="254"/>
      <c r="S109" s="372"/>
      <c r="T109" s="254"/>
      <c r="U109" s="372"/>
      <c r="V109" s="254"/>
      <c r="W109" s="372"/>
      <c r="X109" s="254"/>
      <c r="Y109" s="254"/>
      <c r="Z109" s="254"/>
      <c r="AA109" s="254"/>
      <c r="AB109" s="254"/>
      <c r="AC109" s="254"/>
      <c r="AD109" s="254"/>
      <c r="AE109" s="506"/>
    </row>
    <row r="110" spans="1:31" ht="14.25" customHeight="1">
      <c r="A110" s="97"/>
      <c r="B110" s="97"/>
      <c r="C110" s="97"/>
      <c r="D110" s="97"/>
      <c r="E110" s="97"/>
      <c r="F110" s="97"/>
      <c r="G110" s="353"/>
      <c r="H110" s="275"/>
      <c r="I110" s="275"/>
      <c r="J110" s="275"/>
      <c r="K110" s="275"/>
      <c r="L110" s="286"/>
      <c r="M110" s="286"/>
      <c r="N110" s="275"/>
      <c r="O110" s="275"/>
      <c r="P110" s="286"/>
      <c r="Q110" s="286"/>
      <c r="R110" s="254"/>
      <c r="S110" s="372"/>
      <c r="T110" s="254"/>
      <c r="U110" s="372"/>
      <c r="V110" s="254"/>
      <c r="W110" s="372"/>
      <c r="X110" s="254"/>
      <c r="Y110" s="254"/>
      <c r="Z110" s="254"/>
      <c r="AA110" s="254"/>
      <c r="AB110" s="254"/>
      <c r="AC110" s="254"/>
      <c r="AD110" s="254"/>
      <c r="AE110" s="506"/>
    </row>
    <row r="111" spans="1:31" ht="14.25" customHeight="1">
      <c r="A111" s="315"/>
      <c r="B111" s="315"/>
      <c r="C111" s="315"/>
      <c r="D111" s="315"/>
      <c r="E111" s="315"/>
      <c r="F111" s="315"/>
      <c r="G111" s="353"/>
      <c r="H111" s="275"/>
      <c r="I111" s="286"/>
      <c r="J111" s="286"/>
      <c r="K111" s="286"/>
      <c r="L111" s="286"/>
      <c r="M111" s="286"/>
      <c r="N111" s="275"/>
      <c r="O111" s="275"/>
      <c r="P111" s="286"/>
      <c r="Q111" s="286"/>
      <c r="R111" s="254"/>
      <c r="S111" s="372"/>
      <c r="T111" s="254"/>
      <c r="U111" s="372"/>
      <c r="V111" s="254"/>
      <c r="W111" s="372"/>
      <c r="X111" s="254"/>
      <c r="Y111" s="254"/>
      <c r="Z111" s="254"/>
      <c r="AA111" s="254"/>
      <c r="AB111" s="254"/>
      <c r="AC111" s="254"/>
      <c r="AD111" s="254"/>
      <c r="AE111" s="506"/>
    </row>
    <row r="112" spans="1:31" ht="14.25" customHeight="1">
      <c r="A112" s="502"/>
      <c r="B112" s="502"/>
      <c r="C112" s="502"/>
      <c r="D112" s="502"/>
      <c r="E112" s="502"/>
      <c r="F112" s="502"/>
      <c r="G112" s="292"/>
      <c r="H112" s="286"/>
      <c r="I112" s="286"/>
      <c r="J112" s="286"/>
      <c r="K112" s="286"/>
      <c r="L112" s="286"/>
      <c r="M112" s="286"/>
      <c r="N112" s="275"/>
      <c r="O112" s="275"/>
      <c r="P112" s="286"/>
      <c r="Q112" s="286"/>
      <c r="R112" s="254"/>
      <c r="S112" s="372"/>
      <c r="T112" s="254"/>
      <c r="U112" s="372"/>
      <c r="V112" s="254"/>
      <c r="W112" s="372"/>
      <c r="X112" s="254"/>
      <c r="Y112" s="254"/>
      <c r="Z112" s="254"/>
      <c r="AA112" s="254"/>
      <c r="AB112" s="254"/>
      <c r="AC112" s="254"/>
      <c r="AD112" s="254"/>
      <c r="AE112" s="506"/>
    </row>
    <row r="113" spans="1:31" ht="14.25" customHeight="1">
      <c r="A113" s="502"/>
      <c r="B113" s="502"/>
      <c r="C113" s="502"/>
      <c r="D113" s="502"/>
      <c r="E113" s="502"/>
      <c r="F113" s="502"/>
      <c r="G113" s="292"/>
      <c r="H113" s="286"/>
      <c r="I113" s="286"/>
      <c r="J113" s="286"/>
      <c r="K113" s="286"/>
      <c r="L113" s="286"/>
      <c r="M113" s="286"/>
      <c r="N113" s="275"/>
      <c r="O113" s="275"/>
      <c r="P113" s="286"/>
      <c r="Q113" s="286"/>
      <c r="R113" s="254"/>
      <c r="S113" s="372"/>
      <c r="T113" s="254"/>
      <c r="U113" s="372"/>
      <c r="V113" s="254"/>
      <c r="W113" s="372"/>
      <c r="X113" s="254"/>
      <c r="Y113" s="254"/>
      <c r="Z113" s="254"/>
      <c r="AA113" s="254"/>
      <c r="AB113" s="254"/>
      <c r="AC113" s="254"/>
      <c r="AD113" s="254"/>
      <c r="AE113" s="506"/>
    </row>
    <row r="114" spans="1:31" ht="14.25" customHeight="1">
      <c r="A114" s="502"/>
      <c r="B114" s="502"/>
      <c r="C114" s="502"/>
      <c r="D114" s="502"/>
      <c r="E114" s="502"/>
      <c r="F114" s="502"/>
      <c r="G114" s="285"/>
      <c r="H114" s="286"/>
      <c r="I114" s="286"/>
      <c r="J114" s="329"/>
      <c r="K114" s="286"/>
      <c r="L114" s="286"/>
      <c r="M114" s="286"/>
      <c r="N114" s="275"/>
      <c r="O114" s="275"/>
      <c r="P114" s="286"/>
      <c r="Q114" s="286"/>
      <c r="R114" s="254"/>
      <c r="S114" s="372"/>
      <c r="T114" s="254"/>
      <c r="U114" s="372"/>
      <c r="V114" s="254"/>
      <c r="W114" s="372"/>
      <c r="X114" s="254"/>
      <c r="Y114" s="254"/>
      <c r="Z114" s="254"/>
      <c r="AA114" s="254"/>
      <c r="AB114" s="254"/>
      <c r="AC114" s="254"/>
      <c r="AD114" s="254"/>
      <c r="AE114" s="506"/>
    </row>
    <row r="115" spans="1:31" ht="14.25" customHeight="1">
      <c r="A115" s="502"/>
      <c r="B115" s="502"/>
      <c r="C115" s="502"/>
      <c r="D115" s="502"/>
      <c r="E115" s="502"/>
      <c r="F115" s="502"/>
      <c r="G115" s="292"/>
      <c r="H115" s="286"/>
      <c r="I115" s="286"/>
      <c r="J115" s="286"/>
      <c r="K115" s="286"/>
      <c r="L115" s="286"/>
      <c r="M115" s="286"/>
      <c r="N115" s="275"/>
      <c r="O115" s="275"/>
      <c r="P115" s="286"/>
      <c r="Q115" s="286"/>
      <c r="R115" s="254"/>
      <c r="S115" s="372"/>
      <c r="T115" s="254"/>
      <c r="U115" s="372"/>
      <c r="V115" s="254"/>
      <c r="W115" s="372"/>
      <c r="X115" s="254"/>
      <c r="Y115" s="254"/>
      <c r="Z115" s="254"/>
      <c r="AA115" s="254"/>
      <c r="AB115" s="254"/>
      <c r="AC115" s="254"/>
      <c r="AD115" s="254"/>
      <c r="AE115" s="506"/>
    </row>
    <row r="116" spans="1:31" ht="14.25" customHeight="1">
      <c r="A116" s="502"/>
      <c r="B116" s="502"/>
      <c r="C116" s="502"/>
      <c r="D116" s="502"/>
      <c r="E116" s="502"/>
      <c r="F116" s="502"/>
      <c r="G116" s="292"/>
      <c r="H116" s="286"/>
      <c r="I116" s="286"/>
      <c r="J116" s="286"/>
      <c r="K116" s="286"/>
      <c r="L116" s="286"/>
      <c r="M116" s="286"/>
      <c r="N116" s="275"/>
      <c r="O116" s="275"/>
      <c r="P116" s="286"/>
      <c r="Q116" s="286"/>
      <c r="R116" s="254"/>
      <c r="S116" s="372"/>
      <c r="T116" s="254"/>
      <c r="U116" s="372"/>
      <c r="V116" s="254"/>
      <c r="W116" s="372"/>
      <c r="X116" s="254"/>
      <c r="Y116" s="254"/>
      <c r="Z116" s="254"/>
      <c r="AA116" s="254"/>
      <c r="AB116" s="254"/>
      <c r="AC116" s="254"/>
      <c r="AD116" s="254"/>
      <c r="AE116" s="506"/>
    </row>
    <row r="117" spans="1:31" ht="14.25" customHeight="1">
      <c r="A117" s="502"/>
      <c r="B117" s="502"/>
      <c r="C117" s="502"/>
      <c r="D117" s="502"/>
      <c r="E117" s="502"/>
      <c r="F117" s="502"/>
      <c r="G117" s="292"/>
      <c r="H117" s="286"/>
      <c r="I117" s="286"/>
      <c r="J117" s="286"/>
      <c r="K117" s="286"/>
      <c r="L117" s="286"/>
      <c r="M117" s="286"/>
      <c r="N117" s="275"/>
      <c r="O117" s="275"/>
      <c r="P117" s="286"/>
      <c r="Q117" s="286"/>
      <c r="R117" s="254"/>
      <c r="S117" s="372"/>
      <c r="T117" s="254"/>
      <c r="U117" s="372"/>
      <c r="V117" s="254"/>
      <c r="W117" s="372"/>
      <c r="X117" s="254"/>
      <c r="Y117" s="254"/>
      <c r="Z117" s="254"/>
      <c r="AA117" s="254"/>
      <c r="AB117" s="254"/>
      <c r="AC117" s="254"/>
      <c r="AD117" s="254"/>
      <c r="AE117" s="506"/>
    </row>
    <row r="118" spans="1:31" ht="14.25" customHeight="1">
      <c r="A118" s="502"/>
      <c r="B118" s="502"/>
      <c r="C118" s="502"/>
      <c r="D118" s="502"/>
      <c r="E118" s="502"/>
      <c r="F118" s="502"/>
      <c r="G118" s="292"/>
      <c r="H118" s="286"/>
      <c r="I118" s="286"/>
      <c r="J118" s="275"/>
      <c r="K118" s="286"/>
      <c r="L118" s="286"/>
      <c r="M118" s="286"/>
      <c r="N118" s="286"/>
      <c r="O118" s="275"/>
      <c r="P118" s="286"/>
      <c r="Q118" s="286"/>
      <c r="R118" s="254"/>
      <c r="S118" s="372"/>
      <c r="T118" s="254"/>
      <c r="U118" s="372"/>
      <c r="V118" s="254"/>
      <c r="W118" s="372"/>
      <c r="X118" s="254"/>
      <c r="Y118" s="254"/>
      <c r="Z118" s="254"/>
      <c r="AA118" s="254"/>
      <c r="AB118" s="254"/>
      <c r="AC118" s="254"/>
      <c r="AD118" s="254"/>
      <c r="AE118" s="506"/>
    </row>
    <row r="119" spans="1:31" ht="14.25" customHeight="1">
      <c r="A119" s="502"/>
      <c r="B119" s="502"/>
      <c r="C119" s="502"/>
      <c r="D119" s="502"/>
      <c r="E119" s="502"/>
      <c r="F119" s="502"/>
      <c r="G119" s="292"/>
      <c r="H119" s="278"/>
      <c r="I119" s="286"/>
      <c r="J119" s="275"/>
      <c r="K119" s="286"/>
      <c r="L119" s="286"/>
      <c r="M119" s="286"/>
      <c r="N119" s="286"/>
      <c r="O119" s="275"/>
      <c r="P119" s="286"/>
      <c r="Q119" s="286"/>
      <c r="R119" s="254"/>
      <c r="S119" s="372"/>
      <c r="T119" s="254"/>
      <c r="U119" s="372"/>
      <c r="V119" s="254"/>
      <c r="W119" s="372"/>
      <c r="X119" s="254"/>
      <c r="Y119" s="254"/>
      <c r="Z119" s="254"/>
      <c r="AA119" s="254"/>
      <c r="AB119" s="254"/>
      <c r="AC119" s="254"/>
      <c r="AD119" s="254"/>
      <c r="AE119" s="506"/>
    </row>
    <row r="120" spans="1:31" ht="14.25" customHeight="1">
      <c r="A120" s="502"/>
      <c r="B120" s="502"/>
      <c r="C120" s="502"/>
      <c r="D120" s="502"/>
      <c r="E120" s="502"/>
      <c r="F120" s="502"/>
      <c r="G120" s="292"/>
      <c r="H120" s="286"/>
      <c r="I120" s="286"/>
      <c r="J120" s="275"/>
      <c r="K120" s="286"/>
      <c r="L120" s="286"/>
      <c r="M120" s="286"/>
      <c r="N120" s="286"/>
      <c r="O120" s="275"/>
      <c r="P120" s="286"/>
      <c r="Q120" s="286"/>
      <c r="R120" s="254"/>
      <c r="S120" s="372"/>
      <c r="T120" s="254"/>
      <c r="U120" s="372"/>
      <c r="V120" s="254"/>
      <c r="W120" s="372"/>
      <c r="X120" s="254"/>
      <c r="Y120" s="254"/>
      <c r="Z120" s="254"/>
      <c r="AA120" s="254"/>
      <c r="AB120" s="254"/>
      <c r="AC120" s="254"/>
      <c r="AD120" s="254"/>
      <c r="AE120" s="506"/>
    </row>
    <row r="121" spans="1:31" ht="14.25" customHeight="1">
      <c r="A121" s="502"/>
      <c r="B121" s="502"/>
      <c r="C121" s="502"/>
      <c r="D121" s="502"/>
      <c r="E121" s="502"/>
      <c r="F121" s="502"/>
      <c r="G121" s="292"/>
      <c r="H121" s="286"/>
      <c r="I121" s="286"/>
      <c r="J121" s="275"/>
      <c r="K121" s="286"/>
      <c r="L121" s="286"/>
      <c r="M121" s="286"/>
      <c r="N121" s="286"/>
      <c r="O121" s="275"/>
      <c r="P121" s="286"/>
      <c r="Q121" s="286"/>
      <c r="R121" s="254"/>
      <c r="S121" s="372"/>
      <c r="T121" s="254"/>
      <c r="U121" s="372"/>
      <c r="V121" s="254"/>
      <c r="W121" s="372"/>
      <c r="X121" s="254"/>
      <c r="Y121" s="254"/>
      <c r="Z121" s="254"/>
      <c r="AA121" s="254"/>
      <c r="AB121" s="254"/>
      <c r="AC121" s="254"/>
      <c r="AD121" s="254"/>
      <c r="AE121" s="506"/>
    </row>
    <row r="122" spans="1:31" ht="14.25" customHeight="1">
      <c r="A122" s="502"/>
      <c r="B122" s="502"/>
      <c r="C122" s="502"/>
      <c r="D122" s="502"/>
      <c r="E122" s="502"/>
      <c r="F122" s="502"/>
      <c r="G122" s="292"/>
      <c r="H122" s="286"/>
      <c r="I122" s="286"/>
      <c r="J122" s="275"/>
      <c r="K122" s="286"/>
      <c r="L122" s="286"/>
      <c r="M122" s="286"/>
      <c r="N122" s="286"/>
      <c r="O122" s="275"/>
      <c r="P122" s="286"/>
      <c r="Q122" s="286"/>
      <c r="R122" s="254"/>
      <c r="S122" s="372"/>
      <c r="T122" s="254"/>
      <c r="U122" s="372"/>
      <c r="V122" s="254"/>
      <c r="W122" s="372"/>
      <c r="X122" s="254"/>
      <c r="Y122" s="254"/>
      <c r="Z122" s="254"/>
      <c r="AA122" s="254"/>
      <c r="AB122" s="254"/>
      <c r="AC122" s="254"/>
      <c r="AD122" s="254"/>
      <c r="AE122" s="506"/>
    </row>
    <row r="123" spans="1:31" ht="14.25" customHeight="1">
      <c r="A123" s="502"/>
      <c r="B123" s="502"/>
      <c r="C123" s="502"/>
      <c r="D123" s="502"/>
      <c r="E123" s="502"/>
      <c r="F123" s="502"/>
      <c r="G123" s="292"/>
      <c r="H123" s="286"/>
      <c r="I123" s="286"/>
      <c r="J123" s="275"/>
      <c r="K123" s="286"/>
      <c r="L123" s="286"/>
      <c r="M123" s="286"/>
      <c r="N123" s="286"/>
      <c r="O123" s="275"/>
      <c r="P123" s="286"/>
      <c r="Q123" s="286"/>
      <c r="R123" s="254"/>
      <c r="S123" s="372"/>
      <c r="T123" s="254"/>
      <c r="U123" s="372"/>
      <c r="V123" s="254"/>
      <c r="W123" s="372"/>
      <c r="X123" s="254"/>
      <c r="Y123" s="254"/>
      <c r="Z123" s="254"/>
      <c r="AA123" s="254"/>
      <c r="AB123" s="254"/>
      <c r="AC123" s="254"/>
      <c r="AD123" s="254"/>
      <c r="AE123" s="506"/>
    </row>
    <row r="124" spans="1:31" ht="14.25" customHeight="1">
      <c r="A124" s="502"/>
      <c r="B124" s="502"/>
      <c r="C124" s="502"/>
      <c r="D124" s="502"/>
      <c r="E124" s="502"/>
      <c r="F124" s="502"/>
      <c r="G124" s="292"/>
      <c r="H124" s="286"/>
      <c r="I124" s="286"/>
      <c r="J124" s="275"/>
      <c r="K124" s="286"/>
      <c r="L124" s="286"/>
      <c r="M124" s="286"/>
      <c r="N124" s="286"/>
      <c r="O124" s="275"/>
      <c r="P124" s="286"/>
      <c r="Q124" s="286"/>
      <c r="R124" s="254"/>
      <c r="S124" s="372"/>
      <c r="T124" s="254"/>
      <c r="U124" s="372"/>
      <c r="V124" s="254"/>
      <c r="W124" s="372"/>
      <c r="X124" s="254"/>
      <c r="Y124" s="254"/>
      <c r="Z124" s="254"/>
      <c r="AA124" s="254"/>
      <c r="AB124" s="254"/>
      <c r="AC124" s="254"/>
      <c r="AD124" s="254"/>
      <c r="AE124" s="506"/>
    </row>
    <row r="125" spans="1:31" ht="14.25" customHeight="1">
      <c r="A125" s="502"/>
      <c r="B125" s="502"/>
      <c r="C125" s="502"/>
      <c r="D125" s="502"/>
      <c r="E125" s="502"/>
      <c r="F125" s="502"/>
      <c r="G125" s="292"/>
      <c r="H125" s="286"/>
      <c r="I125" s="286"/>
      <c r="J125" s="275"/>
      <c r="K125" s="286"/>
      <c r="L125" s="286"/>
      <c r="M125" s="286"/>
      <c r="N125" s="286"/>
      <c r="O125" s="275"/>
      <c r="P125" s="286"/>
      <c r="Q125" s="286"/>
      <c r="R125" s="254"/>
      <c r="S125" s="372"/>
      <c r="T125" s="254"/>
      <c r="U125" s="372"/>
      <c r="V125" s="254"/>
      <c r="W125" s="372"/>
      <c r="X125" s="254"/>
      <c r="Y125" s="254"/>
      <c r="Z125" s="254"/>
      <c r="AA125" s="254"/>
      <c r="AB125" s="254"/>
      <c r="AC125" s="254"/>
      <c r="AD125" s="254"/>
      <c r="AE125" s="506"/>
    </row>
    <row r="126" spans="1:31" ht="14.25" customHeight="1">
      <c r="A126" s="502"/>
      <c r="B126" s="502"/>
      <c r="C126" s="502"/>
      <c r="D126" s="502"/>
      <c r="E126" s="502"/>
      <c r="F126" s="502"/>
      <c r="G126" s="292"/>
      <c r="H126" s="286"/>
      <c r="I126" s="286"/>
      <c r="J126" s="275"/>
      <c r="K126" s="286"/>
      <c r="L126" s="286"/>
      <c r="M126" s="286"/>
      <c r="N126" s="286"/>
      <c r="O126" s="275"/>
      <c r="P126" s="286"/>
      <c r="Q126" s="286"/>
      <c r="R126" s="254"/>
      <c r="S126" s="372"/>
      <c r="T126" s="254"/>
      <c r="U126" s="372"/>
      <c r="V126" s="254"/>
      <c r="W126" s="372"/>
      <c r="X126" s="254"/>
      <c r="Y126" s="254"/>
      <c r="Z126" s="254"/>
      <c r="AA126" s="254"/>
      <c r="AB126" s="254"/>
      <c r="AC126" s="254"/>
      <c r="AD126" s="254"/>
      <c r="AE126" s="506"/>
    </row>
    <row r="127" spans="1:31" ht="14.25" customHeight="1">
      <c r="A127" s="502"/>
      <c r="B127" s="502"/>
      <c r="C127" s="502"/>
      <c r="D127" s="502"/>
      <c r="E127" s="502"/>
      <c r="F127" s="502"/>
      <c r="G127" s="292"/>
      <c r="H127" s="286"/>
      <c r="I127" s="286"/>
      <c r="J127" s="275"/>
      <c r="K127" s="286"/>
      <c r="L127" s="286"/>
      <c r="M127" s="286"/>
      <c r="N127" s="286"/>
      <c r="O127" s="275"/>
      <c r="P127" s="286"/>
      <c r="Q127" s="286"/>
      <c r="R127" s="254"/>
      <c r="S127" s="505"/>
      <c r="T127" s="254"/>
      <c r="U127" s="372"/>
      <c r="V127" s="254"/>
      <c r="W127" s="372"/>
      <c r="X127" s="254"/>
      <c r="Y127" s="254"/>
      <c r="Z127" s="254"/>
      <c r="AA127" s="254"/>
      <c r="AB127" s="254"/>
      <c r="AC127" s="254"/>
      <c r="AD127" s="254"/>
      <c r="AE127" s="506"/>
    </row>
    <row r="128" spans="1:31" ht="14.25" customHeight="1">
      <c r="A128" s="502"/>
      <c r="B128" s="502"/>
      <c r="C128" s="502"/>
      <c r="D128" s="716"/>
      <c r="E128" s="717"/>
      <c r="F128" s="718">
        <v>125</v>
      </c>
      <c r="G128" s="292"/>
      <c r="H128" s="286"/>
      <c r="I128" s="286"/>
      <c r="J128" s="275"/>
      <c r="K128" s="286"/>
      <c r="L128" s="286"/>
      <c r="M128" s="286"/>
      <c r="N128" s="286"/>
      <c r="O128" s="275"/>
      <c r="P128" s="286"/>
      <c r="Q128" s="286"/>
      <c r="R128" s="254"/>
      <c r="S128" s="505"/>
      <c r="T128" s="254"/>
      <c r="U128" s="372"/>
      <c r="V128" s="254"/>
      <c r="W128" s="372"/>
      <c r="X128" s="254"/>
      <c r="Y128" s="254"/>
      <c r="Z128" s="254"/>
      <c r="AA128" s="254"/>
      <c r="AB128" s="254"/>
      <c r="AC128" s="254"/>
      <c r="AD128" s="254"/>
      <c r="AE128" s="506"/>
    </row>
    <row r="129" spans="1:31" ht="14.25" customHeight="1">
      <c r="A129" s="502"/>
      <c r="B129" s="502"/>
      <c r="C129" s="502"/>
      <c r="D129" s="719"/>
      <c r="E129" s="719"/>
      <c r="F129" s="719"/>
      <c r="G129" s="292"/>
      <c r="H129" s="286"/>
      <c r="I129" s="286"/>
      <c r="J129" s="275"/>
      <c r="K129" s="286"/>
      <c r="L129" s="286"/>
      <c r="M129" s="578"/>
      <c r="N129" s="578"/>
      <c r="O129" s="275"/>
      <c r="P129" s="578"/>
      <c r="Q129" s="578"/>
      <c r="R129" s="254"/>
      <c r="S129" s="505"/>
      <c r="T129" s="254"/>
      <c r="U129" s="372"/>
      <c r="V129" s="254"/>
      <c r="W129" s="372"/>
      <c r="X129" s="254"/>
      <c r="Y129" s="254"/>
      <c r="Z129" s="254"/>
      <c r="AA129" s="254"/>
      <c r="AB129" s="254"/>
      <c r="AC129" s="254"/>
      <c r="AD129" s="254"/>
      <c r="AE129" s="506"/>
    </row>
    <row r="130" spans="1:31" ht="14.25" customHeight="1">
      <c r="A130" s="502"/>
      <c r="B130" s="502"/>
      <c r="C130" s="502"/>
      <c r="D130" s="502"/>
      <c r="E130" s="502"/>
      <c r="F130" s="502"/>
      <c r="G130" s="292"/>
      <c r="H130" s="286"/>
      <c r="I130" s="286"/>
      <c r="J130" s="275"/>
      <c r="K130" s="286"/>
      <c r="L130" s="286"/>
      <c r="M130" s="578"/>
      <c r="N130" s="578"/>
      <c r="O130" s="275"/>
      <c r="P130" s="578"/>
      <c r="Q130" s="578"/>
      <c r="R130" s="503"/>
      <c r="S130" s="505"/>
      <c r="T130" s="503"/>
      <c r="U130" s="505"/>
      <c r="V130" s="503"/>
      <c r="W130" s="505"/>
      <c r="X130" s="503"/>
      <c r="Y130" s="503"/>
      <c r="Z130" s="503"/>
      <c r="AA130" s="503"/>
      <c r="AB130" s="503"/>
      <c r="AC130" s="503"/>
      <c r="AD130" s="503"/>
      <c r="AE130" s="506"/>
    </row>
    <row r="131" spans="1:31" ht="14.25" customHeight="1">
      <c r="A131" s="502"/>
      <c r="B131" s="502"/>
      <c r="C131" s="502"/>
      <c r="D131" s="502"/>
      <c r="E131" s="502"/>
      <c r="F131" s="502"/>
      <c r="G131" s="292"/>
      <c r="H131" s="286"/>
      <c r="I131" s="286"/>
      <c r="J131" s="275"/>
      <c r="K131" s="286"/>
      <c r="L131" s="286"/>
      <c r="M131" s="578"/>
      <c r="N131" s="578"/>
      <c r="O131" s="275"/>
      <c r="P131" s="578"/>
      <c r="Q131" s="578"/>
      <c r="R131" s="503"/>
      <c r="S131" s="505"/>
      <c r="T131" s="503"/>
      <c r="U131" s="505"/>
      <c r="V131" s="503"/>
      <c r="W131" s="505"/>
      <c r="X131" s="503"/>
      <c r="Y131" s="503"/>
      <c r="Z131" s="503"/>
      <c r="AA131" s="503"/>
      <c r="AB131" s="503"/>
      <c r="AC131" s="503"/>
      <c r="AD131" s="503"/>
      <c r="AE131" s="506"/>
    </row>
    <row r="132" spans="1:31" ht="14.25" customHeight="1">
      <c r="A132" s="502"/>
      <c r="B132" s="502"/>
      <c r="C132" s="502"/>
      <c r="D132" s="502"/>
      <c r="E132" s="502"/>
      <c r="F132" s="502"/>
      <c r="G132" s="292"/>
      <c r="H132" s="286"/>
      <c r="I132" s="286"/>
      <c r="J132" s="275"/>
      <c r="K132" s="286"/>
      <c r="L132" s="286"/>
      <c r="M132" s="578"/>
      <c r="N132" s="578"/>
      <c r="O132" s="275"/>
      <c r="P132" s="578"/>
      <c r="Q132" s="578"/>
      <c r="R132" s="503"/>
      <c r="S132" s="505"/>
      <c r="T132" s="503"/>
      <c r="U132" s="505"/>
      <c r="V132" s="503"/>
      <c r="W132" s="505"/>
      <c r="X132" s="503"/>
      <c r="Y132" s="503"/>
      <c r="Z132" s="503"/>
      <c r="AA132" s="503"/>
      <c r="AB132" s="503"/>
      <c r="AC132" s="503"/>
      <c r="AD132" s="503"/>
      <c r="AE132" s="506"/>
    </row>
    <row r="133" spans="1:31" ht="14.25" customHeight="1">
      <c r="A133" s="502"/>
      <c r="B133" s="502"/>
      <c r="C133" s="502"/>
      <c r="D133" s="502"/>
      <c r="E133" s="502"/>
      <c r="F133" s="502"/>
      <c r="G133" s="292"/>
      <c r="H133" s="286"/>
      <c r="I133" s="286"/>
      <c r="J133" s="275"/>
      <c r="K133" s="286"/>
      <c r="L133" s="286"/>
      <c r="M133" s="578"/>
      <c r="N133" s="578"/>
      <c r="O133" s="275"/>
      <c r="P133" s="578"/>
      <c r="Q133" s="578"/>
      <c r="R133" s="503"/>
      <c r="S133" s="505"/>
      <c r="T133" s="503"/>
      <c r="U133" s="505"/>
      <c r="V133" s="503"/>
      <c r="W133" s="505"/>
      <c r="X133" s="503"/>
      <c r="Y133" s="503"/>
      <c r="Z133" s="503"/>
      <c r="AA133" s="503"/>
      <c r="AB133" s="503"/>
      <c r="AC133" s="503"/>
      <c r="AD133" s="503"/>
      <c r="AE133" s="506"/>
    </row>
    <row r="134" spans="1:31" ht="14.25" customHeight="1">
      <c r="A134" s="502"/>
      <c r="B134" s="502"/>
      <c r="C134" s="502"/>
      <c r="D134" s="502"/>
      <c r="E134" s="502"/>
      <c r="F134" s="502"/>
      <c r="G134" s="292"/>
      <c r="H134" s="286"/>
      <c r="I134" s="286"/>
      <c r="J134" s="275"/>
      <c r="K134" s="286"/>
      <c r="L134" s="286"/>
      <c r="M134" s="578"/>
      <c r="N134" s="578"/>
      <c r="O134" s="275"/>
      <c r="P134" s="578"/>
      <c r="Q134" s="578"/>
      <c r="R134" s="503"/>
      <c r="S134" s="248"/>
      <c r="T134" s="503"/>
      <c r="U134" s="505"/>
      <c r="V134" s="503"/>
      <c r="W134" s="505"/>
      <c r="X134" s="503"/>
      <c r="Y134" s="503"/>
      <c r="Z134" s="503"/>
      <c r="AA134" s="503"/>
      <c r="AB134" s="503"/>
      <c r="AC134" s="503"/>
      <c r="AD134" s="503"/>
      <c r="AE134" s="506"/>
    </row>
    <row r="135" spans="1:31" ht="14.25" customHeight="1">
      <c r="A135" s="502"/>
      <c r="B135" s="502"/>
      <c r="C135" s="502"/>
      <c r="D135" s="502"/>
      <c r="E135" s="502"/>
      <c r="F135" s="502"/>
      <c r="G135" s="292"/>
      <c r="H135" s="286"/>
      <c r="I135" s="286"/>
      <c r="J135" s="275"/>
      <c r="K135" s="286"/>
      <c r="L135" s="286"/>
      <c r="M135" s="578"/>
      <c r="N135" s="578"/>
      <c r="O135" s="275"/>
      <c r="P135" s="578"/>
      <c r="Q135" s="578"/>
      <c r="R135" s="503"/>
      <c r="S135" s="248"/>
      <c r="T135" s="503"/>
      <c r="U135" s="505"/>
      <c r="V135" s="503"/>
      <c r="W135" s="505"/>
      <c r="X135" s="503"/>
      <c r="Y135" s="503"/>
      <c r="Z135" s="503"/>
      <c r="AA135" s="503"/>
      <c r="AB135" s="503"/>
      <c r="AC135" s="503"/>
      <c r="AD135" s="503"/>
      <c r="AE135" s="506"/>
    </row>
    <row r="136" spans="1:31" ht="14.25" customHeight="1">
      <c r="A136" s="502"/>
      <c r="B136" s="502"/>
      <c r="C136" s="502"/>
      <c r="D136" s="502"/>
      <c r="E136" s="502"/>
      <c r="F136" s="502"/>
      <c r="G136" s="292"/>
      <c r="H136" s="286"/>
      <c r="I136" s="286"/>
      <c r="J136" s="275"/>
      <c r="K136" s="286"/>
      <c r="L136" s="286"/>
      <c r="M136" s="578"/>
      <c r="N136" s="578"/>
      <c r="O136" s="275"/>
      <c r="P136" s="578"/>
      <c r="Q136" s="578"/>
      <c r="R136" s="503"/>
      <c r="S136" s="248"/>
      <c r="T136" s="503"/>
      <c r="U136" s="505"/>
      <c r="V136" s="503"/>
      <c r="W136" s="505"/>
      <c r="X136" s="503"/>
      <c r="Y136" s="503"/>
      <c r="Z136" s="503"/>
      <c r="AA136" s="503"/>
      <c r="AB136" s="503"/>
      <c r="AC136" s="503"/>
      <c r="AD136" s="503"/>
      <c r="AE136" s="506"/>
    </row>
    <row r="137" spans="1:31" ht="14.25" customHeight="1">
      <c r="A137" s="502"/>
      <c r="B137" s="502"/>
      <c r="C137" s="502"/>
      <c r="D137" s="502"/>
      <c r="E137" s="502"/>
      <c r="F137" s="502"/>
      <c r="G137" s="292"/>
      <c r="H137" s="286"/>
      <c r="I137" s="286"/>
      <c r="J137" s="275"/>
      <c r="K137" s="286"/>
      <c r="L137" s="286"/>
      <c r="M137" s="286"/>
      <c r="N137" s="286"/>
      <c r="O137" s="275"/>
      <c r="P137" s="286"/>
      <c r="Q137" s="286"/>
      <c r="R137" s="531"/>
      <c r="S137" s="248"/>
      <c r="T137" s="531"/>
      <c r="U137" s="830"/>
      <c r="V137" s="531"/>
      <c r="W137" s="830"/>
      <c r="X137" s="531"/>
      <c r="Y137" s="531"/>
      <c r="Z137" s="531"/>
      <c r="AA137" s="531"/>
      <c r="AB137" s="531"/>
      <c r="AC137" s="531"/>
      <c r="AD137" s="531"/>
      <c r="AE137" s="607"/>
    </row>
    <row r="138" spans="1:31" ht="14.25" customHeight="1">
      <c r="A138" s="502"/>
      <c r="B138" s="502"/>
      <c r="C138" s="502"/>
      <c r="D138" s="502"/>
      <c r="E138" s="502"/>
      <c r="F138" s="502"/>
      <c r="G138" s="292"/>
      <c r="H138" s="286"/>
      <c r="I138" s="286"/>
      <c r="J138" s="286"/>
      <c r="K138" s="275"/>
      <c r="L138" s="286"/>
      <c r="M138" s="286"/>
      <c r="N138" s="286"/>
      <c r="O138" s="286"/>
      <c r="P138" s="286"/>
      <c r="Q138" s="286"/>
      <c r="R138" s="531"/>
      <c r="S138" s="248"/>
      <c r="T138" s="531"/>
      <c r="U138" s="830"/>
      <c r="V138" s="531"/>
      <c r="W138" s="830"/>
      <c r="X138" s="531"/>
      <c r="Y138" s="531"/>
      <c r="Z138" s="531"/>
      <c r="AA138" s="531"/>
      <c r="AB138" s="531"/>
      <c r="AC138" s="531"/>
      <c r="AD138" s="531"/>
      <c r="AE138" s="607"/>
    </row>
    <row r="139" spans="1:31" ht="14.25" customHeight="1">
      <c r="A139" s="502"/>
      <c r="B139" s="502"/>
      <c r="C139" s="502"/>
      <c r="D139" s="502"/>
      <c r="E139" s="502"/>
      <c r="F139" s="502"/>
      <c r="G139" s="292"/>
      <c r="H139" s="286"/>
      <c r="I139" s="286"/>
      <c r="J139" s="286"/>
      <c r="K139" s="275"/>
      <c r="L139" s="286"/>
      <c r="M139" s="286"/>
      <c r="N139" s="286"/>
      <c r="O139" s="286"/>
      <c r="P139" s="286"/>
      <c r="Q139" s="286"/>
      <c r="R139" s="531"/>
      <c r="S139" s="248"/>
      <c r="T139" s="531"/>
      <c r="U139" s="830"/>
      <c r="V139" s="531"/>
      <c r="W139" s="830"/>
      <c r="X139" s="531"/>
      <c r="Y139" s="531"/>
      <c r="Z139" s="531"/>
      <c r="AA139" s="531"/>
      <c r="AB139" s="531"/>
      <c r="AC139" s="531"/>
      <c r="AD139" s="531"/>
      <c r="AE139" s="607"/>
    </row>
    <row r="140" spans="1:31" ht="14.25" customHeight="1">
      <c r="A140" s="502"/>
      <c r="B140" s="502"/>
      <c r="C140" s="502"/>
      <c r="D140" s="502"/>
      <c r="E140" s="502"/>
      <c r="F140" s="502"/>
      <c r="G140" s="292"/>
      <c r="H140" s="286"/>
      <c r="I140" s="286"/>
      <c r="J140" s="286"/>
      <c r="K140" s="275"/>
      <c r="L140" s="286"/>
      <c r="M140" s="286"/>
      <c r="N140" s="286"/>
      <c r="O140" s="286"/>
      <c r="P140" s="286"/>
      <c r="Q140" s="286"/>
      <c r="R140" s="531"/>
      <c r="S140" s="248"/>
      <c r="T140" s="531"/>
      <c r="U140" s="830"/>
      <c r="V140" s="531"/>
      <c r="W140" s="830"/>
      <c r="X140" s="531"/>
      <c r="Y140" s="531"/>
      <c r="Z140" s="531"/>
      <c r="AA140" s="531"/>
      <c r="AB140" s="531"/>
      <c r="AC140" s="531"/>
      <c r="AD140" s="531"/>
      <c r="AE140" s="607"/>
    </row>
    <row r="141" spans="1:31" ht="14.25" customHeight="1">
      <c r="A141" s="502"/>
      <c r="B141" s="502"/>
      <c r="C141" s="502"/>
      <c r="D141" s="502"/>
      <c r="E141" s="502"/>
      <c r="F141" s="502"/>
      <c r="G141" s="292"/>
      <c r="H141" s="286"/>
      <c r="I141" s="286"/>
      <c r="J141" s="286"/>
      <c r="K141" s="275"/>
      <c r="L141" s="286"/>
      <c r="M141" s="286"/>
      <c r="N141" s="286"/>
      <c r="O141" s="286"/>
      <c r="P141" s="286"/>
      <c r="Q141" s="286"/>
      <c r="R141" s="531"/>
      <c r="S141" s="248"/>
      <c r="T141" s="531"/>
      <c r="U141" s="830"/>
      <c r="V141" s="531"/>
      <c r="W141" s="830"/>
      <c r="X141" s="531"/>
      <c r="Y141" s="531"/>
      <c r="Z141" s="531"/>
      <c r="AA141" s="531"/>
      <c r="AB141" s="531"/>
      <c r="AC141" s="531"/>
      <c r="AD141" s="531"/>
      <c r="AE141" s="607"/>
    </row>
    <row r="142" spans="1:31" ht="14.25" customHeight="1">
      <c r="A142" s="502"/>
      <c r="B142" s="502"/>
      <c r="C142" s="502"/>
      <c r="D142" s="502"/>
      <c r="E142" s="502"/>
      <c r="F142" s="502"/>
      <c r="G142" s="292"/>
      <c r="H142" s="286"/>
      <c r="I142" s="286"/>
      <c r="J142" s="286"/>
      <c r="K142" s="275"/>
      <c r="L142" s="286"/>
      <c r="M142" s="286"/>
      <c r="N142" s="286"/>
      <c r="O142" s="286"/>
      <c r="P142" s="286"/>
      <c r="Q142" s="286"/>
      <c r="R142" s="531"/>
      <c r="S142" s="248"/>
      <c r="T142" s="531"/>
      <c r="U142" s="830"/>
      <c r="V142" s="531"/>
      <c r="W142" s="830"/>
      <c r="X142" s="531"/>
      <c r="Y142" s="531"/>
      <c r="Z142" s="531"/>
      <c r="AA142" s="531"/>
      <c r="AB142" s="531"/>
      <c r="AC142" s="531"/>
      <c r="AD142" s="531"/>
      <c r="AE142" s="607"/>
    </row>
    <row r="143" spans="1:31" ht="14.25" customHeight="1">
      <c r="A143" s="502"/>
      <c r="B143" s="502"/>
      <c r="C143" s="502"/>
      <c r="D143" s="502"/>
      <c r="E143" s="502"/>
      <c r="F143" s="502"/>
      <c r="G143" s="292"/>
      <c r="H143" s="286"/>
      <c r="I143" s="286"/>
      <c r="J143" s="286"/>
      <c r="K143" s="275"/>
      <c r="L143" s="286"/>
      <c r="M143" s="286"/>
      <c r="N143" s="286"/>
      <c r="O143" s="286"/>
      <c r="P143" s="286"/>
      <c r="Q143" s="286"/>
      <c r="R143" s="531"/>
      <c r="S143" s="248"/>
      <c r="T143" s="531"/>
      <c r="U143" s="830"/>
      <c r="V143" s="531"/>
      <c r="W143" s="830"/>
      <c r="X143" s="531"/>
      <c r="Y143" s="531"/>
      <c r="Z143" s="531"/>
      <c r="AA143" s="531"/>
      <c r="AB143" s="531"/>
      <c r="AC143" s="531"/>
      <c r="AD143" s="531"/>
      <c r="AE143" s="607"/>
    </row>
    <row r="144" spans="1:31" ht="14.25" customHeight="1">
      <c r="A144" s="502"/>
      <c r="B144" s="502"/>
      <c r="C144" s="502"/>
      <c r="D144" s="502"/>
      <c r="E144" s="502"/>
      <c r="F144" s="502"/>
      <c r="G144" s="292"/>
      <c r="H144" s="286"/>
      <c r="I144" s="286"/>
      <c r="J144" s="286"/>
      <c r="K144" s="275"/>
      <c r="L144" s="286"/>
      <c r="M144" s="286"/>
      <c r="N144" s="286"/>
      <c r="O144" s="286"/>
      <c r="P144" s="286"/>
      <c r="Q144" s="286"/>
      <c r="R144" s="531"/>
      <c r="S144" s="248"/>
      <c r="T144" s="531"/>
      <c r="U144" s="830"/>
      <c r="V144" s="531"/>
      <c r="W144" s="830"/>
      <c r="X144" s="531"/>
      <c r="Y144" s="531"/>
      <c r="Z144" s="531"/>
      <c r="AA144" s="531"/>
      <c r="AB144" s="531"/>
      <c r="AC144" s="531"/>
      <c r="AD144" s="531"/>
      <c r="AE144" s="607"/>
    </row>
    <row r="145" spans="1:31" ht="14.25" customHeight="1">
      <c r="A145" s="502"/>
      <c r="B145" s="502"/>
      <c r="C145" s="502"/>
      <c r="D145" s="502"/>
      <c r="E145" s="502"/>
      <c r="F145" s="502"/>
      <c r="G145" s="292"/>
      <c r="H145" s="286"/>
      <c r="I145" s="286"/>
      <c r="J145" s="286"/>
      <c r="K145" s="275"/>
      <c r="L145" s="286"/>
      <c r="M145" s="286"/>
      <c r="N145" s="286"/>
      <c r="O145" s="286"/>
      <c r="P145" s="286"/>
      <c r="Q145" s="286"/>
      <c r="R145" s="531"/>
      <c r="S145" s="248"/>
      <c r="T145" s="531"/>
      <c r="U145" s="830"/>
      <c r="V145" s="531"/>
      <c r="W145" s="830"/>
      <c r="X145" s="531"/>
      <c r="Y145" s="531"/>
      <c r="Z145" s="531"/>
      <c r="AA145" s="531"/>
      <c r="AB145" s="531"/>
      <c r="AC145" s="531"/>
      <c r="AD145" s="531"/>
      <c r="AE145" s="607"/>
    </row>
    <row r="146" spans="1:31" ht="14.25" customHeight="1">
      <c r="A146" s="502"/>
      <c r="B146" s="502"/>
      <c r="C146" s="502"/>
      <c r="D146" s="502"/>
      <c r="E146" s="502"/>
      <c r="F146" s="502"/>
      <c r="G146" s="292"/>
      <c r="H146" s="286"/>
      <c r="I146" s="286"/>
      <c r="J146" s="286"/>
      <c r="K146" s="275"/>
      <c r="L146" s="286"/>
      <c r="M146" s="286"/>
      <c r="N146" s="286"/>
      <c r="O146" s="286"/>
      <c r="P146" s="286"/>
      <c r="Q146" s="286"/>
      <c r="R146" s="531"/>
      <c r="S146" s="248"/>
      <c r="T146" s="531"/>
      <c r="U146" s="830"/>
      <c r="V146" s="531"/>
      <c r="W146" s="830"/>
      <c r="X146" s="531"/>
      <c r="Y146" s="531"/>
      <c r="Z146" s="531"/>
      <c r="AA146" s="531"/>
      <c r="AB146" s="531"/>
      <c r="AC146" s="531"/>
      <c r="AD146" s="531"/>
      <c r="AE146" s="607"/>
    </row>
    <row r="147" spans="1:31" ht="14.25" customHeight="1">
      <c r="A147" s="502"/>
      <c r="B147" s="502"/>
      <c r="C147" s="502"/>
      <c r="D147" s="502"/>
      <c r="E147" s="502"/>
      <c r="F147" s="502"/>
      <c r="G147" s="292"/>
      <c r="H147" s="286"/>
      <c r="I147" s="286"/>
      <c r="J147" s="286"/>
      <c r="K147" s="275"/>
      <c r="L147" s="286"/>
      <c r="M147" s="286"/>
      <c r="N147" s="286"/>
      <c r="O147" s="286"/>
      <c r="P147" s="286"/>
      <c r="Q147" s="286"/>
      <c r="R147" s="531"/>
      <c r="S147" s="248"/>
      <c r="T147" s="531"/>
      <c r="U147" s="830"/>
      <c r="V147" s="531"/>
      <c r="W147" s="830"/>
      <c r="X147" s="531"/>
      <c r="Y147" s="531"/>
      <c r="Z147" s="531"/>
      <c r="AA147" s="531"/>
      <c r="AB147" s="531"/>
      <c r="AC147" s="531"/>
      <c r="AD147" s="531"/>
      <c r="AE147" s="607"/>
    </row>
    <row r="148" spans="1:31" ht="14.25" customHeight="1">
      <c r="A148" s="502"/>
      <c r="B148" s="502"/>
      <c r="C148" s="502"/>
      <c r="D148" s="502"/>
      <c r="E148" s="502"/>
      <c r="F148" s="502"/>
      <c r="G148" s="292"/>
      <c r="H148" s="286"/>
      <c r="I148" s="286"/>
      <c r="J148" s="286"/>
      <c r="K148" s="275"/>
      <c r="L148" s="286"/>
      <c r="M148" s="286"/>
      <c r="N148" s="286"/>
      <c r="O148" s="286"/>
      <c r="P148" s="286"/>
      <c r="Q148" s="286"/>
      <c r="R148" s="531"/>
      <c r="S148" s="248"/>
      <c r="T148" s="531"/>
      <c r="U148" s="830"/>
      <c r="V148" s="531"/>
      <c r="W148" s="830"/>
      <c r="X148" s="531"/>
      <c r="Y148" s="531"/>
      <c r="Z148" s="531"/>
      <c r="AA148" s="531"/>
      <c r="AB148" s="531"/>
      <c r="AC148" s="531"/>
      <c r="AD148" s="531"/>
      <c r="AE148" s="607"/>
    </row>
    <row r="149" spans="1:31" ht="14.25" customHeight="1">
      <c r="A149" s="502"/>
      <c r="B149" s="502"/>
      <c r="C149" s="502"/>
      <c r="D149" s="502"/>
      <c r="E149" s="502"/>
      <c r="F149" s="502"/>
      <c r="G149" s="292"/>
      <c r="H149" s="286"/>
      <c r="I149" s="286"/>
      <c r="J149" s="286"/>
      <c r="K149" s="275"/>
      <c r="L149" s="286"/>
      <c r="M149" s="286"/>
      <c r="N149" s="286"/>
      <c r="O149" s="286"/>
      <c r="P149" s="286"/>
      <c r="Q149" s="286"/>
      <c r="R149" s="531"/>
      <c r="S149" s="248"/>
      <c r="T149" s="531"/>
      <c r="U149" s="830"/>
      <c r="V149" s="531"/>
      <c r="W149" s="830"/>
      <c r="X149" s="531"/>
      <c r="Y149" s="531"/>
      <c r="Z149" s="531"/>
      <c r="AA149" s="531"/>
      <c r="AB149" s="531"/>
      <c r="AC149" s="531"/>
      <c r="AD149" s="531"/>
      <c r="AE149" s="607"/>
    </row>
    <row r="150" spans="1:31" ht="14.25" customHeight="1">
      <c r="A150" s="502"/>
      <c r="B150" s="502"/>
      <c r="C150" s="502"/>
      <c r="D150" s="502"/>
      <c r="E150" s="502"/>
      <c r="F150" s="502"/>
      <c r="G150" s="292"/>
      <c r="H150" s="286"/>
      <c r="I150" s="286"/>
      <c r="J150" s="286"/>
      <c r="K150" s="275"/>
      <c r="L150" s="286"/>
      <c r="M150" s="286"/>
      <c r="N150" s="286"/>
      <c r="O150" s="286"/>
      <c r="P150" s="286"/>
      <c r="Q150" s="286"/>
      <c r="R150" s="531"/>
      <c r="S150" s="248"/>
      <c r="T150" s="531"/>
      <c r="U150" s="830"/>
      <c r="V150" s="531"/>
      <c r="W150" s="830"/>
      <c r="X150" s="531"/>
      <c r="Y150" s="531"/>
      <c r="Z150" s="531"/>
      <c r="AA150" s="531"/>
      <c r="AB150" s="531"/>
      <c r="AC150" s="531"/>
      <c r="AD150" s="531"/>
      <c r="AE150" s="607"/>
    </row>
    <row r="151" spans="1:31" ht="14.25" customHeight="1">
      <c r="A151" s="502"/>
      <c r="B151" s="502"/>
      <c r="C151" s="502"/>
      <c r="D151" s="502"/>
      <c r="E151" s="502"/>
      <c r="F151" s="502"/>
      <c r="G151" s="292"/>
      <c r="H151" s="286"/>
      <c r="I151" s="286"/>
      <c r="J151" s="286"/>
      <c r="K151" s="275"/>
      <c r="L151" s="286"/>
      <c r="M151" s="286"/>
      <c r="N151" s="286"/>
      <c r="O151" s="286"/>
      <c r="P151" s="286"/>
      <c r="Q151" s="286"/>
      <c r="R151" s="531"/>
      <c r="S151" s="248"/>
      <c r="T151" s="531"/>
      <c r="U151" s="830"/>
      <c r="V151" s="531"/>
      <c r="W151" s="830"/>
      <c r="X151" s="531"/>
      <c r="Y151" s="531"/>
      <c r="Z151" s="531"/>
      <c r="AA151" s="531"/>
      <c r="AB151" s="531"/>
      <c r="AC151" s="531"/>
      <c r="AD151" s="531"/>
      <c r="AE151" s="607"/>
    </row>
    <row r="152" spans="1:31" ht="14.25" customHeight="1">
      <c r="A152" s="720"/>
      <c r="B152" s="720"/>
      <c r="C152" s="720"/>
      <c r="D152" s="720"/>
      <c r="E152" s="720"/>
      <c r="F152" s="720"/>
      <c r="G152" s="292"/>
      <c r="H152" s="286"/>
      <c r="I152" s="286"/>
      <c r="J152" s="286"/>
      <c r="K152" s="275"/>
      <c r="L152" s="286"/>
      <c r="M152" s="286"/>
      <c r="N152" s="286"/>
      <c r="O152" s="286"/>
      <c r="P152" s="286"/>
      <c r="Q152" s="286"/>
      <c r="R152" s="531"/>
      <c r="S152" s="248"/>
      <c r="T152" s="531"/>
      <c r="U152" s="830"/>
      <c r="V152" s="531"/>
      <c r="W152" s="830"/>
      <c r="X152" s="531"/>
      <c r="Y152" s="531"/>
      <c r="Z152" s="531"/>
      <c r="AA152" s="531"/>
      <c r="AB152" s="531"/>
      <c r="AC152" s="531"/>
      <c r="AD152" s="531"/>
      <c r="AE152" s="607"/>
    </row>
    <row r="153" spans="1:31" ht="14.25" customHeight="1">
      <c r="A153" s="721"/>
      <c r="B153" s="721"/>
      <c r="C153" s="721"/>
      <c r="D153" s="722"/>
      <c r="E153" s="723"/>
      <c r="F153" s="724">
        <v>150</v>
      </c>
      <c r="G153" s="292"/>
      <c r="H153" s="286"/>
      <c r="I153" s="286"/>
      <c r="J153" s="286"/>
      <c r="K153" s="275"/>
      <c r="L153" s="286"/>
      <c r="M153" s="286"/>
      <c r="N153" s="286"/>
      <c r="O153" s="286"/>
      <c r="P153" s="286"/>
      <c r="Q153" s="286"/>
      <c r="R153" s="531"/>
      <c r="S153" s="248"/>
      <c r="T153" s="531"/>
      <c r="U153" s="830"/>
      <c r="V153" s="531"/>
      <c r="W153" s="830"/>
      <c r="X153" s="531"/>
      <c r="Y153" s="531"/>
      <c r="Z153" s="531"/>
      <c r="AA153" s="531"/>
      <c r="AB153" s="531"/>
      <c r="AC153" s="531"/>
      <c r="AD153" s="531"/>
      <c r="AE153" s="607"/>
    </row>
    <row r="154" spans="1:31" ht="14.25" customHeight="1">
      <c r="A154" s="721"/>
      <c r="B154" s="721"/>
      <c r="C154" s="721"/>
      <c r="D154" s="725"/>
      <c r="E154" s="725"/>
      <c r="F154" s="725"/>
      <c r="G154" s="292"/>
      <c r="H154" s="286"/>
      <c r="I154" s="286"/>
      <c r="J154" s="286"/>
      <c r="K154" s="275"/>
      <c r="L154" s="286"/>
      <c r="M154" s="286"/>
      <c r="N154" s="286"/>
      <c r="O154" s="286"/>
      <c r="P154" s="286"/>
      <c r="Q154" s="286"/>
      <c r="R154" s="531"/>
      <c r="S154" s="248"/>
      <c r="T154" s="531"/>
      <c r="U154" s="830"/>
      <c r="V154" s="531"/>
      <c r="W154" s="830"/>
      <c r="X154" s="531"/>
      <c r="Y154" s="531"/>
      <c r="Z154" s="531"/>
      <c r="AA154" s="531"/>
      <c r="AB154" s="531"/>
      <c r="AC154" s="531"/>
      <c r="AD154" s="531"/>
      <c r="AE154" s="607"/>
    </row>
    <row r="155" spans="1:31" ht="14.25" customHeight="1">
      <c r="A155" s="721"/>
      <c r="B155" s="721"/>
      <c r="C155" s="721"/>
      <c r="D155" s="721"/>
      <c r="E155" s="721"/>
      <c r="F155" s="721"/>
      <c r="G155" s="292"/>
      <c r="H155" s="286"/>
      <c r="I155" s="286"/>
      <c r="J155" s="286"/>
      <c r="K155" s="275"/>
      <c r="L155" s="286"/>
      <c r="M155" s="286"/>
      <c r="N155" s="286"/>
      <c r="O155" s="286"/>
      <c r="P155" s="286"/>
      <c r="Q155" s="286"/>
      <c r="R155" s="531"/>
      <c r="S155" s="248"/>
      <c r="T155" s="531"/>
      <c r="U155" s="830"/>
      <c r="V155" s="531"/>
      <c r="W155" s="830"/>
      <c r="X155" s="531"/>
      <c r="Y155" s="531"/>
      <c r="Z155" s="531"/>
      <c r="AA155" s="531"/>
      <c r="AB155" s="531"/>
      <c r="AC155" s="531"/>
      <c r="AD155" s="531"/>
      <c r="AE155" s="607"/>
    </row>
    <row r="156" spans="1:31" ht="14.25" customHeight="1">
      <c r="A156" s="721"/>
      <c r="B156" s="721"/>
      <c r="C156" s="721"/>
      <c r="D156" s="352"/>
      <c r="E156" s="352"/>
      <c r="F156" s="721"/>
      <c r="G156" s="292"/>
      <c r="H156" s="286"/>
      <c r="I156" s="286"/>
      <c r="J156" s="286"/>
      <c r="K156" s="275"/>
      <c r="L156" s="286"/>
      <c r="M156" s="286"/>
      <c r="N156" s="286"/>
      <c r="O156" s="286"/>
      <c r="P156" s="286"/>
      <c r="Q156" s="286"/>
      <c r="R156" s="531"/>
      <c r="S156" s="248"/>
      <c r="T156" s="531"/>
      <c r="U156" s="830"/>
      <c r="V156" s="531"/>
      <c r="W156" s="830"/>
      <c r="X156" s="531"/>
      <c r="Y156" s="531"/>
      <c r="Z156" s="531"/>
      <c r="AA156" s="531"/>
      <c r="AB156" s="531"/>
      <c r="AC156" s="531"/>
      <c r="AD156" s="531"/>
      <c r="AE156" s="607"/>
    </row>
    <row r="157" spans="1:31" ht="14.25" customHeight="1">
      <c r="A157" s="721"/>
      <c r="B157" s="721"/>
      <c r="C157" s="721"/>
      <c r="D157" s="352"/>
      <c r="E157" s="352"/>
      <c r="F157" s="721"/>
      <c r="G157" s="292"/>
      <c r="H157" s="286"/>
      <c r="I157" s="286"/>
      <c r="J157" s="286"/>
      <c r="K157" s="275"/>
      <c r="L157" s="286"/>
      <c r="M157" s="286"/>
      <c r="N157" s="286"/>
      <c r="O157" s="286"/>
      <c r="P157" s="286"/>
      <c r="Q157" s="286"/>
      <c r="R157" s="531"/>
      <c r="S157" s="248"/>
      <c r="T157" s="531"/>
      <c r="U157" s="830"/>
      <c r="V157" s="531"/>
      <c r="W157" s="830"/>
      <c r="X157" s="531"/>
      <c r="Y157" s="531"/>
      <c r="Z157" s="531"/>
      <c r="AA157" s="531"/>
      <c r="AB157" s="531"/>
      <c r="AC157" s="531"/>
      <c r="AD157" s="531"/>
      <c r="AE157" s="607"/>
    </row>
    <row r="158" spans="1:31" ht="14.25" customHeight="1">
      <c r="A158" s="721"/>
      <c r="B158" s="352"/>
      <c r="C158" s="352"/>
      <c r="D158" s="352"/>
      <c r="E158" s="352"/>
      <c r="F158" s="352"/>
      <c r="G158" s="292"/>
      <c r="H158" s="286"/>
      <c r="I158" s="286"/>
      <c r="J158" s="286"/>
      <c r="K158" s="275"/>
      <c r="L158" s="286"/>
      <c r="M158" s="286"/>
      <c r="N158" s="286"/>
      <c r="O158" s="286"/>
      <c r="P158" s="286"/>
      <c r="Q158" s="286"/>
      <c r="R158" s="531"/>
      <c r="S158" s="248"/>
      <c r="T158" s="531"/>
      <c r="U158" s="830"/>
      <c r="V158" s="531"/>
      <c r="W158" s="830"/>
      <c r="X158" s="531"/>
      <c r="Y158" s="531"/>
      <c r="Z158" s="531"/>
      <c r="AA158" s="531"/>
      <c r="AB158" s="531"/>
      <c r="AC158" s="531"/>
      <c r="AD158" s="531"/>
      <c r="AE158" s="607"/>
    </row>
    <row r="159" spans="1:31" ht="14.25" customHeight="1">
      <c r="A159" s="721"/>
      <c r="B159" s="352"/>
      <c r="C159" s="352"/>
      <c r="D159" s="352"/>
      <c r="E159" s="352"/>
      <c r="F159" s="352"/>
      <c r="G159" s="292"/>
      <c r="H159" s="286"/>
      <c r="I159" s="286"/>
      <c r="J159" s="286"/>
      <c r="K159" s="275"/>
      <c r="L159" s="286"/>
      <c r="M159" s="286"/>
      <c r="N159" s="286"/>
      <c r="O159" s="286"/>
      <c r="P159" s="286"/>
      <c r="Q159" s="286"/>
      <c r="R159" s="531"/>
      <c r="S159" s="248"/>
      <c r="T159" s="531"/>
      <c r="U159" s="830"/>
      <c r="V159" s="531"/>
      <c r="W159" s="830"/>
      <c r="X159" s="531"/>
      <c r="Y159" s="531"/>
      <c r="Z159" s="531"/>
      <c r="AA159" s="531"/>
      <c r="AB159" s="531"/>
      <c r="AC159" s="531"/>
      <c r="AD159" s="531"/>
      <c r="AE159" s="607"/>
    </row>
    <row r="160" spans="1:31" ht="14.25" customHeight="1">
      <c r="A160" s="721"/>
      <c r="B160" s="352"/>
      <c r="C160" s="352"/>
      <c r="D160" s="352"/>
      <c r="E160" s="352"/>
      <c r="F160" s="352"/>
      <c r="G160" s="292"/>
      <c r="H160" s="286"/>
      <c r="I160" s="286"/>
      <c r="J160" s="286"/>
      <c r="K160" s="275"/>
      <c r="L160" s="286"/>
      <c r="M160" s="286"/>
      <c r="N160" s="286"/>
      <c r="O160" s="286"/>
      <c r="P160" s="286"/>
      <c r="Q160" s="286"/>
      <c r="R160" s="531"/>
      <c r="S160" s="248"/>
      <c r="T160" s="531"/>
      <c r="U160" s="830"/>
      <c r="V160" s="531"/>
      <c r="W160" s="830"/>
      <c r="X160" s="531"/>
      <c r="Y160" s="531"/>
      <c r="Z160" s="531"/>
      <c r="AA160" s="531"/>
      <c r="AB160" s="531"/>
      <c r="AC160" s="531"/>
      <c r="AD160" s="531"/>
      <c r="AE160" s="607"/>
    </row>
  </sheetData>
  <mergeCells count="56">
    <mergeCell ref="W2:W3"/>
    <mergeCell ref="Y2:AD2"/>
    <mergeCell ref="B4:D4"/>
    <mergeCell ref="B5:D5"/>
    <mergeCell ref="B6:D6"/>
    <mergeCell ref="B2:E3"/>
    <mergeCell ref="G2:L2"/>
    <mergeCell ref="R2:R3"/>
    <mergeCell ref="S2:S3"/>
    <mergeCell ref="U2:U3"/>
    <mergeCell ref="B7:D7"/>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45:D45"/>
    <mergeCell ref="C46:D46"/>
    <mergeCell ref="Y51:AD51"/>
    <mergeCell ref="C38:D38"/>
    <mergeCell ref="C39:D39"/>
    <mergeCell ref="C40:D40"/>
    <mergeCell ref="C41:D41"/>
    <mergeCell ref="C42:D42"/>
    <mergeCell ref="C43:D43"/>
    <mergeCell ref="C44:D44"/>
    <mergeCell ref="C47:D47"/>
    <mergeCell ref="C48:D48"/>
    <mergeCell ref="C49:D49"/>
    <mergeCell ref="C50:D50"/>
    <mergeCell ref="C51:D51"/>
    <mergeCell ref="Y80:Z80"/>
    <mergeCell ref="C52:D52"/>
    <mergeCell ref="C53:D53"/>
    <mergeCell ref="C54:D54"/>
    <mergeCell ref="C55:D55"/>
    <mergeCell ref="C56:D56"/>
    <mergeCell ref="C57:D57"/>
    <mergeCell ref="C58:D58"/>
    <mergeCell ref="Y75:AD75"/>
    <mergeCell ref="Y76:Z76"/>
    <mergeCell ref="Y77:Z77"/>
    <mergeCell ref="Y78:Z78"/>
    <mergeCell ref="Y79:Z79"/>
  </mergeCells>
  <conditionalFormatting sqref="E4:E11">
    <cfRule type="cellIs" dxfId="11" priority="1" operator="lessThan">
      <formula>0</formula>
    </cfRule>
  </conditionalFormatting>
  <conditionalFormatting sqref="E11">
    <cfRule type="cellIs" dxfId="10" priority="2" operator="lessThan">
      <formula>0</formula>
    </cfRule>
  </conditionalFormatting>
  <pageMargins left="0.7" right="0.7" top="0.75" bottom="0.75" header="0" footer="0"/>
  <pageSetup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election activeCell="S17" sqref="S17"/>
    </sheetView>
  </sheetViews>
  <sheetFormatPr defaultColWidth="14.42578125" defaultRowHeight="15" customHeight="1"/>
  <cols>
    <col min="1" max="1" width="2.7109375" customWidth="1"/>
    <col min="2" max="3" width="9.140625" customWidth="1"/>
    <col min="4" max="4" width="10.85546875" customWidth="1"/>
    <col min="5" max="5" width="10.7109375" customWidth="1"/>
    <col min="6" max="6" width="5.28515625" customWidth="1"/>
    <col min="7" max="7" width="33.710937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9.140625" customWidth="1"/>
    <col min="31" max="31" width="2.7109375" customWidth="1"/>
  </cols>
  <sheetData>
    <row r="1" spans="1:31" ht="14.25" customHeight="1">
      <c r="A1" s="254"/>
      <c r="B1" s="254"/>
      <c r="C1" s="254"/>
      <c r="D1" s="254"/>
      <c r="E1" s="369"/>
      <c r="F1" s="254"/>
      <c r="G1" s="254"/>
      <c r="H1" s="254"/>
      <c r="I1" s="370"/>
      <c r="J1" s="370"/>
      <c r="K1" s="370"/>
      <c r="L1" s="370"/>
      <c r="M1" s="254"/>
      <c r="N1" s="254"/>
      <c r="O1" s="254"/>
      <c r="P1" s="254"/>
      <c r="Q1" s="254"/>
      <c r="R1" s="254"/>
      <c r="S1" s="371"/>
      <c r="T1" s="254"/>
      <c r="U1" s="372"/>
      <c r="V1" s="254"/>
      <c r="W1" s="372"/>
      <c r="X1" s="254"/>
      <c r="Y1" s="254"/>
      <c r="Z1" s="254"/>
      <c r="AA1" s="254"/>
      <c r="AB1" s="254"/>
      <c r="AC1" s="254"/>
      <c r="AD1" s="254"/>
      <c r="AE1" s="254"/>
    </row>
    <row r="2" spans="1:31" ht="14.25" customHeight="1">
      <c r="A2" s="254"/>
      <c r="B2" s="1063" t="s">
        <v>3690</v>
      </c>
      <c r="C2" s="983"/>
      <c r="D2" s="983"/>
      <c r="E2" s="984"/>
      <c r="F2" s="254"/>
      <c r="G2" s="985" t="s">
        <v>335</v>
      </c>
      <c r="H2" s="968"/>
      <c r="I2" s="968"/>
      <c r="J2" s="968"/>
      <c r="K2" s="968"/>
      <c r="L2" s="981"/>
      <c r="M2" s="373"/>
      <c r="N2" s="373"/>
      <c r="O2" s="373"/>
      <c r="P2" s="373"/>
      <c r="Q2" s="374"/>
      <c r="R2" s="1042"/>
      <c r="S2" s="1020" t="s">
        <v>336</v>
      </c>
      <c r="T2" s="376"/>
      <c r="U2" s="1020" t="s">
        <v>337</v>
      </c>
      <c r="V2" s="254"/>
      <c r="W2" s="1020" t="s">
        <v>338</v>
      </c>
      <c r="X2" s="254"/>
      <c r="Y2" s="985" t="s">
        <v>339</v>
      </c>
      <c r="Z2" s="968"/>
      <c r="AA2" s="968"/>
      <c r="AB2" s="968"/>
      <c r="AC2" s="968"/>
      <c r="AD2" s="969"/>
      <c r="AE2" s="254"/>
    </row>
    <row r="3" spans="1:31" ht="14.25" customHeight="1">
      <c r="A3" s="254"/>
      <c r="B3" s="973"/>
      <c r="C3" s="974"/>
      <c r="D3" s="974"/>
      <c r="E3" s="975"/>
      <c r="F3" s="254"/>
      <c r="G3" s="263" t="s">
        <v>340</v>
      </c>
      <c r="H3" s="377">
        <v>2024</v>
      </c>
      <c r="I3" s="377">
        <v>2025</v>
      </c>
      <c r="J3" s="377">
        <v>2026</v>
      </c>
      <c r="K3" s="377">
        <v>2027</v>
      </c>
      <c r="L3" s="377">
        <v>2028</v>
      </c>
      <c r="M3" s="377">
        <v>2029</v>
      </c>
      <c r="N3" s="377">
        <v>2030</v>
      </c>
      <c r="O3" s="378">
        <v>2031</v>
      </c>
      <c r="P3" s="378">
        <v>2032</v>
      </c>
      <c r="Q3" s="379">
        <v>2033</v>
      </c>
      <c r="R3" s="987"/>
      <c r="S3" s="988"/>
      <c r="T3" s="376"/>
      <c r="U3" s="988"/>
      <c r="V3" s="254"/>
      <c r="W3" s="988"/>
      <c r="X3" s="254"/>
      <c r="Y3" s="641" t="s">
        <v>340</v>
      </c>
      <c r="Z3" s="271">
        <v>2024</v>
      </c>
      <c r="AA3" s="271">
        <v>2025</v>
      </c>
      <c r="AB3" s="271">
        <v>2026</v>
      </c>
      <c r="AC3" s="271">
        <v>2027</v>
      </c>
      <c r="AD3" s="306">
        <v>2028</v>
      </c>
      <c r="AE3" s="254"/>
    </row>
    <row r="4" spans="1:31" ht="14.25" customHeight="1">
      <c r="A4" s="254"/>
      <c r="B4" s="976" t="s">
        <v>1</v>
      </c>
      <c r="C4" s="968"/>
      <c r="D4" s="981"/>
      <c r="E4" s="272">
        <v>148.29</v>
      </c>
      <c r="F4" s="254"/>
      <c r="G4" s="273" t="s">
        <v>3691</v>
      </c>
      <c r="H4" s="431"/>
      <c r="I4" s="431"/>
      <c r="J4" s="431"/>
      <c r="K4" s="431"/>
      <c r="L4" s="431"/>
      <c r="M4" s="431"/>
      <c r="N4" s="431"/>
      <c r="O4" s="275"/>
      <c r="P4" s="275"/>
      <c r="Q4" s="431"/>
      <c r="R4" s="254"/>
      <c r="S4" s="439" t="s">
        <v>3692</v>
      </c>
      <c r="T4" s="254"/>
      <c r="U4" s="831" t="s">
        <v>3693</v>
      </c>
      <c r="V4" s="254"/>
      <c r="W4" s="834" t="s">
        <v>3709</v>
      </c>
      <c r="X4" s="254"/>
      <c r="Y4" s="518"/>
      <c r="Z4" s="283">
        <v>1</v>
      </c>
      <c r="AA4" s="283">
        <v>0.75</v>
      </c>
      <c r="AB4" s="283">
        <v>0.5</v>
      </c>
      <c r="AC4" s="283">
        <v>0.25</v>
      </c>
      <c r="AD4" s="644">
        <v>0.25</v>
      </c>
      <c r="AE4" s="254"/>
    </row>
    <row r="5" spans="1:31" ht="14.25" customHeight="1">
      <c r="A5" s="254"/>
      <c r="B5" s="977" t="s">
        <v>2</v>
      </c>
      <c r="C5" s="888"/>
      <c r="D5" s="892"/>
      <c r="E5" s="284">
        <f>SUM(H4:H160)</f>
        <v>158.58000000000004</v>
      </c>
      <c r="F5" s="254"/>
      <c r="G5" s="292" t="s">
        <v>3694</v>
      </c>
      <c r="H5" s="290">
        <v>4.2</v>
      </c>
      <c r="I5" s="290" t="s">
        <v>376</v>
      </c>
      <c r="J5" s="274" t="s">
        <v>377</v>
      </c>
      <c r="K5" s="286"/>
      <c r="L5" s="286"/>
      <c r="M5" s="286"/>
      <c r="N5" s="286"/>
      <c r="O5" s="275"/>
      <c r="P5" s="275"/>
      <c r="Q5" s="286"/>
      <c r="R5" s="254"/>
      <c r="S5" s="786" t="s">
        <v>3695</v>
      </c>
      <c r="T5" s="254"/>
      <c r="U5" s="832" t="s">
        <v>3696</v>
      </c>
      <c r="V5" s="254"/>
      <c r="X5" s="254"/>
      <c r="Y5" s="317" t="s">
        <v>1764</v>
      </c>
      <c r="Z5" s="324">
        <v>0.63</v>
      </c>
      <c r="AC5" s="298"/>
      <c r="AD5" s="308"/>
      <c r="AE5" s="254"/>
    </row>
    <row r="6" spans="1:31" ht="14.25" customHeight="1">
      <c r="A6" s="254"/>
      <c r="B6" s="977" t="s">
        <v>348</v>
      </c>
      <c r="C6" s="888"/>
      <c r="D6" s="892"/>
      <c r="E6" s="291">
        <f>(COUNTA(G104:G160)*1)</f>
        <v>0</v>
      </c>
      <c r="F6" s="254"/>
      <c r="G6" s="285" t="s">
        <v>3697</v>
      </c>
      <c r="H6" s="286"/>
      <c r="I6" s="286"/>
      <c r="J6" s="286"/>
      <c r="K6" s="286"/>
      <c r="L6" s="286"/>
      <c r="M6" s="286"/>
      <c r="N6" s="286"/>
      <c r="O6" s="275"/>
      <c r="P6" s="275"/>
      <c r="Q6" s="286"/>
      <c r="R6" s="254"/>
      <c r="S6" s="697" t="s">
        <v>3698</v>
      </c>
      <c r="T6" s="254"/>
      <c r="U6" s="833" t="s">
        <v>3699</v>
      </c>
      <c r="V6" s="254"/>
      <c r="X6" s="383"/>
      <c r="Y6" s="648" t="s">
        <v>3700</v>
      </c>
      <c r="Z6" s="290">
        <v>1.8</v>
      </c>
      <c r="AA6" s="290">
        <v>1.8</v>
      </c>
      <c r="AB6" s="290">
        <v>1.8</v>
      </c>
      <c r="AC6" s="298"/>
      <c r="AD6" s="308"/>
      <c r="AE6" s="254"/>
    </row>
    <row r="7" spans="1:31" ht="14.25" customHeight="1">
      <c r="A7" s="254"/>
      <c r="B7" s="977" t="s">
        <v>353</v>
      </c>
      <c r="C7" s="888"/>
      <c r="D7" s="892"/>
      <c r="E7" s="284">
        <f>AA80</f>
        <v>16</v>
      </c>
      <c r="F7" s="254"/>
      <c r="G7" s="292" t="s">
        <v>3701</v>
      </c>
      <c r="H7" s="286"/>
      <c r="I7" s="286"/>
      <c r="J7" s="286"/>
      <c r="K7" s="286"/>
      <c r="L7" s="286"/>
      <c r="M7" s="286"/>
      <c r="N7" s="286"/>
      <c r="O7" s="275"/>
      <c r="P7" s="275"/>
      <c r="Q7" s="286"/>
      <c r="R7" s="254"/>
      <c r="S7" s="697" t="s">
        <v>3702</v>
      </c>
      <c r="T7" s="254"/>
      <c r="U7" s="832" t="s">
        <v>3703</v>
      </c>
      <c r="V7" s="254"/>
      <c r="X7" s="383"/>
      <c r="Y7" s="648" t="s">
        <v>3704</v>
      </c>
      <c r="Z7" s="290">
        <v>0.6</v>
      </c>
      <c r="AA7" s="274"/>
      <c r="AB7" s="298"/>
      <c r="AC7" s="298"/>
      <c r="AD7" s="308"/>
      <c r="AE7" s="254"/>
    </row>
    <row r="8" spans="1:31" ht="14.25" customHeight="1">
      <c r="A8" s="254"/>
      <c r="B8" s="977" t="s">
        <v>339</v>
      </c>
      <c r="C8" s="888"/>
      <c r="D8" s="892"/>
      <c r="E8" s="284">
        <f>Z25</f>
        <v>3.0300000000000002</v>
      </c>
      <c r="F8" s="254"/>
      <c r="G8" s="285" t="s">
        <v>3705</v>
      </c>
      <c r="H8" s="286"/>
      <c r="I8" s="286"/>
      <c r="J8" s="286"/>
      <c r="K8" s="286"/>
      <c r="L8" s="286"/>
      <c r="M8" s="286"/>
      <c r="N8" s="286"/>
      <c r="O8" s="275"/>
      <c r="P8" s="286"/>
      <c r="Q8" s="286"/>
      <c r="R8" s="254"/>
      <c r="S8" s="786" t="s">
        <v>3706</v>
      </c>
      <c r="T8" s="254"/>
      <c r="U8" s="433" t="s">
        <v>3707</v>
      </c>
      <c r="V8" s="254"/>
      <c r="X8" s="254"/>
      <c r="Y8" s="317"/>
      <c r="Z8" s="298"/>
      <c r="AA8" s="298"/>
      <c r="AB8" s="298"/>
      <c r="AC8" s="298"/>
      <c r="AD8" s="308"/>
      <c r="AE8" s="254"/>
    </row>
    <row r="9" spans="1:31" ht="14.25" customHeight="1">
      <c r="A9" s="254"/>
      <c r="B9" s="977" t="s">
        <v>362</v>
      </c>
      <c r="C9" s="888"/>
      <c r="D9" s="892"/>
      <c r="E9" s="284">
        <f>B17</f>
        <v>0</v>
      </c>
      <c r="F9" s="254"/>
      <c r="G9" s="285" t="s">
        <v>3708</v>
      </c>
      <c r="H9" s="286"/>
      <c r="I9" s="286"/>
      <c r="J9" s="286"/>
      <c r="K9" s="286"/>
      <c r="L9" s="286"/>
      <c r="M9" s="286"/>
      <c r="N9" s="286"/>
      <c r="O9" s="275"/>
      <c r="P9" s="275"/>
      <c r="Q9" s="286"/>
      <c r="R9" s="254"/>
      <c r="T9" s="254"/>
      <c r="U9" s="835" t="s">
        <v>3710</v>
      </c>
      <c r="V9" s="254"/>
      <c r="X9" s="254"/>
      <c r="Y9" s="317"/>
      <c r="Z9" s="298"/>
      <c r="AA9" s="298"/>
      <c r="AB9" s="298"/>
      <c r="AC9" s="298"/>
      <c r="AD9" s="308"/>
      <c r="AE9" s="254"/>
    </row>
    <row r="10" spans="1:31" ht="14.25" customHeight="1">
      <c r="A10" s="254"/>
      <c r="B10" s="977" t="s">
        <v>366</v>
      </c>
      <c r="C10" s="888"/>
      <c r="D10" s="892"/>
      <c r="E10" s="301">
        <f>B23</f>
        <v>0</v>
      </c>
      <c r="F10" s="254"/>
      <c r="G10" s="299" t="s">
        <v>3711</v>
      </c>
      <c r="H10" s="275"/>
      <c r="I10" s="275"/>
      <c r="J10" s="275"/>
      <c r="K10" s="275"/>
      <c r="L10" s="286"/>
      <c r="M10" s="286"/>
      <c r="N10" s="286"/>
      <c r="O10" s="275"/>
      <c r="P10" s="275"/>
      <c r="Q10" s="286"/>
      <c r="R10" s="254"/>
      <c r="S10" s="442"/>
      <c r="T10" s="254"/>
      <c r="U10" s="836" t="s">
        <v>3712</v>
      </c>
      <c r="V10" s="254"/>
      <c r="X10" s="254"/>
      <c r="Y10" s="317"/>
      <c r="Z10" s="298"/>
      <c r="AA10" s="298"/>
      <c r="AB10" s="298"/>
      <c r="AC10" s="298"/>
      <c r="AD10" s="308"/>
      <c r="AE10" s="254"/>
    </row>
    <row r="11" spans="1:31" ht="14.25" customHeight="1">
      <c r="A11" s="254"/>
      <c r="B11" s="978" t="s">
        <v>369</v>
      </c>
      <c r="C11" s="979"/>
      <c r="D11" s="980"/>
      <c r="E11" s="304">
        <f>(E4+E7+E10)-(E5+E6+E8+E9)</f>
        <v>2.67999999999995</v>
      </c>
      <c r="F11" s="254"/>
      <c r="G11" s="292" t="s">
        <v>3713</v>
      </c>
      <c r="H11" s="286"/>
      <c r="I11" s="286"/>
      <c r="J11" s="286"/>
      <c r="K11" s="286"/>
      <c r="L11" s="286"/>
      <c r="M11" s="286"/>
      <c r="N11" s="286"/>
      <c r="O11" s="275"/>
      <c r="P11" s="275"/>
      <c r="Q11" s="286"/>
      <c r="R11" s="254"/>
      <c r="S11" s="442"/>
      <c r="T11" s="254"/>
      <c r="U11" s="832" t="s">
        <v>3714</v>
      </c>
      <c r="V11" s="254"/>
      <c r="X11" s="254"/>
      <c r="Y11" s="317"/>
      <c r="Z11" s="298"/>
      <c r="AA11" s="298"/>
      <c r="AB11" s="298"/>
      <c r="AC11" s="298"/>
      <c r="AD11" s="308"/>
      <c r="AE11" s="254"/>
    </row>
    <row r="12" spans="1:31" ht="14.25" customHeight="1">
      <c r="A12" s="254"/>
      <c r="B12" s="254"/>
      <c r="C12" s="254"/>
      <c r="D12" s="254"/>
      <c r="E12" s="254"/>
      <c r="F12" s="254"/>
      <c r="G12" s="299" t="s">
        <v>3715</v>
      </c>
      <c r="H12" s="275"/>
      <c r="I12" s="275"/>
      <c r="J12" s="275"/>
      <c r="K12" s="275"/>
      <c r="L12" s="275"/>
      <c r="M12" s="286"/>
      <c r="N12" s="286"/>
      <c r="O12" s="275"/>
      <c r="P12" s="275"/>
      <c r="Q12" s="286"/>
      <c r="R12" s="254"/>
      <c r="S12" s="599"/>
      <c r="T12" s="254"/>
      <c r="U12" s="832" t="s">
        <v>3716</v>
      </c>
      <c r="V12" s="254"/>
      <c r="X12" s="254"/>
      <c r="Y12" s="317"/>
      <c r="Z12" s="298"/>
      <c r="AA12" s="298"/>
      <c r="AB12" s="298"/>
      <c r="AC12" s="298"/>
      <c r="AD12" s="308"/>
      <c r="AE12" s="254"/>
    </row>
    <row r="13" spans="1:31" ht="14.25" customHeight="1">
      <c r="A13" s="254"/>
      <c r="B13" s="985" t="s">
        <v>362</v>
      </c>
      <c r="C13" s="968"/>
      <c r="D13" s="968"/>
      <c r="E13" s="969"/>
      <c r="F13" s="254"/>
      <c r="G13" s="285" t="s">
        <v>3717</v>
      </c>
      <c r="H13" s="294">
        <v>0.3</v>
      </c>
      <c r="I13" s="278" t="s">
        <v>373</v>
      </c>
      <c r="J13" s="278" t="s">
        <v>374</v>
      </c>
      <c r="K13" s="278" t="s">
        <v>375</v>
      </c>
      <c r="L13" s="278" t="s">
        <v>376</v>
      </c>
      <c r="M13" s="419" t="s">
        <v>377</v>
      </c>
      <c r="N13" s="286"/>
      <c r="O13" s="275"/>
      <c r="P13" s="275"/>
      <c r="Q13" s="286"/>
      <c r="R13" s="254"/>
      <c r="S13" s="599"/>
      <c r="T13" s="254"/>
      <c r="U13" s="433" t="s">
        <v>3718</v>
      </c>
      <c r="V13" s="254"/>
      <c r="X13" s="254"/>
      <c r="Y13" s="317"/>
      <c r="Z13" s="298"/>
      <c r="AA13" s="298"/>
      <c r="AB13" s="298"/>
      <c r="AC13" s="298"/>
      <c r="AD13" s="308"/>
      <c r="AE13" s="254"/>
    </row>
    <row r="14" spans="1:31" ht="14.25" customHeight="1">
      <c r="A14" s="254"/>
      <c r="B14" s="518">
        <v>2022</v>
      </c>
      <c r="C14" s="270">
        <v>2023</v>
      </c>
      <c r="D14" s="270">
        <v>2024</v>
      </c>
      <c r="E14" s="519">
        <v>2025</v>
      </c>
      <c r="F14" s="254"/>
      <c r="G14" s="292" t="s">
        <v>3719</v>
      </c>
      <c r="H14" s="294">
        <v>0.5</v>
      </c>
      <c r="I14" s="278" t="s">
        <v>374</v>
      </c>
      <c r="J14" s="278" t="s">
        <v>375</v>
      </c>
      <c r="K14" s="278" t="s">
        <v>376</v>
      </c>
      <c r="L14" s="419" t="s">
        <v>377</v>
      </c>
      <c r="M14" s="286"/>
      <c r="N14" s="286"/>
      <c r="O14" s="275"/>
      <c r="P14" s="275"/>
      <c r="Q14" s="286"/>
      <c r="R14" s="254"/>
      <c r="S14" s="292"/>
      <c r="T14" s="254"/>
      <c r="V14" s="254"/>
      <c r="X14" s="254"/>
      <c r="Y14" s="317"/>
      <c r="Z14" s="298"/>
      <c r="AA14" s="298"/>
      <c r="AB14" s="298"/>
      <c r="AC14" s="298"/>
      <c r="AD14" s="308"/>
      <c r="AE14" s="254"/>
    </row>
    <row r="15" spans="1:31" ht="14.25" customHeight="1">
      <c r="A15" s="254"/>
      <c r="B15" s="317"/>
      <c r="C15" s="298"/>
      <c r="D15" s="298"/>
      <c r="E15" s="308"/>
      <c r="F15" s="254"/>
      <c r="G15" s="292" t="s">
        <v>3720</v>
      </c>
      <c r="H15" s="290">
        <v>2.4</v>
      </c>
      <c r="I15" s="290" t="s">
        <v>375</v>
      </c>
      <c r="J15" s="290" t="s">
        <v>376</v>
      </c>
      <c r="K15" s="274" t="s">
        <v>377</v>
      </c>
      <c r="L15" s="286"/>
      <c r="M15" s="286"/>
      <c r="N15" s="286"/>
      <c r="O15" s="275"/>
      <c r="P15" s="275"/>
      <c r="Q15" s="286"/>
      <c r="R15" s="254"/>
      <c r="S15" s="292"/>
      <c r="T15" s="254"/>
      <c r="V15" s="254"/>
      <c r="X15" s="254"/>
      <c r="Y15" s="317"/>
      <c r="Z15" s="298"/>
      <c r="AA15" s="298"/>
      <c r="AB15" s="298"/>
      <c r="AC15" s="298"/>
      <c r="AD15" s="308"/>
      <c r="AE15" s="254"/>
    </row>
    <row r="16" spans="1:31" ht="14.25" customHeight="1">
      <c r="A16" s="254"/>
      <c r="B16" s="309"/>
      <c r="C16" s="310"/>
      <c r="D16" s="310"/>
      <c r="E16" s="311"/>
      <c r="F16" s="254"/>
      <c r="G16" s="299" t="s">
        <v>3721</v>
      </c>
      <c r="H16" s="275"/>
      <c r="I16" s="286"/>
      <c r="J16" s="286"/>
      <c r="K16" s="286"/>
      <c r="L16" s="286"/>
      <c r="M16" s="286"/>
      <c r="N16" s="286"/>
      <c r="O16" s="275"/>
      <c r="P16" s="275"/>
      <c r="Q16" s="286"/>
      <c r="R16" s="254"/>
      <c r="S16" s="298"/>
      <c r="T16" s="254"/>
      <c r="U16" s="599"/>
      <c r="V16" s="254"/>
      <c r="W16" s="599"/>
      <c r="X16" s="254"/>
      <c r="Y16" s="317"/>
      <c r="Z16" s="298"/>
      <c r="AA16" s="298"/>
      <c r="AB16" s="298"/>
      <c r="AC16" s="298"/>
      <c r="AD16" s="308"/>
      <c r="AE16" s="254"/>
    </row>
    <row r="17" spans="1:31" ht="14.25" customHeight="1">
      <c r="A17" s="254"/>
      <c r="B17" s="312">
        <f>SUM(B15:B16)</f>
        <v>0</v>
      </c>
      <c r="C17" s="313"/>
      <c r="D17" s="313"/>
      <c r="E17" s="314"/>
      <c r="F17" s="254"/>
      <c r="G17" s="292" t="s">
        <v>3722</v>
      </c>
      <c r="H17" s="286"/>
      <c r="I17" s="286"/>
      <c r="J17" s="286"/>
      <c r="K17" s="286"/>
      <c r="L17" s="286"/>
      <c r="M17" s="286"/>
      <c r="N17" s="286"/>
      <c r="O17" s="275"/>
      <c r="P17" s="275"/>
      <c r="Q17" s="286"/>
      <c r="R17" s="254"/>
      <c r="S17" s="298"/>
      <c r="T17" s="254"/>
      <c r="U17" s="599"/>
      <c r="V17" s="254"/>
      <c r="W17" s="599"/>
      <c r="X17" s="254"/>
      <c r="Y17" s="317"/>
      <c r="Z17" s="298"/>
      <c r="AA17" s="298"/>
      <c r="AB17" s="298"/>
      <c r="AC17" s="298"/>
      <c r="AD17" s="308"/>
      <c r="AE17" s="254"/>
    </row>
    <row r="18" spans="1:31" ht="14.25" customHeight="1">
      <c r="A18" s="254"/>
      <c r="B18" s="387"/>
      <c r="C18" s="387"/>
      <c r="D18" s="387"/>
      <c r="E18" s="387"/>
      <c r="F18" s="254"/>
      <c r="G18" s="292" t="s">
        <v>3723</v>
      </c>
      <c r="H18" s="286"/>
      <c r="I18" s="286"/>
      <c r="J18" s="286"/>
      <c r="K18" s="286"/>
      <c r="L18" s="286"/>
      <c r="M18" s="286"/>
      <c r="N18" s="286"/>
      <c r="O18" s="275"/>
      <c r="P18" s="275"/>
      <c r="Q18" s="286"/>
      <c r="R18" s="254"/>
      <c r="S18" s="298"/>
      <c r="T18" s="254"/>
      <c r="V18" s="254"/>
      <c r="X18" s="254"/>
      <c r="Y18" s="317"/>
      <c r="Z18" s="298"/>
      <c r="AA18" s="298"/>
      <c r="AB18" s="298"/>
      <c r="AC18" s="298"/>
      <c r="AD18" s="308"/>
      <c r="AE18" s="254"/>
    </row>
    <row r="19" spans="1:31" ht="14.25" customHeight="1">
      <c r="A19" s="254"/>
      <c r="B19" s="985" t="s">
        <v>383</v>
      </c>
      <c r="C19" s="968"/>
      <c r="D19" s="968"/>
      <c r="E19" s="969"/>
      <c r="F19" s="254"/>
      <c r="G19" s="285" t="s">
        <v>3724</v>
      </c>
      <c r="H19" s="274">
        <v>8.4</v>
      </c>
      <c r="I19" s="275"/>
      <c r="J19" s="275"/>
      <c r="K19" s="275"/>
      <c r="L19" s="275"/>
      <c r="M19" s="286"/>
      <c r="N19" s="286"/>
      <c r="O19" s="275"/>
      <c r="P19" s="275"/>
      <c r="Q19" s="286"/>
      <c r="R19" s="254"/>
      <c r="S19" s="298"/>
      <c r="T19" s="254"/>
      <c r="U19" s="292"/>
      <c r="V19" s="254"/>
      <c r="W19" s="292"/>
      <c r="X19" s="254"/>
      <c r="Y19" s="317"/>
      <c r="Z19" s="298"/>
      <c r="AA19" s="298"/>
      <c r="AB19" s="298"/>
      <c r="AC19" s="298"/>
      <c r="AD19" s="308"/>
      <c r="AE19" s="254"/>
    </row>
    <row r="20" spans="1:31" ht="14.25" customHeight="1">
      <c r="A20" s="383"/>
      <c r="B20" s="518">
        <v>2022</v>
      </c>
      <c r="C20" s="270">
        <v>2023</v>
      </c>
      <c r="D20" s="270">
        <v>2024</v>
      </c>
      <c r="E20" s="519">
        <v>2025</v>
      </c>
      <c r="F20" s="376"/>
      <c r="G20" s="299" t="s">
        <v>3725</v>
      </c>
      <c r="H20" s="286"/>
      <c r="I20" s="286"/>
      <c r="J20" s="286"/>
      <c r="K20" s="286"/>
      <c r="L20" s="286"/>
      <c r="M20" s="286"/>
      <c r="N20" s="286"/>
      <c r="O20" s="275"/>
      <c r="P20" s="286"/>
      <c r="Q20" s="286"/>
      <c r="R20" s="254"/>
      <c r="S20" s="298"/>
      <c r="T20" s="254"/>
      <c r="U20" s="292"/>
      <c r="V20" s="254"/>
      <c r="W20" s="292"/>
      <c r="X20" s="254"/>
      <c r="Y20" s="317"/>
      <c r="Z20" s="298"/>
      <c r="AA20" s="298"/>
      <c r="AB20" s="298"/>
      <c r="AC20" s="298"/>
      <c r="AD20" s="308"/>
      <c r="AE20" s="254"/>
    </row>
    <row r="21" spans="1:31" ht="14.25" customHeight="1">
      <c r="A21" s="254"/>
      <c r="B21" s="317"/>
      <c r="C21" s="298"/>
      <c r="D21" s="298"/>
      <c r="E21" s="308"/>
      <c r="F21" s="254"/>
      <c r="G21" s="299" t="s">
        <v>3726</v>
      </c>
      <c r="H21" s="286"/>
      <c r="I21" s="286"/>
      <c r="J21" s="286"/>
      <c r="K21" s="286"/>
      <c r="L21" s="286"/>
      <c r="M21" s="286"/>
      <c r="N21" s="286"/>
      <c r="O21" s="275"/>
      <c r="P21" s="275"/>
      <c r="Q21" s="286"/>
      <c r="R21" s="254"/>
      <c r="S21" s="298"/>
      <c r="T21" s="254"/>
      <c r="U21" s="298"/>
      <c r="V21" s="254"/>
      <c r="W21" s="298"/>
      <c r="X21" s="254"/>
      <c r="Y21" s="317"/>
      <c r="Z21" s="298"/>
      <c r="AA21" s="298"/>
      <c r="AB21" s="298"/>
      <c r="AC21" s="298"/>
      <c r="AD21" s="308"/>
      <c r="AE21" s="254"/>
    </row>
    <row r="22" spans="1:31" ht="14.25" customHeight="1">
      <c r="A22" s="254"/>
      <c r="B22" s="309"/>
      <c r="C22" s="310"/>
      <c r="D22" s="310"/>
      <c r="E22" s="311"/>
      <c r="F22" s="254"/>
      <c r="G22" s="292" t="s">
        <v>3727</v>
      </c>
      <c r="H22" s="290">
        <v>5.69</v>
      </c>
      <c r="I22" s="329" t="s">
        <v>3728</v>
      </c>
      <c r="J22" s="286"/>
      <c r="K22" s="286"/>
      <c r="L22" s="286"/>
      <c r="M22" s="286"/>
      <c r="N22" s="286"/>
      <c r="O22" s="275"/>
      <c r="P22" s="286"/>
      <c r="Q22" s="286"/>
      <c r="R22" s="254"/>
      <c r="S22" s="298"/>
      <c r="T22" s="254"/>
      <c r="U22" s="298"/>
      <c r="V22" s="254"/>
      <c r="W22" s="298"/>
      <c r="X22" s="254"/>
      <c r="Y22" s="317"/>
      <c r="Z22" s="298"/>
      <c r="AA22" s="298"/>
      <c r="AB22" s="298"/>
      <c r="AC22" s="298"/>
      <c r="AD22" s="308"/>
      <c r="AE22" s="254"/>
    </row>
    <row r="23" spans="1:31" ht="14.25" customHeight="1">
      <c r="A23" s="254"/>
      <c r="B23" s="312">
        <f>SUM(B21:B22)</f>
        <v>0</v>
      </c>
      <c r="C23" s="313"/>
      <c r="D23" s="313"/>
      <c r="E23" s="314"/>
      <c r="F23" s="254"/>
      <c r="G23" s="292" t="s">
        <v>3729</v>
      </c>
      <c r="H23" s="286"/>
      <c r="I23" s="286"/>
      <c r="J23" s="286"/>
      <c r="K23" s="286"/>
      <c r="L23" s="286"/>
      <c r="M23" s="286"/>
      <c r="N23" s="286"/>
      <c r="O23" s="275"/>
      <c r="P23" s="275"/>
      <c r="Q23" s="286"/>
      <c r="R23" s="254"/>
      <c r="S23" s="298"/>
      <c r="T23" s="254"/>
      <c r="U23" s="298"/>
      <c r="V23" s="254"/>
      <c r="W23" s="298"/>
      <c r="X23" s="254"/>
      <c r="Y23" s="317"/>
      <c r="Z23" s="298"/>
      <c r="AA23" s="298"/>
      <c r="AB23" s="298"/>
      <c r="AC23" s="298"/>
      <c r="AD23" s="308"/>
      <c r="AE23" s="254"/>
    </row>
    <row r="24" spans="1:31" ht="14.25" customHeight="1">
      <c r="A24" s="254"/>
      <c r="B24" s="387"/>
      <c r="C24" s="387"/>
      <c r="D24" s="387"/>
      <c r="E24" s="387"/>
      <c r="F24" s="254"/>
      <c r="G24" s="292" t="s">
        <v>1261</v>
      </c>
      <c r="H24" s="286"/>
      <c r="I24" s="286"/>
      <c r="J24" s="286"/>
      <c r="K24" s="286"/>
      <c r="L24" s="286"/>
      <c r="M24" s="286"/>
      <c r="N24" s="286"/>
      <c r="O24" s="275"/>
      <c r="P24" s="275"/>
      <c r="Q24" s="286"/>
      <c r="R24" s="254"/>
      <c r="S24" s="298"/>
      <c r="T24" s="254"/>
      <c r="U24" s="298"/>
      <c r="V24" s="254"/>
      <c r="W24" s="298"/>
      <c r="X24" s="254"/>
      <c r="Y24" s="317"/>
      <c r="Z24" s="310"/>
      <c r="AA24" s="310"/>
      <c r="AB24" s="310"/>
      <c r="AC24" s="310"/>
      <c r="AD24" s="311"/>
      <c r="AE24" s="254"/>
    </row>
    <row r="25" spans="1:31" ht="14.25" customHeight="1">
      <c r="A25" s="254"/>
      <c r="B25" s="985" t="s">
        <v>189</v>
      </c>
      <c r="C25" s="968"/>
      <c r="D25" s="968"/>
      <c r="E25" s="969"/>
      <c r="F25" s="254"/>
      <c r="G25" s="299" t="s">
        <v>3730</v>
      </c>
      <c r="H25" s="286"/>
      <c r="I25" s="286"/>
      <c r="J25" s="286"/>
      <c r="K25" s="286"/>
      <c r="L25" s="286"/>
      <c r="M25" s="286"/>
      <c r="N25" s="286"/>
      <c r="O25" s="275"/>
      <c r="P25" s="275"/>
      <c r="Q25" s="286"/>
      <c r="R25" s="254"/>
      <c r="S25" s="298"/>
      <c r="T25" s="254"/>
      <c r="U25" s="298"/>
      <c r="V25" s="254"/>
      <c r="W25" s="298"/>
      <c r="X25" s="254"/>
      <c r="Y25" s="655"/>
      <c r="Z25" s="468">
        <f t="shared" ref="Z25:AA25" si="0">SUM(Z5:Z24)</f>
        <v>3.0300000000000002</v>
      </c>
      <c r="AA25" s="468">
        <f t="shared" si="0"/>
        <v>1.8</v>
      </c>
      <c r="AB25" s="313"/>
      <c r="AC25" s="313"/>
      <c r="AD25" s="314"/>
      <c r="AE25" s="254"/>
    </row>
    <row r="26" spans="1:31" ht="14.25" customHeight="1">
      <c r="A26" s="383"/>
      <c r="B26" s="1005"/>
      <c r="C26" s="878"/>
      <c r="D26" s="878"/>
      <c r="E26" s="971"/>
      <c r="F26" s="376"/>
      <c r="G26" s="292" t="s">
        <v>675</v>
      </c>
      <c r="H26" s="290">
        <v>0.5</v>
      </c>
      <c r="I26" s="290" t="s">
        <v>375</v>
      </c>
      <c r="J26" s="290" t="s">
        <v>376</v>
      </c>
      <c r="K26" s="274" t="s">
        <v>377</v>
      </c>
      <c r="L26" s="286"/>
      <c r="M26" s="286"/>
      <c r="N26" s="286"/>
      <c r="O26" s="275"/>
      <c r="P26" s="275"/>
      <c r="Q26" s="286"/>
      <c r="R26" s="254"/>
      <c r="S26" s="390"/>
      <c r="T26" s="391"/>
      <c r="U26" s="390"/>
      <c r="V26" s="391"/>
      <c r="W26" s="390"/>
      <c r="X26" s="254"/>
      <c r="Y26" s="254"/>
      <c r="Z26" s="254"/>
      <c r="AA26" s="254"/>
      <c r="AB26" s="254"/>
      <c r="AC26" s="254"/>
      <c r="AD26" s="254"/>
      <c r="AE26" s="254"/>
    </row>
    <row r="27" spans="1:31" ht="14.25" customHeight="1">
      <c r="A27" s="383"/>
      <c r="B27" s="972"/>
      <c r="C27" s="878"/>
      <c r="D27" s="878"/>
      <c r="E27" s="971"/>
      <c r="F27" s="376"/>
      <c r="G27" s="299" t="s">
        <v>3731</v>
      </c>
      <c r="H27" s="286"/>
      <c r="I27" s="286"/>
      <c r="J27" s="286"/>
      <c r="K27" s="286"/>
      <c r="L27" s="286"/>
      <c r="M27" s="286"/>
      <c r="N27" s="286"/>
      <c r="O27" s="275"/>
      <c r="P27" s="275"/>
      <c r="Q27" s="286"/>
      <c r="R27" s="254"/>
      <c r="S27" s="390"/>
      <c r="T27" s="391"/>
      <c r="U27" s="390"/>
      <c r="V27" s="391"/>
      <c r="W27" s="390"/>
      <c r="X27" s="254"/>
      <c r="Y27" s="985" t="s">
        <v>394</v>
      </c>
      <c r="Z27" s="968"/>
      <c r="AA27" s="968"/>
      <c r="AB27" s="968"/>
      <c r="AC27" s="968"/>
      <c r="AD27" s="969"/>
      <c r="AE27" s="254"/>
    </row>
    <row r="28" spans="1:31" ht="14.25" customHeight="1">
      <c r="A28" s="383"/>
      <c r="B28" s="973"/>
      <c r="C28" s="974"/>
      <c r="D28" s="974"/>
      <c r="E28" s="975"/>
      <c r="F28" s="376"/>
      <c r="G28" s="292" t="s">
        <v>3732</v>
      </c>
      <c r="H28" s="286"/>
      <c r="I28" s="286"/>
      <c r="J28" s="286"/>
      <c r="K28" s="286"/>
      <c r="L28" s="286"/>
      <c r="M28" s="286"/>
      <c r="N28" s="286"/>
      <c r="O28" s="275"/>
      <c r="P28" s="275"/>
      <c r="Q28" s="286"/>
      <c r="R28" s="254"/>
      <c r="S28" s="390"/>
      <c r="T28" s="391"/>
      <c r="U28" s="390"/>
      <c r="V28" s="391"/>
      <c r="W28" s="390"/>
      <c r="X28" s="254"/>
      <c r="Y28" s="641" t="s">
        <v>340</v>
      </c>
      <c r="Z28" s="270" t="s">
        <v>396</v>
      </c>
      <c r="AA28" s="271">
        <v>2024</v>
      </c>
      <c r="AB28" s="271">
        <v>2025</v>
      </c>
      <c r="AC28" s="271">
        <v>2026</v>
      </c>
      <c r="AD28" s="306">
        <v>2027</v>
      </c>
      <c r="AE28" s="254"/>
    </row>
    <row r="29" spans="1:31" ht="14.25" customHeight="1">
      <c r="A29" s="383"/>
      <c r="B29" s="392"/>
      <c r="C29" s="392"/>
      <c r="D29" s="392"/>
      <c r="E29" s="392"/>
      <c r="F29" s="376"/>
      <c r="G29" s="292" t="s">
        <v>3733</v>
      </c>
      <c r="H29" s="286"/>
      <c r="I29" s="286"/>
      <c r="J29" s="286"/>
      <c r="K29" s="286"/>
      <c r="L29" s="286"/>
      <c r="M29" s="286"/>
      <c r="N29" s="286"/>
      <c r="O29" s="275"/>
      <c r="P29" s="275"/>
      <c r="Q29" s="286"/>
      <c r="R29" s="254"/>
      <c r="S29" s="390"/>
      <c r="T29" s="391"/>
      <c r="U29" s="390"/>
      <c r="V29" s="391"/>
      <c r="W29" s="390"/>
      <c r="X29" s="659"/>
      <c r="Y29" s="324" t="s">
        <v>3734</v>
      </c>
      <c r="Z29" s="324" t="s">
        <v>18</v>
      </c>
      <c r="AA29" s="324">
        <v>28</v>
      </c>
      <c r="AB29" s="298"/>
      <c r="AC29" s="298"/>
      <c r="AD29" s="308"/>
      <c r="AE29" s="254"/>
    </row>
    <row r="30" spans="1:31" ht="14.25" customHeight="1">
      <c r="A30" s="254"/>
      <c r="B30" s="976" t="s">
        <v>397</v>
      </c>
      <c r="C30" s="968"/>
      <c r="D30" s="968"/>
      <c r="E30" s="969"/>
      <c r="F30" s="254"/>
      <c r="G30" s="292" t="s">
        <v>3735</v>
      </c>
      <c r="H30" s="286"/>
      <c r="I30" s="286"/>
      <c r="J30" s="286"/>
      <c r="K30" s="286"/>
      <c r="L30" s="286"/>
      <c r="M30" s="286"/>
      <c r="N30" s="286"/>
      <c r="O30" s="275"/>
      <c r="P30" s="275"/>
      <c r="Q30" s="286"/>
      <c r="R30" s="254"/>
      <c r="S30" s="390"/>
      <c r="T30" s="391"/>
      <c r="U30" s="390"/>
      <c r="V30" s="391"/>
      <c r="W30" s="390"/>
      <c r="X30" s="659"/>
      <c r="Y30" s="324" t="s">
        <v>1839</v>
      </c>
      <c r="Z30" s="324" t="s">
        <v>53</v>
      </c>
      <c r="AA30" s="324">
        <v>1</v>
      </c>
      <c r="AB30" s="298"/>
      <c r="AC30" s="298"/>
      <c r="AD30" s="308"/>
      <c r="AE30" s="254"/>
    </row>
    <row r="31" spans="1:31" ht="14.25" customHeight="1">
      <c r="A31" s="383"/>
      <c r="B31" s="325" t="s">
        <v>400</v>
      </c>
      <c r="C31" s="965" t="s">
        <v>935</v>
      </c>
      <c r="D31" s="966"/>
      <c r="E31" s="325" t="s">
        <v>402</v>
      </c>
      <c r="F31" s="376"/>
      <c r="G31" s="299" t="s">
        <v>3736</v>
      </c>
      <c r="H31" s="275"/>
      <c r="I31" s="286"/>
      <c r="J31" s="286"/>
      <c r="K31" s="286"/>
      <c r="L31" s="286"/>
      <c r="M31" s="286"/>
      <c r="N31" s="286"/>
      <c r="O31" s="275"/>
      <c r="P31" s="275"/>
      <c r="Q31" s="286"/>
      <c r="R31" s="254"/>
      <c r="S31" s="390"/>
      <c r="T31" s="391"/>
      <c r="U31" s="390"/>
      <c r="V31" s="391"/>
      <c r="W31" s="390"/>
      <c r="X31" s="254"/>
      <c r="Y31" s="307" t="s">
        <v>3271</v>
      </c>
      <c r="Z31" s="324" t="s">
        <v>46</v>
      </c>
      <c r="AA31" s="324">
        <v>7.5</v>
      </c>
      <c r="AB31" s="298"/>
      <c r="AC31" s="298"/>
      <c r="AD31" s="308"/>
      <c r="AE31" s="254"/>
    </row>
    <row r="32" spans="1:31" ht="14.25" customHeight="1">
      <c r="A32" s="254"/>
      <c r="B32" s="393">
        <v>2010</v>
      </c>
      <c r="C32" s="1018" t="s">
        <v>3737</v>
      </c>
      <c r="D32" s="959"/>
      <c r="E32" s="393">
        <v>1.28</v>
      </c>
      <c r="F32" s="254"/>
      <c r="G32" s="292" t="s">
        <v>3738</v>
      </c>
      <c r="H32" s="286"/>
      <c r="I32" s="286"/>
      <c r="J32" s="286"/>
      <c r="K32" s="286"/>
      <c r="L32" s="286"/>
      <c r="M32" s="286"/>
      <c r="N32" s="286"/>
      <c r="O32" s="275"/>
      <c r="P32" s="275"/>
      <c r="Q32" s="286"/>
      <c r="R32" s="254"/>
      <c r="S32" s="390"/>
      <c r="T32" s="391"/>
      <c r="U32" s="390"/>
      <c r="V32" s="391"/>
      <c r="W32" s="390"/>
      <c r="X32" s="254"/>
      <c r="Y32" s="307"/>
      <c r="Z32" s="324"/>
      <c r="AA32" s="324"/>
      <c r="AB32" s="298"/>
      <c r="AC32" s="298"/>
      <c r="AD32" s="308"/>
      <c r="AE32" s="254"/>
    </row>
    <row r="33" spans="1:31" ht="14.25" customHeight="1">
      <c r="A33" s="254"/>
      <c r="B33" s="327">
        <v>2011</v>
      </c>
      <c r="C33" s="961" t="s">
        <v>3739</v>
      </c>
      <c r="D33" s="959"/>
      <c r="E33" s="328">
        <v>1.1200000000000001</v>
      </c>
      <c r="F33" s="254"/>
      <c r="G33" s="292" t="s">
        <v>3740</v>
      </c>
      <c r="H33" s="286"/>
      <c r="I33" s="286"/>
      <c r="J33" s="286"/>
      <c r="K33" s="286"/>
      <c r="L33" s="286"/>
      <c r="M33" s="286"/>
      <c r="N33" s="286"/>
      <c r="O33" s="275"/>
      <c r="P33" s="275"/>
      <c r="Q33" s="286"/>
      <c r="R33" s="254"/>
      <c r="S33" s="390"/>
      <c r="T33" s="391"/>
      <c r="U33" s="390"/>
      <c r="V33" s="391"/>
      <c r="W33" s="390"/>
      <c r="X33" s="254"/>
      <c r="Y33" s="307"/>
      <c r="Z33" s="324"/>
      <c r="AA33" s="324"/>
      <c r="AB33" s="298"/>
      <c r="AC33" s="298"/>
      <c r="AD33" s="308"/>
      <c r="AE33" s="254"/>
    </row>
    <row r="34" spans="1:31" ht="14.25" customHeight="1">
      <c r="A34" s="254"/>
      <c r="B34" s="327">
        <v>2012</v>
      </c>
      <c r="C34" s="961" t="s">
        <v>3741</v>
      </c>
      <c r="D34" s="959"/>
      <c r="E34" s="328">
        <v>1.01</v>
      </c>
      <c r="F34" s="254"/>
      <c r="G34" s="299" t="s">
        <v>3742</v>
      </c>
      <c r="H34" s="278"/>
      <c r="I34" s="275"/>
      <c r="J34" s="275"/>
      <c r="K34" s="275"/>
      <c r="L34" s="286"/>
      <c r="M34" s="286"/>
      <c r="N34" s="286"/>
      <c r="O34" s="275"/>
      <c r="P34" s="275"/>
      <c r="Q34" s="286"/>
      <c r="R34" s="254"/>
      <c r="S34" s="390"/>
      <c r="T34" s="391"/>
      <c r="U34" s="390"/>
      <c r="V34" s="391"/>
      <c r="W34" s="390"/>
      <c r="X34" s="383"/>
      <c r="Y34" s="307"/>
      <c r="Z34" s="324"/>
      <c r="AA34" s="324"/>
      <c r="AB34" s="298"/>
      <c r="AC34" s="298"/>
      <c r="AD34" s="308"/>
      <c r="AE34" s="254"/>
    </row>
    <row r="35" spans="1:31" ht="14.25" customHeight="1">
      <c r="A35" s="254"/>
      <c r="B35" s="327">
        <v>2013</v>
      </c>
      <c r="C35" s="961" t="s">
        <v>3743</v>
      </c>
      <c r="D35" s="959"/>
      <c r="E35" s="328">
        <v>0.65</v>
      </c>
      <c r="F35" s="254"/>
      <c r="G35" s="292" t="s">
        <v>3744</v>
      </c>
      <c r="H35" s="274">
        <v>2.4</v>
      </c>
      <c r="I35" s="286"/>
      <c r="J35" s="286"/>
      <c r="K35" s="286"/>
      <c r="L35" s="286"/>
      <c r="M35" s="286"/>
      <c r="N35" s="286"/>
      <c r="O35" s="275"/>
      <c r="P35" s="275"/>
      <c r="Q35" s="286"/>
      <c r="R35" s="254"/>
      <c r="S35" s="390"/>
      <c r="T35" s="391"/>
      <c r="U35" s="390"/>
      <c r="V35" s="391"/>
      <c r="W35" s="390"/>
      <c r="X35" s="254"/>
      <c r="Y35" s="307"/>
      <c r="Z35" s="324"/>
      <c r="AA35" s="324"/>
      <c r="AB35" s="292"/>
      <c r="AC35" s="298"/>
      <c r="AD35" s="308"/>
      <c r="AE35" s="254"/>
    </row>
    <row r="36" spans="1:31" ht="14.25" customHeight="1">
      <c r="A36" s="254"/>
      <c r="B36" s="393">
        <v>2014</v>
      </c>
      <c r="C36" s="1018" t="s">
        <v>3745</v>
      </c>
      <c r="D36" s="959"/>
      <c r="E36" s="393">
        <v>1.35</v>
      </c>
      <c r="F36" s="254"/>
      <c r="G36" s="292" t="s">
        <v>3746</v>
      </c>
      <c r="H36" s="286">
        <v>17.600000000000001</v>
      </c>
      <c r="I36" s="286"/>
      <c r="J36" s="286"/>
      <c r="K36" s="286"/>
      <c r="L36" s="286"/>
      <c r="M36" s="286"/>
      <c r="N36" s="286"/>
      <c r="O36" s="275"/>
      <c r="P36" s="275"/>
      <c r="Q36" s="286"/>
      <c r="R36" s="254"/>
      <c r="S36" s="390"/>
      <c r="T36" s="391"/>
      <c r="U36" s="390"/>
      <c r="V36" s="391"/>
      <c r="W36" s="390"/>
      <c r="X36" s="254"/>
      <c r="Y36" s="307"/>
      <c r="Z36" s="289"/>
      <c r="AA36" s="289"/>
      <c r="AB36" s="292"/>
      <c r="AC36" s="298"/>
      <c r="AD36" s="308"/>
      <c r="AE36" s="254"/>
    </row>
    <row r="37" spans="1:31" ht="14.25" customHeight="1">
      <c r="A37" s="254"/>
      <c r="B37" s="393">
        <v>2015</v>
      </c>
      <c r="C37" s="1018" t="s">
        <v>3747</v>
      </c>
      <c r="D37" s="959"/>
      <c r="E37" s="393">
        <v>1.23</v>
      </c>
      <c r="F37" s="254"/>
      <c r="G37" s="837" t="s">
        <v>3748</v>
      </c>
      <c r="H37" s="286"/>
      <c r="I37" s="286"/>
      <c r="J37" s="286"/>
      <c r="K37" s="286"/>
      <c r="L37" s="286"/>
      <c r="M37" s="286"/>
      <c r="N37" s="286"/>
      <c r="O37" s="275"/>
      <c r="P37" s="275"/>
      <c r="Q37" s="286"/>
      <c r="R37" s="254"/>
      <c r="S37" s="390"/>
      <c r="T37" s="391"/>
      <c r="U37" s="390"/>
      <c r="V37" s="391"/>
      <c r="W37" s="390"/>
      <c r="X37" s="254"/>
      <c r="Y37" s="307"/>
      <c r="Z37" s="324"/>
      <c r="AA37" s="324"/>
      <c r="AB37" s="298"/>
      <c r="AC37" s="298"/>
      <c r="AD37" s="308"/>
      <c r="AE37" s="254"/>
    </row>
    <row r="38" spans="1:31" ht="14.25" customHeight="1">
      <c r="A38" s="254"/>
      <c r="B38" s="330">
        <v>2016</v>
      </c>
      <c r="C38" s="964" t="s">
        <v>3749</v>
      </c>
      <c r="D38" s="959"/>
      <c r="E38" s="331">
        <v>2.06</v>
      </c>
      <c r="F38" s="254"/>
      <c r="G38" s="285" t="s">
        <v>3750</v>
      </c>
      <c r="H38" s="286"/>
      <c r="I38" s="286"/>
      <c r="J38" s="286"/>
      <c r="K38" s="286"/>
      <c r="L38" s="286"/>
      <c r="M38" s="286"/>
      <c r="N38" s="286"/>
      <c r="O38" s="275"/>
      <c r="P38" s="275"/>
      <c r="Q38" s="286"/>
      <c r="R38" s="254"/>
      <c r="S38" s="390"/>
      <c r="T38" s="391"/>
      <c r="U38" s="390"/>
      <c r="V38" s="391"/>
      <c r="W38" s="390"/>
      <c r="X38" s="254"/>
      <c r="Y38" s="317"/>
      <c r="Z38" s="298"/>
      <c r="AA38" s="298"/>
      <c r="AB38" s="298"/>
      <c r="AC38" s="298"/>
      <c r="AD38" s="308"/>
      <c r="AE38" s="254"/>
    </row>
    <row r="39" spans="1:31" ht="14.25" customHeight="1">
      <c r="A39" s="254"/>
      <c r="B39" s="445">
        <v>2017</v>
      </c>
      <c r="C39" s="1003" t="s">
        <v>3751</v>
      </c>
      <c r="D39" s="959"/>
      <c r="E39" s="446">
        <v>4.4400000000000004</v>
      </c>
      <c r="F39" s="254"/>
      <c r="G39" s="292" t="s">
        <v>3752</v>
      </c>
      <c r="H39" s="278"/>
      <c r="I39" s="286"/>
      <c r="J39" s="286"/>
      <c r="K39" s="286"/>
      <c r="L39" s="286"/>
      <c r="M39" s="286"/>
      <c r="N39" s="286"/>
      <c r="O39" s="275"/>
      <c r="P39" s="275"/>
      <c r="Q39" s="286"/>
      <c r="R39" s="254"/>
      <c r="S39" s="390"/>
      <c r="T39" s="391"/>
      <c r="U39" s="390"/>
      <c r="V39" s="391"/>
      <c r="W39" s="390"/>
      <c r="X39" s="254"/>
      <c r="Y39" s="317"/>
      <c r="Z39" s="298"/>
      <c r="AA39" s="298"/>
      <c r="AB39" s="298"/>
      <c r="AC39" s="298"/>
      <c r="AD39" s="308"/>
      <c r="AE39" s="254"/>
    </row>
    <row r="40" spans="1:31" ht="14.25" customHeight="1">
      <c r="A40" s="254"/>
      <c r="B40" s="330">
        <v>2018</v>
      </c>
      <c r="C40" s="964" t="s">
        <v>3753</v>
      </c>
      <c r="D40" s="959"/>
      <c r="E40" s="331">
        <v>2.21</v>
      </c>
      <c r="F40" s="254"/>
      <c r="G40" s="715" t="s">
        <v>3754</v>
      </c>
      <c r="H40" s="275"/>
      <c r="I40" s="275"/>
      <c r="J40" s="275"/>
      <c r="K40" s="286"/>
      <c r="L40" s="286"/>
      <c r="M40" s="286"/>
      <c r="N40" s="286"/>
      <c r="O40" s="275"/>
      <c r="P40" s="275"/>
      <c r="Q40" s="286"/>
      <c r="R40" s="254"/>
      <c r="S40" s="390"/>
      <c r="T40" s="391"/>
      <c r="U40" s="390"/>
      <c r="V40" s="391"/>
      <c r="W40" s="390"/>
      <c r="X40" s="254"/>
      <c r="Y40" s="317"/>
      <c r="Z40" s="298"/>
      <c r="AA40" s="298"/>
      <c r="AB40" s="298"/>
      <c r="AC40" s="298"/>
      <c r="AD40" s="308"/>
      <c r="AE40" s="254"/>
    </row>
    <row r="41" spans="1:31" ht="14.25" customHeight="1">
      <c r="A41" s="254"/>
      <c r="B41" s="330">
        <v>2019</v>
      </c>
      <c r="C41" s="964" t="s">
        <v>3755</v>
      </c>
      <c r="D41" s="959"/>
      <c r="E41" s="330">
        <v>1.84</v>
      </c>
      <c r="F41" s="254"/>
      <c r="G41" s="299" t="s">
        <v>3756</v>
      </c>
      <c r="H41" s="290">
        <v>6</v>
      </c>
      <c r="I41" s="275"/>
      <c r="J41" s="275"/>
      <c r="K41" s="286"/>
      <c r="L41" s="286"/>
      <c r="M41" s="286"/>
      <c r="N41" s="286"/>
      <c r="O41" s="275"/>
      <c r="P41" s="275"/>
      <c r="Q41" s="286"/>
      <c r="R41" s="254"/>
      <c r="S41" s="390"/>
      <c r="T41" s="391"/>
      <c r="U41" s="390"/>
      <c r="V41" s="391"/>
      <c r="W41" s="390"/>
      <c r="X41" s="254"/>
      <c r="Y41" s="317"/>
      <c r="Z41" s="298"/>
      <c r="AA41" s="298"/>
      <c r="AB41" s="298"/>
      <c r="AC41" s="298"/>
      <c r="AD41" s="308"/>
      <c r="AE41" s="254"/>
    </row>
    <row r="42" spans="1:31" ht="14.25" customHeight="1">
      <c r="A42" s="254"/>
      <c r="B42" s="334">
        <v>2020</v>
      </c>
      <c r="C42" s="1035" t="s">
        <v>3757</v>
      </c>
      <c r="D42" s="959"/>
      <c r="E42" s="334">
        <v>1.1599999999999999</v>
      </c>
      <c r="F42" s="254"/>
      <c r="G42" s="292" t="s">
        <v>3758</v>
      </c>
      <c r="H42" s="286"/>
      <c r="I42" s="286"/>
      <c r="J42" s="286"/>
      <c r="K42" s="286"/>
      <c r="L42" s="286"/>
      <c r="M42" s="286"/>
      <c r="N42" s="286"/>
      <c r="O42" s="275"/>
      <c r="P42" s="275"/>
      <c r="Q42" s="286"/>
      <c r="R42" s="254"/>
      <c r="S42" s="390"/>
      <c r="T42" s="391"/>
      <c r="U42" s="390"/>
      <c r="V42" s="391"/>
      <c r="W42" s="390"/>
      <c r="X42" s="254"/>
      <c r="Y42" s="317"/>
      <c r="Z42" s="298"/>
      <c r="AA42" s="298"/>
      <c r="AB42" s="298"/>
      <c r="AC42" s="298"/>
      <c r="AD42" s="308"/>
      <c r="AE42" s="254"/>
    </row>
    <row r="43" spans="1:31" ht="14.25" customHeight="1">
      <c r="A43" s="254"/>
      <c r="B43" s="334">
        <v>2021</v>
      </c>
      <c r="C43" s="1035" t="s">
        <v>3759</v>
      </c>
      <c r="D43" s="959"/>
      <c r="E43" s="334">
        <v>2.67</v>
      </c>
      <c r="F43" s="254"/>
      <c r="G43" s="292" t="s">
        <v>3760</v>
      </c>
      <c r="H43" s="278"/>
      <c r="I43" s="275"/>
      <c r="J43" s="275"/>
      <c r="K43" s="275"/>
      <c r="L43" s="286"/>
      <c r="M43" s="286"/>
      <c r="N43" s="286"/>
      <c r="O43" s="275"/>
      <c r="P43" s="275"/>
      <c r="Q43" s="286"/>
      <c r="R43" s="254"/>
      <c r="S43" s="390"/>
      <c r="T43" s="391"/>
      <c r="U43" s="390"/>
      <c r="V43" s="391"/>
      <c r="W43" s="390"/>
      <c r="X43" s="254"/>
      <c r="Y43" s="317"/>
      <c r="Z43" s="298"/>
      <c r="AA43" s="298"/>
      <c r="AB43" s="298"/>
      <c r="AC43" s="298"/>
      <c r="AD43" s="308"/>
      <c r="AE43" s="254"/>
    </row>
    <row r="44" spans="1:31" ht="14.25" customHeight="1">
      <c r="A44" s="254"/>
      <c r="B44" s="691">
        <v>2022</v>
      </c>
      <c r="C44" s="1043" t="s">
        <v>3761</v>
      </c>
      <c r="D44" s="959"/>
      <c r="E44" s="838">
        <v>4.17</v>
      </c>
      <c r="F44" s="254"/>
      <c r="G44" s="299" t="s">
        <v>3762</v>
      </c>
      <c r="H44" s="290">
        <v>4.04</v>
      </c>
      <c r="I44" s="290">
        <v>4.04</v>
      </c>
      <c r="J44" s="275"/>
      <c r="K44" s="275"/>
      <c r="L44" s="275"/>
      <c r="M44" s="286"/>
      <c r="N44" s="286"/>
      <c r="O44" s="275"/>
      <c r="P44" s="275"/>
      <c r="Q44" s="286"/>
      <c r="R44" s="254"/>
      <c r="S44" s="390"/>
      <c r="T44" s="391"/>
      <c r="U44" s="390"/>
      <c r="V44" s="391"/>
      <c r="W44" s="390"/>
      <c r="X44" s="254"/>
      <c r="Y44" s="317"/>
      <c r="Z44" s="298"/>
      <c r="AA44" s="298"/>
      <c r="AB44" s="298"/>
      <c r="AC44" s="298"/>
      <c r="AD44" s="308"/>
      <c r="AE44" s="254"/>
    </row>
    <row r="45" spans="1:31" ht="14.25" customHeight="1">
      <c r="A45" s="254"/>
      <c r="B45" s="337">
        <v>2023</v>
      </c>
      <c r="C45" s="1035" t="s">
        <v>3763</v>
      </c>
      <c r="D45" s="959"/>
      <c r="E45" s="839">
        <v>6.5</v>
      </c>
      <c r="F45" s="254"/>
      <c r="G45" s="299" t="s">
        <v>3764</v>
      </c>
      <c r="H45" s="275"/>
      <c r="I45" s="275"/>
      <c r="J45" s="275"/>
      <c r="K45" s="275"/>
      <c r="L45" s="275"/>
      <c r="M45" s="275"/>
      <c r="N45" s="286"/>
      <c r="O45" s="275"/>
      <c r="P45" s="286"/>
      <c r="Q45" s="286"/>
      <c r="R45" s="254"/>
      <c r="S45" s="390"/>
      <c r="T45" s="391"/>
      <c r="U45" s="390"/>
      <c r="V45" s="391"/>
      <c r="W45" s="390"/>
      <c r="X45" s="254"/>
      <c r="Y45" s="317"/>
      <c r="Z45" s="298"/>
      <c r="AA45" s="298"/>
      <c r="AB45" s="298"/>
      <c r="AC45" s="298"/>
      <c r="AD45" s="308"/>
      <c r="AE45" s="254"/>
    </row>
    <row r="46" spans="1:31" ht="14.25" customHeight="1">
      <c r="A46" s="254"/>
      <c r="B46" s="621"/>
      <c r="C46" s="1031"/>
      <c r="D46" s="959"/>
      <c r="E46" s="621"/>
      <c r="F46" s="254"/>
      <c r="G46" s="296" t="s">
        <v>3765</v>
      </c>
      <c r="H46" s="290">
        <v>0.5</v>
      </c>
      <c r="I46" s="290" t="s">
        <v>375</v>
      </c>
      <c r="J46" s="290" t="s">
        <v>376</v>
      </c>
      <c r="K46" s="274" t="s">
        <v>377</v>
      </c>
      <c r="L46" s="286"/>
      <c r="M46" s="286"/>
      <c r="N46" s="286"/>
      <c r="O46" s="275"/>
      <c r="P46" s="275"/>
      <c r="Q46" s="286"/>
      <c r="R46" s="254"/>
      <c r="S46" s="390"/>
      <c r="T46" s="391"/>
      <c r="U46" s="390"/>
      <c r="V46" s="391"/>
      <c r="W46" s="390"/>
      <c r="X46" s="254"/>
      <c r="Y46" s="317"/>
      <c r="Z46" s="298"/>
      <c r="AA46" s="298"/>
      <c r="AB46" s="298"/>
      <c r="AC46" s="298"/>
      <c r="AD46" s="308"/>
      <c r="AE46" s="254"/>
    </row>
    <row r="47" spans="1:31" ht="14.25" customHeight="1">
      <c r="A47" s="254"/>
      <c r="B47" s="621"/>
      <c r="C47" s="1031"/>
      <c r="D47" s="959"/>
      <c r="E47" s="621"/>
      <c r="F47" s="254"/>
      <c r="G47" s="299" t="s">
        <v>3766</v>
      </c>
      <c r="H47" s="286"/>
      <c r="I47" s="286"/>
      <c r="J47" s="286"/>
      <c r="K47" s="286"/>
      <c r="L47" s="286"/>
      <c r="M47" s="286"/>
      <c r="N47" s="286"/>
      <c r="O47" s="275"/>
      <c r="P47" s="275"/>
      <c r="Q47" s="286"/>
      <c r="R47" s="254"/>
      <c r="S47" s="390"/>
      <c r="T47" s="391"/>
      <c r="U47" s="390"/>
      <c r="V47" s="391"/>
      <c r="W47" s="390"/>
      <c r="X47" s="254"/>
      <c r="Y47" s="317"/>
      <c r="Z47" s="298"/>
      <c r="AA47" s="298"/>
      <c r="AB47" s="298"/>
      <c r="AC47" s="298"/>
      <c r="AD47" s="308"/>
      <c r="AE47" s="254"/>
    </row>
    <row r="48" spans="1:31" ht="14.25" customHeight="1">
      <c r="A48" s="254"/>
      <c r="B48" s="621"/>
      <c r="C48" s="1031"/>
      <c r="D48" s="959"/>
      <c r="E48" s="621"/>
      <c r="F48" s="254"/>
      <c r="G48" s="299" t="s">
        <v>3767</v>
      </c>
      <c r="H48" s="290">
        <v>14.4</v>
      </c>
      <c r="I48" s="290">
        <v>14.4</v>
      </c>
      <c r="J48" s="290">
        <v>14.4</v>
      </c>
      <c r="K48" s="290">
        <v>14.4</v>
      </c>
      <c r="L48" s="290">
        <v>14.4</v>
      </c>
      <c r="M48" s="286"/>
      <c r="N48" s="286"/>
      <c r="O48" s="275"/>
      <c r="P48" s="275"/>
      <c r="Q48" s="286"/>
      <c r="R48" s="254"/>
      <c r="S48" s="390"/>
      <c r="T48" s="391"/>
      <c r="U48" s="390"/>
      <c r="V48" s="391"/>
      <c r="W48" s="390"/>
      <c r="X48" s="254"/>
      <c r="Y48" s="317"/>
      <c r="Z48" s="310"/>
      <c r="AA48" s="310"/>
      <c r="AB48" s="310"/>
      <c r="AC48" s="310"/>
      <c r="AD48" s="311"/>
      <c r="AE48" s="254"/>
    </row>
    <row r="49" spans="1:31" ht="14.25" customHeight="1">
      <c r="A49" s="254"/>
      <c r="B49" s="621"/>
      <c r="C49" s="1031"/>
      <c r="D49" s="959"/>
      <c r="E49" s="621"/>
      <c r="F49" s="254"/>
      <c r="G49" s="837" t="s">
        <v>3768</v>
      </c>
      <c r="H49" s="290">
        <v>3.3</v>
      </c>
      <c r="I49" s="290" t="s">
        <v>375</v>
      </c>
      <c r="J49" s="290" t="s">
        <v>376</v>
      </c>
      <c r="K49" s="274" t="s">
        <v>377</v>
      </c>
      <c r="L49" s="286"/>
      <c r="M49" s="286"/>
      <c r="N49" s="286"/>
      <c r="O49" s="275"/>
      <c r="P49" s="275"/>
      <c r="Q49" s="286"/>
      <c r="R49" s="254"/>
      <c r="S49" s="390"/>
      <c r="T49" s="391"/>
      <c r="U49" s="390"/>
      <c r="V49" s="391"/>
      <c r="W49" s="390"/>
      <c r="X49" s="254"/>
      <c r="Y49" s="655"/>
      <c r="Z49" s="313"/>
      <c r="AA49" s="468">
        <f>SUM(AA29:AA48)</f>
        <v>36.5</v>
      </c>
      <c r="AB49" s="313"/>
      <c r="AC49" s="313"/>
      <c r="AD49" s="314"/>
      <c r="AE49" s="254"/>
    </row>
    <row r="50" spans="1:31" ht="14.25" customHeight="1">
      <c r="A50" s="254"/>
      <c r="B50" s="622"/>
      <c r="C50" s="1031"/>
      <c r="D50" s="959"/>
      <c r="E50" s="622"/>
      <c r="F50" s="254"/>
      <c r="G50" s="292" t="s">
        <v>3769</v>
      </c>
      <c r="H50" s="290">
        <v>0.5</v>
      </c>
      <c r="I50" s="290" t="s">
        <v>376</v>
      </c>
      <c r="J50" s="274" t="s">
        <v>377</v>
      </c>
      <c r="K50" s="286"/>
      <c r="L50" s="286"/>
      <c r="M50" s="286"/>
      <c r="N50" s="286"/>
      <c r="O50" s="275"/>
      <c r="P50" s="275"/>
      <c r="Q50" s="286"/>
      <c r="R50" s="254"/>
      <c r="S50" s="406"/>
      <c r="T50" s="391"/>
      <c r="U50" s="390"/>
      <c r="V50" s="391"/>
      <c r="W50" s="390"/>
      <c r="X50" s="254"/>
      <c r="Y50" s="254"/>
      <c r="Z50" s="254"/>
      <c r="AA50" s="254"/>
      <c r="AB50" s="254"/>
      <c r="AC50" s="254"/>
      <c r="AD50" s="254"/>
      <c r="AE50" s="254"/>
    </row>
    <row r="51" spans="1:31" ht="14.25" customHeight="1">
      <c r="A51" s="254"/>
      <c r="B51" s="622"/>
      <c r="C51" s="1031"/>
      <c r="D51" s="959"/>
      <c r="E51" s="622"/>
      <c r="F51" s="254"/>
      <c r="G51" s="299" t="s">
        <v>3770</v>
      </c>
      <c r="H51" s="294">
        <v>0.5</v>
      </c>
      <c r="I51" s="278" t="s">
        <v>374</v>
      </c>
      <c r="J51" s="278" t="s">
        <v>375</v>
      </c>
      <c r="K51" s="278" t="s">
        <v>376</v>
      </c>
      <c r="L51" s="419" t="s">
        <v>377</v>
      </c>
      <c r="M51" s="286"/>
      <c r="N51" s="286"/>
      <c r="O51" s="275"/>
      <c r="P51" s="275"/>
      <c r="Q51" s="286"/>
      <c r="R51" s="254"/>
      <c r="S51" s="406"/>
      <c r="T51" s="391"/>
      <c r="U51" s="390"/>
      <c r="V51" s="391"/>
      <c r="W51" s="390"/>
      <c r="X51" s="254"/>
      <c r="Y51" s="985" t="s">
        <v>440</v>
      </c>
      <c r="Z51" s="968"/>
      <c r="AA51" s="968"/>
      <c r="AB51" s="968"/>
      <c r="AC51" s="968"/>
      <c r="AD51" s="969"/>
      <c r="AE51" s="254"/>
    </row>
    <row r="52" spans="1:31" ht="14.25" customHeight="1">
      <c r="A52" s="254"/>
      <c r="B52" s="622"/>
      <c r="C52" s="1031"/>
      <c r="D52" s="959"/>
      <c r="E52" s="622"/>
      <c r="F52" s="254"/>
      <c r="G52" s="292" t="s">
        <v>3771</v>
      </c>
      <c r="H52" s="329"/>
      <c r="I52" s="286"/>
      <c r="J52" s="286"/>
      <c r="K52" s="286"/>
      <c r="L52" s="286"/>
      <c r="M52" s="286"/>
      <c r="N52" s="286"/>
      <c r="O52" s="275"/>
      <c r="P52" s="275"/>
      <c r="Q52" s="286"/>
      <c r="R52" s="254"/>
      <c r="S52" s="406"/>
      <c r="T52" s="391"/>
      <c r="U52" s="390"/>
      <c r="V52" s="391"/>
      <c r="W52" s="390"/>
      <c r="X52" s="254"/>
      <c r="Y52" s="641" t="s">
        <v>340</v>
      </c>
      <c r="Z52" s="270" t="s">
        <v>442</v>
      </c>
      <c r="AA52" s="271">
        <v>2024</v>
      </c>
      <c r="AB52" s="271">
        <v>2025</v>
      </c>
      <c r="AC52" s="271">
        <v>2026</v>
      </c>
      <c r="AD52" s="306">
        <v>2027</v>
      </c>
      <c r="AE52" s="254"/>
    </row>
    <row r="53" spans="1:31" ht="14.25" customHeight="1">
      <c r="A53" s="254"/>
      <c r="B53" s="622"/>
      <c r="C53" s="1031"/>
      <c r="D53" s="959"/>
      <c r="E53" s="622"/>
      <c r="F53" s="254"/>
      <c r="G53" s="285" t="s">
        <v>3772</v>
      </c>
      <c r="H53" s="294">
        <v>0.5</v>
      </c>
      <c r="I53" s="278" t="s">
        <v>374</v>
      </c>
      <c r="J53" s="278" t="s">
        <v>375</v>
      </c>
      <c r="K53" s="278" t="s">
        <v>376</v>
      </c>
      <c r="L53" s="419" t="s">
        <v>377</v>
      </c>
      <c r="M53" s="286"/>
      <c r="N53" s="286"/>
      <c r="O53" s="275"/>
      <c r="P53" s="275"/>
      <c r="Q53" s="286"/>
      <c r="R53" s="254"/>
      <c r="S53" s="406"/>
      <c r="T53" s="391"/>
      <c r="U53" s="390"/>
      <c r="V53" s="391"/>
      <c r="W53" s="390"/>
      <c r="X53" s="254"/>
      <c r="Y53" s="307" t="s">
        <v>534</v>
      </c>
      <c r="Z53" s="324" t="s">
        <v>21</v>
      </c>
      <c r="AA53" s="324">
        <v>-20</v>
      </c>
      <c r="AB53" s="840"/>
      <c r="AC53" s="441"/>
      <c r="AD53" s="790"/>
      <c r="AE53" s="254"/>
    </row>
    <row r="54" spans="1:31" ht="14.25" customHeight="1">
      <c r="A54" s="254"/>
      <c r="B54" s="622"/>
      <c r="C54" s="1031"/>
      <c r="D54" s="959"/>
      <c r="E54" s="622"/>
      <c r="F54" s="254"/>
      <c r="G54" s="292" t="s">
        <v>3773</v>
      </c>
      <c r="H54" s="275"/>
      <c r="I54" s="275"/>
      <c r="J54" s="275"/>
      <c r="K54" s="286"/>
      <c r="L54" s="286"/>
      <c r="M54" s="286"/>
      <c r="N54" s="286"/>
      <c r="O54" s="275"/>
      <c r="P54" s="275"/>
      <c r="Q54" s="286"/>
      <c r="R54" s="254"/>
      <c r="S54" s="406"/>
      <c r="T54" s="391"/>
      <c r="U54" s="390"/>
      <c r="V54" s="391"/>
      <c r="W54" s="390"/>
      <c r="X54" s="254"/>
      <c r="Y54" s="307" t="s">
        <v>2991</v>
      </c>
      <c r="Z54" s="324" t="s">
        <v>25</v>
      </c>
      <c r="AA54" s="324">
        <v>-0.5</v>
      </c>
      <c r="AB54" s="840"/>
      <c r="AC54" s="441"/>
      <c r="AD54" s="790"/>
      <c r="AE54" s="254"/>
    </row>
    <row r="55" spans="1:31" ht="14.25" customHeight="1">
      <c r="A55" s="254"/>
      <c r="B55" s="622"/>
      <c r="C55" s="1031"/>
      <c r="D55" s="959"/>
      <c r="E55" s="622"/>
      <c r="F55" s="254"/>
      <c r="G55" s="285" t="s">
        <v>3774</v>
      </c>
      <c r="H55" s="286">
        <v>7.5</v>
      </c>
      <c r="I55" s="286"/>
      <c r="J55" s="286"/>
      <c r="K55" s="286"/>
      <c r="L55" s="286"/>
      <c r="M55" s="286"/>
      <c r="N55" s="286"/>
      <c r="O55" s="275"/>
      <c r="P55" s="275"/>
      <c r="Q55" s="286"/>
      <c r="R55" s="254"/>
      <c r="S55" s="372"/>
      <c r="T55" s="254"/>
      <c r="U55" s="372"/>
      <c r="V55" s="254"/>
      <c r="W55" s="372"/>
      <c r="X55" s="254"/>
      <c r="Y55" s="317"/>
      <c r="Z55" s="298"/>
      <c r="AA55" s="298"/>
      <c r="AB55" s="840"/>
      <c r="AC55" s="441"/>
      <c r="AD55" s="790"/>
      <c r="AE55" s="254"/>
    </row>
    <row r="56" spans="1:31" ht="14.25" customHeight="1">
      <c r="A56" s="254"/>
      <c r="B56" s="408"/>
      <c r="C56" s="990"/>
      <c r="D56" s="959"/>
      <c r="E56" s="408"/>
      <c r="F56" s="254"/>
      <c r="G56" s="299" t="s">
        <v>3775</v>
      </c>
      <c r="H56" s="294">
        <v>0.5</v>
      </c>
      <c r="I56" s="278" t="s">
        <v>374</v>
      </c>
      <c r="J56" s="278" t="s">
        <v>375</v>
      </c>
      <c r="K56" s="278" t="s">
        <v>376</v>
      </c>
      <c r="L56" s="419" t="s">
        <v>377</v>
      </c>
      <c r="M56" s="286"/>
      <c r="N56" s="286"/>
      <c r="O56" s="275"/>
      <c r="P56" s="275"/>
      <c r="Q56" s="286"/>
      <c r="R56" s="254"/>
      <c r="S56" s="372"/>
      <c r="T56" s="254"/>
      <c r="U56" s="372"/>
      <c r="V56" s="254"/>
      <c r="W56" s="372"/>
      <c r="X56" s="254"/>
      <c r="Y56" s="317"/>
      <c r="Z56" s="298"/>
      <c r="AA56" s="298"/>
      <c r="AB56" s="840"/>
      <c r="AC56" s="298"/>
      <c r="AD56" s="308"/>
      <c r="AE56" s="254"/>
    </row>
    <row r="57" spans="1:31" ht="14.25" customHeight="1">
      <c r="A57" s="254"/>
      <c r="B57" s="409"/>
      <c r="C57" s="991"/>
      <c r="D57" s="959"/>
      <c r="E57" s="409"/>
      <c r="F57" s="254"/>
      <c r="G57" s="299" t="s">
        <v>3776</v>
      </c>
      <c r="H57" s="278"/>
      <c r="I57" s="278"/>
      <c r="J57" s="286"/>
      <c r="K57" s="286"/>
      <c r="L57" s="286"/>
      <c r="M57" s="286"/>
      <c r="N57" s="286"/>
      <c r="O57" s="275"/>
      <c r="P57" s="275"/>
      <c r="Q57" s="286"/>
      <c r="R57" s="254"/>
      <c r="S57" s="372"/>
      <c r="T57" s="254"/>
      <c r="U57" s="372"/>
      <c r="V57" s="254"/>
      <c r="W57" s="372"/>
      <c r="X57" s="254"/>
      <c r="Y57" s="317"/>
      <c r="Z57" s="298"/>
      <c r="AA57" s="298"/>
      <c r="AB57" s="840"/>
      <c r="AC57" s="298"/>
      <c r="AD57" s="308"/>
      <c r="AE57" s="254"/>
    </row>
    <row r="58" spans="1:31" ht="14.25" customHeight="1">
      <c r="A58" s="254"/>
      <c r="B58" s="409"/>
      <c r="C58" s="991"/>
      <c r="D58" s="959"/>
      <c r="E58" s="409"/>
      <c r="F58" s="254"/>
      <c r="G58" s="299" t="s">
        <v>3777</v>
      </c>
      <c r="H58" s="275"/>
      <c r="I58" s="275"/>
      <c r="J58" s="275"/>
      <c r="K58" s="286"/>
      <c r="L58" s="286"/>
      <c r="M58" s="286"/>
      <c r="N58" s="286"/>
      <c r="O58" s="275"/>
      <c r="P58" s="286"/>
      <c r="Q58" s="286"/>
      <c r="R58" s="254"/>
      <c r="S58" s="372"/>
      <c r="T58" s="254"/>
      <c r="U58" s="372"/>
      <c r="V58" s="254"/>
      <c r="W58" s="372"/>
      <c r="X58" s="254"/>
      <c r="Y58" s="317"/>
      <c r="Z58" s="298"/>
      <c r="AA58" s="298"/>
      <c r="AB58" s="298"/>
      <c r="AC58" s="298"/>
      <c r="AD58" s="308"/>
      <c r="AE58" s="254"/>
    </row>
    <row r="59" spans="1:31" ht="14.25" customHeight="1">
      <c r="A59" s="254"/>
      <c r="B59" s="254"/>
      <c r="C59" s="410"/>
      <c r="D59" s="410"/>
      <c r="E59" s="254"/>
      <c r="F59" s="254"/>
      <c r="G59" s="292" t="s">
        <v>3778</v>
      </c>
      <c r="H59" s="290">
        <v>7.18</v>
      </c>
      <c r="I59" s="274" t="s">
        <v>377</v>
      </c>
      <c r="J59" s="286"/>
      <c r="K59" s="286"/>
      <c r="L59" s="286"/>
      <c r="M59" s="286"/>
      <c r="N59" s="286"/>
      <c r="O59" s="275"/>
      <c r="P59" s="275"/>
      <c r="Q59" s="286"/>
      <c r="R59" s="254"/>
      <c r="S59" s="372"/>
      <c r="T59" s="254"/>
      <c r="U59" s="372"/>
      <c r="V59" s="254"/>
      <c r="W59" s="372"/>
      <c r="X59" s="254"/>
      <c r="Y59" s="317"/>
      <c r="Z59" s="298"/>
      <c r="AA59" s="298"/>
      <c r="AB59" s="298"/>
      <c r="AC59" s="298"/>
      <c r="AD59" s="308"/>
      <c r="AE59" s="254"/>
    </row>
    <row r="60" spans="1:31" ht="14.25" customHeight="1">
      <c r="A60" s="254"/>
      <c r="B60" s="254"/>
      <c r="C60" s="254"/>
      <c r="D60" s="254"/>
      <c r="E60" s="254"/>
      <c r="F60" s="254"/>
      <c r="G60" s="292" t="s">
        <v>3779</v>
      </c>
      <c r="H60" s="294">
        <v>0.3</v>
      </c>
      <c r="I60" s="294" t="s">
        <v>373</v>
      </c>
      <c r="J60" s="278" t="s">
        <v>374</v>
      </c>
      <c r="K60" s="278" t="s">
        <v>375</v>
      </c>
      <c r="L60" s="278" t="s">
        <v>376</v>
      </c>
      <c r="M60" s="419" t="s">
        <v>377</v>
      </c>
      <c r="N60" s="286"/>
      <c r="O60" s="275"/>
      <c r="P60" s="275"/>
      <c r="Q60" s="286"/>
      <c r="R60" s="254"/>
      <c r="S60" s="372"/>
      <c r="T60" s="254"/>
      <c r="U60" s="372"/>
      <c r="V60" s="254"/>
      <c r="W60" s="372"/>
      <c r="X60" s="254"/>
      <c r="Y60" s="317"/>
      <c r="Z60" s="298"/>
      <c r="AA60" s="298"/>
      <c r="AB60" s="298"/>
      <c r="AC60" s="298"/>
      <c r="AD60" s="308"/>
      <c r="AE60" s="254"/>
    </row>
    <row r="61" spans="1:31" ht="14.25" customHeight="1">
      <c r="A61" s="254"/>
      <c r="B61" s="254"/>
      <c r="C61" s="254"/>
      <c r="D61" s="254"/>
      <c r="E61" s="254"/>
      <c r="F61" s="254"/>
      <c r="G61" s="285" t="s">
        <v>3780</v>
      </c>
      <c r="H61" s="294">
        <v>0.5</v>
      </c>
      <c r="I61" s="278" t="s">
        <v>374</v>
      </c>
      <c r="J61" s="278" t="s">
        <v>375</v>
      </c>
      <c r="K61" s="278" t="s">
        <v>376</v>
      </c>
      <c r="L61" s="419" t="s">
        <v>377</v>
      </c>
      <c r="M61" s="286"/>
      <c r="N61" s="286"/>
      <c r="O61" s="275"/>
      <c r="P61" s="275"/>
      <c r="Q61" s="286"/>
      <c r="R61" s="254"/>
      <c r="S61" s="372"/>
      <c r="T61" s="254"/>
      <c r="U61" s="372"/>
      <c r="V61" s="254"/>
      <c r="W61" s="372"/>
      <c r="X61" s="254"/>
      <c r="Y61" s="317"/>
      <c r="Z61" s="298"/>
      <c r="AA61" s="298"/>
      <c r="AB61" s="298"/>
      <c r="AC61" s="298"/>
      <c r="AD61" s="308"/>
      <c r="AE61" s="254"/>
    </row>
    <row r="62" spans="1:31" ht="14.25" customHeight="1">
      <c r="A62" s="254"/>
      <c r="B62" s="254"/>
      <c r="C62" s="254"/>
      <c r="D62" s="254"/>
      <c r="E62" s="254"/>
      <c r="F62" s="254"/>
      <c r="G62" s="292" t="s">
        <v>3781</v>
      </c>
      <c r="H62" s="286"/>
      <c r="I62" s="286"/>
      <c r="J62" s="286"/>
      <c r="K62" s="286"/>
      <c r="L62" s="286"/>
      <c r="M62" s="286"/>
      <c r="N62" s="286"/>
      <c r="O62" s="275"/>
      <c r="P62" s="275"/>
      <c r="Q62" s="286"/>
      <c r="R62" s="254"/>
      <c r="S62" s="372"/>
      <c r="T62" s="254"/>
      <c r="U62" s="372"/>
      <c r="V62" s="254"/>
      <c r="W62" s="372"/>
      <c r="X62" s="254"/>
      <c r="Y62" s="317"/>
      <c r="Z62" s="298"/>
      <c r="AA62" s="298"/>
      <c r="AB62" s="298"/>
      <c r="AC62" s="298"/>
      <c r="AD62" s="308"/>
      <c r="AE62" s="254"/>
    </row>
    <row r="63" spans="1:31" ht="14.25" customHeight="1">
      <c r="A63" s="254"/>
      <c r="B63" s="254"/>
      <c r="C63" s="254"/>
      <c r="D63" s="254"/>
      <c r="E63" s="254"/>
      <c r="F63" s="254"/>
      <c r="G63" s="292" t="s">
        <v>3782</v>
      </c>
      <c r="H63" s="286"/>
      <c r="I63" s="286"/>
      <c r="J63" s="286"/>
      <c r="K63" s="286"/>
      <c r="L63" s="286"/>
      <c r="M63" s="286"/>
      <c r="N63" s="286"/>
      <c r="O63" s="275"/>
      <c r="P63" s="275"/>
      <c r="Q63" s="286"/>
      <c r="R63" s="254"/>
      <c r="S63" s="372"/>
      <c r="T63" s="254"/>
      <c r="U63" s="372"/>
      <c r="V63" s="254"/>
      <c r="W63" s="372"/>
      <c r="X63" s="254"/>
      <c r="Y63" s="317"/>
      <c r="Z63" s="298"/>
      <c r="AA63" s="298"/>
      <c r="AB63" s="298"/>
      <c r="AC63" s="298"/>
      <c r="AD63" s="308"/>
      <c r="AE63" s="254"/>
    </row>
    <row r="64" spans="1:31" ht="14.25" customHeight="1">
      <c r="A64" s="254"/>
      <c r="B64" s="254"/>
      <c r="C64" s="254"/>
      <c r="D64" s="254"/>
      <c r="E64" s="254"/>
      <c r="F64" s="254"/>
      <c r="G64" s="292" t="s">
        <v>3783</v>
      </c>
      <c r="H64" s="278"/>
      <c r="I64" s="275"/>
      <c r="J64" s="275"/>
      <c r="K64" s="275"/>
      <c r="L64" s="286"/>
      <c r="M64" s="286"/>
      <c r="N64" s="286"/>
      <c r="O64" s="275"/>
      <c r="P64" s="275"/>
      <c r="Q64" s="286"/>
      <c r="R64" s="254"/>
      <c r="S64" s="372"/>
      <c r="T64" s="254"/>
      <c r="U64" s="372"/>
      <c r="V64" s="254"/>
      <c r="W64" s="372"/>
      <c r="X64" s="254"/>
      <c r="Y64" s="317"/>
      <c r="Z64" s="298"/>
      <c r="AA64" s="298"/>
      <c r="AB64" s="298"/>
      <c r="AC64" s="298"/>
      <c r="AD64" s="308"/>
      <c r="AE64" s="254"/>
    </row>
    <row r="65" spans="1:31" ht="14.25" customHeight="1">
      <c r="A65" s="254"/>
      <c r="B65" s="254"/>
      <c r="C65" s="254"/>
      <c r="D65" s="254"/>
      <c r="E65" s="254"/>
      <c r="F65" s="254"/>
      <c r="G65" s="299" t="s">
        <v>3784</v>
      </c>
      <c r="H65" s="290">
        <v>28.8</v>
      </c>
      <c r="I65" s="290">
        <v>28.8</v>
      </c>
      <c r="J65" s="451">
        <v>28.8</v>
      </c>
      <c r="K65" s="290">
        <v>28.8</v>
      </c>
      <c r="L65" s="286"/>
      <c r="M65" s="286"/>
      <c r="N65" s="286"/>
      <c r="O65" s="275"/>
      <c r="P65" s="275"/>
      <c r="Q65" s="286"/>
      <c r="R65" s="254"/>
      <c r="S65" s="372"/>
      <c r="T65" s="254"/>
      <c r="U65" s="372"/>
      <c r="V65" s="254"/>
      <c r="W65" s="372"/>
      <c r="X65" s="254"/>
      <c r="Y65" s="317"/>
      <c r="Z65" s="298"/>
      <c r="AA65" s="298"/>
      <c r="AB65" s="298"/>
      <c r="AC65" s="298"/>
      <c r="AD65" s="308"/>
      <c r="AE65" s="254"/>
    </row>
    <row r="66" spans="1:31" ht="14.25" customHeight="1">
      <c r="A66" s="254"/>
      <c r="B66" s="254"/>
      <c r="C66" s="254"/>
      <c r="D66" s="254"/>
      <c r="E66" s="254"/>
      <c r="F66" s="254"/>
      <c r="G66" s="292" t="s">
        <v>3785</v>
      </c>
      <c r="H66" s="286"/>
      <c r="I66" s="286"/>
      <c r="J66" s="286"/>
      <c r="K66" s="286"/>
      <c r="L66" s="286"/>
      <c r="M66" s="286"/>
      <c r="N66" s="286"/>
      <c r="O66" s="275"/>
      <c r="P66" s="275"/>
      <c r="Q66" s="286"/>
      <c r="R66" s="254"/>
      <c r="S66" s="372"/>
      <c r="T66" s="254"/>
      <c r="U66" s="372"/>
      <c r="V66" s="254"/>
      <c r="W66" s="372"/>
      <c r="X66" s="254"/>
      <c r="Y66" s="317"/>
      <c r="Z66" s="298"/>
      <c r="AA66" s="298"/>
      <c r="AB66" s="298"/>
      <c r="AC66" s="298"/>
      <c r="AD66" s="308"/>
      <c r="AE66" s="254"/>
    </row>
    <row r="67" spans="1:31" ht="14.25" customHeight="1">
      <c r="A67" s="254"/>
      <c r="B67" s="254"/>
      <c r="C67" s="254"/>
      <c r="D67" s="254"/>
      <c r="E67" s="254"/>
      <c r="F67" s="254"/>
      <c r="G67" s="299" t="s">
        <v>3786</v>
      </c>
      <c r="H67" s="623">
        <v>0.5</v>
      </c>
      <c r="I67" s="286"/>
      <c r="J67" s="286"/>
      <c r="K67" s="286"/>
      <c r="L67" s="286"/>
      <c r="M67" s="286"/>
      <c r="N67" s="286"/>
      <c r="O67" s="275"/>
      <c r="P67" s="275"/>
      <c r="Q67" s="286"/>
      <c r="R67" s="254"/>
      <c r="S67" s="372"/>
      <c r="T67" s="254"/>
      <c r="U67" s="372"/>
      <c r="V67" s="254"/>
      <c r="W67" s="372"/>
      <c r="X67" s="254"/>
      <c r="Y67" s="317"/>
      <c r="Z67" s="298"/>
      <c r="AA67" s="298"/>
      <c r="AB67" s="298"/>
      <c r="AC67" s="298"/>
      <c r="AD67" s="308"/>
      <c r="AE67" s="254"/>
    </row>
    <row r="68" spans="1:31" ht="14.25" customHeight="1">
      <c r="A68" s="254"/>
      <c r="B68" s="254"/>
      <c r="C68" s="254"/>
      <c r="D68" s="254"/>
      <c r="E68" s="254"/>
      <c r="F68" s="254"/>
      <c r="G68" s="273" t="s">
        <v>3787</v>
      </c>
      <c r="H68" s="286"/>
      <c r="I68" s="286"/>
      <c r="J68" s="286"/>
      <c r="K68" s="286"/>
      <c r="L68" s="286"/>
      <c r="M68" s="286"/>
      <c r="N68" s="286"/>
      <c r="O68" s="275"/>
      <c r="P68" s="275"/>
      <c r="Q68" s="286"/>
      <c r="R68" s="254"/>
      <c r="S68" s="372"/>
      <c r="T68" s="254"/>
      <c r="U68" s="372"/>
      <c r="V68" s="254"/>
      <c r="W68" s="372"/>
      <c r="X68" s="254"/>
      <c r="Y68" s="317"/>
      <c r="Z68" s="298"/>
      <c r="AA68" s="298"/>
      <c r="AB68" s="298"/>
      <c r="AC68" s="298"/>
      <c r="AD68" s="308"/>
      <c r="AE68" s="254"/>
    </row>
    <row r="69" spans="1:31" ht="14.25" customHeight="1">
      <c r="A69" s="254"/>
      <c r="B69" s="254"/>
      <c r="C69" s="254"/>
      <c r="D69" s="254"/>
      <c r="E69" s="254"/>
      <c r="F69" s="254"/>
      <c r="G69" s="292" t="s">
        <v>3788</v>
      </c>
      <c r="H69" s="286"/>
      <c r="I69" s="286"/>
      <c r="J69" s="286"/>
      <c r="K69" s="286"/>
      <c r="L69" s="286"/>
      <c r="M69" s="286"/>
      <c r="N69" s="286"/>
      <c r="O69" s="275"/>
      <c r="P69" s="275"/>
      <c r="Q69" s="286"/>
      <c r="R69" s="254"/>
      <c r="S69" s="372"/>
      <c r="T69" s="254"/>
      <c r="U69" s="372"/>
      <c r="V69" s="254"/>
      <c r="W69" s="372"/>
      <c r="X69" s="254"/>
      <c r="Y69" s="317"/>
      <c r="Z69" s="298"/>
      <c r="AA69" s="298"/>
      <c r="AB69" s="298"/>
      <c r="AC69" s="298"/>
      <c r="AD69" s="308"/>
      <c r="AE69" s="254"/>
    </row>
    <row r="70" spans="1:31" ht="14.25" customHeight="1">
      <c r="A70" s="254"/>
      <c r="B70" s="254"/>
      <c r="C70" s="254"/>
      <c r="D70" s="254"/>
      <c r="E70" s="254"/>
      <c r="F70" s="254"/>
      <c r="G70" s="285" t="s">
        <v>3789</v>
      </c>
      <c r="H70" s="290">
        <v>1.22</v>
      </c>
      <c r="I70" s="329" t="s">
        <v>3728</v>
      </c>
      <c r="J70" s="286"/>
      <c r="K70" s="286"/>
      <c r="L70" s="286"/>
      <c r="M70" s="286"/>
      <c r="N70" s="286"/>
      <c r="O70" s="275"/>
      <c r="P70" s="275"/>
      <c r="Q70" s="286"/>
      <c r="R70" s="254"/>
      <c r="S70" s="372"/>
      <c r="T70" s="254"/>
      <c r="U70" s="372"/>
      <c r="V70" s="254"/>
      <c r="W70" s="372"/>
      <c r="X70" s="254"/>
      <c r="Y70" s="317"/>
      <c r="Z70" s="441"/>
      <c r="AA70" s="441"/>
      <c r="AB70" s="441"/>
      <c r="AC70" s="441"/>
      <c r="AD70" s="790"/>
      <c r="AE70" s="254"/>
    </row>
    <row r="71" spans="1:31" ht="14.25" customHeight="1">
      <c r="A71" s="254"/>
      <c r="B71" s="254"/>
      <c r="C71" s="254"/>
      <c r="D71" s="254"/>
      <c r="E71" s="254"/>
      <c r="F71" s="254"/>
      <c r="G71" s="292" t="s">
        <v>3790</v>
      </c>
      <c r="H71" s="286"/>
      <c r="I71" s="286"/>
      <c r="J71" s="286"/>
      <c r="K71" s="286"/>
      <c r="L71" s="286"/>
      <c r="M71" s="286"/>
      <c r="N71" s="286"/>
      <c r="O71" s="275"/>
      <c r="P71" s="275"/>
      <c r="Q71" s="286"/>
      <c r="R71" s="254"/>
      <c r="S71" s="372"/>
      <c r="T71" s="254"/>
      <c r="U71" s="372"/>
      <c r="V71" s="254"/>
      <c r="W71" s="372"/>
      <c r="X71" s="254"/>
      <c r="Y71" s="317"/>
      <c r="Z71" s="441"/>
      <c r="AA71" s="441"/>
      <c r="AB71" s="441"/>
      <c r="AC71" s="441"/>
      <c r="AD71" s="790"/>
      <c r="AE71" s="254"/>
    </row>
    <row r="72" spans="1:31" ht="14.25" customHeight="1">
      <c r="A72" s="254"/>
      <c r="B72" s="254"/>
      <c r="C72" s="254"/>
      <c r="D72" s="254"/>
      <c r="E72" s="254"/>
      <c r="F72" s="254"/>
      <c r="G72" s="292" t="s">
        <v>3791</v>
      </c>
      <c r="H72" s="841">
        <v>0.5</v>
      </c>
      <c r="I72" s="523" t="s">
        <v>374</v>
      </c>
      <c r="J72" s="523" t="s">
        <v>375</v>
      </c>
      <c r="K72" s="523" t="s">
        <v>376</v>
      </c>
      <c r="L72" s="524" t="s">
        <v>377</v>
      </c>
      <c r="M72" s="286"/>
      <c r="N72" s="286"/>
      <c r="O72" s="275"/>
      <c r="P72" s="275"/>
      <c r="Q72" s="286"/>
      <c r="R72" s="254"/>
      <c r="S72" s="372"/>
      <c r="T72" s="254"/>
      <c r="U72" s="372"/>
      <c r="V72" s="254"/>
      <c r="W72" s="372"/>
      <c r="X72" s="254"/>
      <c r="Y72" s="317"/>
      <c r="Z72" s="791"/>
      <c r="AA72" s="791"/>
      <c r="AB72" s="791"/>
      <c r="AC72" s="791"/>
      <c r="AD72" s="792"/>
      <c r="AE72" s="254"/>
    </row>
    <row r="73" spans="1:31" ht="14.25" customHeight="1">
      <c r="A73" s="254"/>
      <c r="B73" s="254"/>
      <c r="C73" s="254"/>
      <c r="D73" s="254"/>
      <c r="E73" s="254"/>
      <c r="F73" s="254"/>
      <c r="G73" s="285" t="s">
        <v>3792</v>
      </c>
      <c r="H73" s="286"/>
      <c r="I73" s="286"/>
      <c r="J73" s="286"/>
      <c r="K73" s="286"/>
      <c r="L73" s="286"/>
      <c r="M73" s="286"/>
      <c r="N73" s="286"/>
      <c r="O73" s="275"/>
      <c r="P73" s="275"/>
      <c r="Q73" s="286"/>
      <c r="R73" s="254"/>
      <c r="S73" s="372"/>
      <c r="T73" s="254"/>
      <c r="U73" s="372"/>
      <c r="V73" s="254"/>
      <c r="W73" s="372"/>
      <c r="X73" s="254"/>
      <c r="Y73" s="655"/>
      <c r="Z73" s="793"/>
      <c r="AA73" s="842">
        <f>SUM(AA53:AA72)</f>
        <v>-20.5</v>
      </c>
      <c r="AB73" s="793"/>
      <c r="AC73" s="793"/>
      <c r="AD73" s="794"/>
      <c r="AE73" s="254"/>
    </row>
    <row r="74" spans="1:31" ht="14.25" customHeight="1">
      <c r="A74" s="254"/>
      <c r="B74" s="254"/>
      <c r="C74" s="254"/>
      <c r="D74" s="254"/>
      <c r="E74" s="254"/>
      <c r="F74" s="254"/>
      <c r="G74" s="292" t="s">
        <v>3793</v>
      </c>
      <c r="H74" s="286"/>
      <c r="I74" s="286"/>
      <c r="J74" s="286"/>
      <c r="K74" s="286"/>
      <c r="L74" s="286"/>
      <c r="M74" s="286"/>
      <c r="N74" s="286"/>
      <c r="O74" s="275"/>
      <c r="P74" s="275"/>
      <c r="Q74" s="286"/>
      <c r="R74" s="254"/>
      <c r="S74" s="372"/>
      <c r="T74" s="254"/>
      <c r="U74" s="372"/>
      <c r="V74" s="254"/>
      <c r="W74" s="372"/>
      <c r="X74" s="254"/>
      <c r="Y74" s="254"/>
      <c r="Z74" s="254"/>
      <c r="AA74" s="254"/>
      <c r="AB74" s="254"/>
      <c r="AC74" s="254"/>
      <c r="AD74" s="254"/>
      <c r="AE74" s="254"/>
    </row>
    <row r="75" spans="1:31" ht="14.25" customHeight="1">
      <c r="A75" s="254"/>
      <c r="B75" s="254"/>
      <c r="C75" s="254"/>
      <c r="D75" s="254"/>
      <c r="E75" s="254"/>
      <c r="F75" s="254"/>
      <c r="G75" s="285" t="s">
        <v>3794</v>
      </c>
      <c r="I75" s="286"/>
      <c r="J75" s="286"/>
      <c r="K75" s="286"/>
      <c r="L75" s="286"/>
      <c r="M75" s="286"/>
      <c r="N75" s="286"/>
      <c r="O75" s="275"/>
      <c r="P75" s="275"/>
      <c r="Q75" s="286"/>
      <c r="R75" s="254"/>
      <c r="S75" s="372"/>
      <c r="T75" s="254"/>
      <c r="U75" s="372"/>
      <c r="V75" s="254"/>
      <c r="W75" s="372"/>
      <c r="X75" s="254"/>
      <c r="Y75" s="985" t="s">
        <v>353</v>
      </c>
      <c r="Z75" s="968"/>
      <c r="AA75" s="968"/>
      <c r="AB75" s="968"/>
      <c r="AC75" s="968"/>
      <c r="AD75" s="969"/>
      <c r="AE75" s="254"/>
    </row>
    <row r="76" spans="1:31" ht="14.25" customHeight="1">
      <c r="A76" s="254"/>
      <c r="B76" s="254"/>
      <c r="C76" s="254"/>
      <c r="D76" s="254"/>
      <c r="E76" s="254"/>
      <c r="F76" s="254"/>
      <c r="G76" s="299" t="s">
        <v>3795</v>
      </c>
      <c r="H76" s="290">
        <v>32</v>
      </c>
      <c r="I76" s="290">
        <v>32</v>
      </c>
      <c r="J76" s="451">
        <v>32</v>
      </c>
      <c r="K76" s="290">
        <v>32</v>
      </c>
      <c r="L76" s="286"/>
      <c r="M76" s="286"/>
      <c r="N76" s="286"/>
      <c r="O76" s="275"/>
      <c r="P76" s="275"/>
      <c r="Q76" s="286"/>
      <c r="R76" s="254"/>
      <c r="S76" s="372"/>
      <c r="T76" s="254"/>
      <c r="U76" s="372"/>
      <c r="V76" s="254"/>
      <c r="W76" s="372"/>
      <c r="X76" s="254"/>
      <c r="Y76" s="1037"/>
      <c r="Z76" s="892"/>
      <c r="AA76" s="271">
        <v>2024</v>
      </c>
      <c r="AB76" s="271">
        <v>2025</v>
      </c>
      <c r="AC76" s="271">
        <v>2026</v>
      </c>
      <c r="AD76" s="306">
        <v>2027</v>
      </c>
      <c r="AE76" s="254"/>
    </row>
    <row r="77" spans="1:31" ht="14.25" customHeight="1">
      <c r="A77" s="254"/>
      <c r="B77" s="254"/>
      <c r="C77" s="254"/>
      <c r="D77" s="254"/>
      <c r="E77" s="254"/>
      <c r="F77" s="254"/>
      <c r="G77" s="292" t="s">
        <v>3796</v>
      </c>
      <c r="H77" s="290">
        <v>0.5</v>
      </c>
      <c r="I77" s="290" t="s">
        <v>376</v>
      </c>
      <c r="J77" s="274" t="s">
        <v>377</v>
      </c>
      <c r="K77" s="286"/>
      <c r="L77" s="286"/>
      <c r="M77" s="286"/>
      <c r="N77" s="286"/>
      <c r="O77" s="275"/>
      <c r="P77" s="275"/>
      <c r="Q77" s="286"/>
      <c r="R77" s="254"/>
      <c r="S77" s="372"/>
      <c r="T77" s="254"/>
      <c r="U77" s="372"/>
      <c r="V77" s="254"/>
      <c r="W77" s="372"/>
      <c r="X77" s="254"/>
      <c r="Y77" s="1037" t="s">
        <v>469</v>
      </c>
      <c r="Z77" s="892"/>
      <c r="AA77" s="298" t="s">
        <v>470</v>
      </c>
      <c r="AB77" s="298" t="s">
        <v>471</v>
      </c>
      <c r="AC77" s="298" t="s">
        <v>472</v>
      </c>
      <c r="AD77" s="308" t="s">
        <v>472</v>
      </c>
      <c r="AE77" s="254"/>
    </row>
    <row r="78" spans="1:31" ht="14.25" customHeight="1">
      <c r="A78" s="254"/>
      <c r="B78" s="254"/>
      <c r="C78" s="254"/>
      <c r="D78" s="254"/>
      <c r="E78" s="254"/>
      <c r="F78" s="254"/>
      <c r="G78" s="299" t="s">
        <v>3797</v>
      </c>
      <c r="H78" s="286"/>
      <c r="I78" s="286"/>
      <c r="J78" s="286"/>
      <c r="K78" s="286"/>
      <c r="L78" s="286"/>
      <c r="M78" s="286"/>
      <c r="N78" s="286"/>
      <c r="O78" s="275"/>
      <c r="P78" s="275"/>
      <c r="Q78" s="286"/>
      <c r="R78" s="254"/>
      <c r="S78" s="372"/>
      <c r="T78" s="254"/>
      <c r="U78" s="372"/>
      <c r="V78" s="254"/>
      <c r="W78" s="372"/>
      <c r="X78" s="254"/>
      <c r="Y78" s="1037" t="s">
        <v>474</v>
      </c>
      <c r="Z78" s="892"/>
      <c r="AA78" s="292">
        <f>AA49</f>
        <v>36.5</v>
      </c>
      <c r="AB78" s="292"/>
      <c r="AC78" s="292"/>
      <c r="AD78" s="660"/>
      <c r="AE78" s="254"/>
    </row>
    <row r="79" spans="1:31" ht="14.25" customHeight="1">
      <c r="A79" s="254"/>
      <c r="B79" s="254"/>
      <c r="C79" s="254"/>
      <c r="D79" s="254"/>
      <c r="E79" s="254"/>
      <c r="F79" s="254"/>
      <c r="G79" s="292" t="s">
        <v>3798</v>
      </c>
      <c r="H79" s="286"/>
      <c r="I79" s="286"/>
      <c r="J79" s="286"/>
      <c r="K79" s="286"/>
      <c r="L79" s="286"/>
      <c r="M79" s="286"/>
      <c r="N79" s="286"/>
      <c r="O79" s="275"/>
      <c r="P79" s="275"/>
      <c r="Q79" s="286"/>
      <c r="R79" s="254"/>
      <c r="S79" s="372"/>
      <c r="T79" s="254"/>
      <c r="U79" s="372"/>
      <c r="V79" s="254"/>
      <c r="W79" s="372"/>
      <c r="X79" s="254"/>
      <c r="Y79" s="1037" t="s">
        <v>476</v>
      </c>
      <c r="Z79" s="892"/>
      <c r="AA79" s="415">
        <f>AA73</f>
        <v>-20.5</v>
      </c>
      <c r="AB79" s="415"/>
      <c r="AC79" s="415"/>
      <c r="AD79" s="661"/>
      <c r="AE79" s="254"/>
    </row>
    <row r="80" spans="1:31" ht="14.25" customHeight="1">
      <c r="A80" s="254"/>
      <c r="B80" s="254"/>
      <c r="C80" s="254"/>
      <c r="D80" s="254"/>
      <c r="E80" s="254"/>
      <c r="F80" s="254"/>
      <c r="G80" s="292" t="s">
        <v>3799</v>
      </c>
      <c r="H80" s="286"/>
      <c r="I80" s="286"/>
      <c r="J80" s="286"/>
      <c r="K80" s="286"/>
      <c r="L80" s="286"/>
      <c r="M80" s="286"/>
      <c r="N80" s="286"/>
      <c r="O80" s="275"/>
      <c r="P80" s="275"/>
      <c r="Q80" s="286"/>
      <c r="R80" s="254"/>
      <c r="S80" s="372"/>
      <c r="T80" s="254"/>
      <c r="U80" s="372"/>
      <c r="V80" s="254"/>
      <c r="W80" s="372"/>
      <c r="X80" s="254"/>
      <c r="Y80" s="965" t="s">
        <v>478</v>
      </c>
      <c r="Z80" s="980"/>
      <c r="AA80" s="662">
        <f>SUM(AA78:AA79)</f>
        <v>16</v>
      </c>
      <c r="AB80" s="663"/>
      <c r="AC80" s="663"/>
      <c r="AD80" s="664"/>
      <c r="AE80" s="254"/>
    </row>
    <row r="81" spans="1:31" ht="14.25" customHeight="1">
      <c r="A81" s="254"/>
      <c r="B81" s="254"/>
      <c r="C81" s="254"/>
      <c r="D81" s="254"/>
      <c r="E81" s="254"/>
      <c r="F81" s="254"/>
      <c r="G81" s="299" t="s">
        <v>3800</v>
      </c>
      <c r="H81" s="342">
        <v>0.3</v>
      </c>
      <c r="I81" s="275"/>
      <c r="J81" s="275"/>
      <c r="K81" s="275"/>
      <c r="L81" s="275"/>
      <c r="M81" s="286"/>
      <c r="N81" s="286"/>
      <c r="O81" s="275"/>
      <c r="P81" s="275"/>
      <c r="Q81" s="286"/>
      <c r="R81" s="254"/>
      <c r="S81" s="372"/>
      <c r="T81" s="254"/>
      <c r="U81" s="372"/>
      <c r="V81" s="254"/>
      <c r="W81" s="372"/>
      <c r="X81" s="254"/>
      <c r="Y81" s="254"/>
      <c r="Z81" s="254"/>
      <c r="AA81" s="254"/>
      <c r="AB81" s="254"/>
      <c r="AC81" s="254"/>
      <c r="AD81" s="254"/>
      <c r="AE81" s="254"/>
    </row>
    <row r="82" spans="1:31" ht="14.25" customHeight="1">
      <c r="A82" s="254"/>
      <c r="B82" s="254"/>
      <c r="C82" s="254"/>
      <c r="D82" s="254"/>
      <c r="E82" s="254"/>
      <c r="F82" s="254"/>
      <c r="G82" s="292" t="s">
        <v>3801</v>
      </c>
      <c r="H82" s="286"/>
      <c r="I82" s="286"/>
      <c r="J82" s="286"/>
      <c r="K82" s="286"/>
      <c r="L82" s="286"/>
      <c r="M82" s="286"/>
      <c r="N82" s="286"/>
      <c r="O82" s="275"/>
      <c r="P82" s="275"/>
      <c r="Q82" s="286"/>
      <c r="R82" s="254"/>
      <c r="S82" s="372"/>
      <c r="T82" s="254"/>
      <c r="U82" s="372"/>
      <c r="V82" s="254"/>
      <c r="W82" s="372"/>
      <c r="X82" s="254"/>
      <c r="Y82" s="254"/>
      <c r="Z82" s="254"/>
      <c r="AA82" s="254"/>
      <c r="AB82" s="254"/>
      <c r="AC82" s="254"/>
      <c r="AD82" s="254"/>
      <c r="AE82" s="254"/>
    </row>
    <row r="83" spans="1:31" ht="14.25" customHeight="1">
      <c r="A83" s="254"/>
      <c r="B83" s="254"/>
      <c r="C83" s="254"/>
      <c r="D83" s="254"/>
      <c r="E83" s="254"/>
      <c r="F83" s="254"/>
      <c r="G83" s="292" t="s">
        <v>3802</v>
      </c>
      <c r="H83" s="278">
        <v>0.3</v>
      </c>
      <c r="I83" s="278" t="s">
        <v>373</v>
      </c>
      <c r="J83" s="278" t="s">
        <v>374</v>
      </c>
      <c r="K83" s="278" t="s">
        <v>375</v>
      </c>
      <c r="L83" s="278" t="s">
        <v>376</v>
      </c>
      <c r="M83" s="419" t="s">
        <v>377</v>
      </c>
      <c r="N83" s="286"/>
      <c r="O83" s="275"/>
      <c r="P83" s="275"/>
      <c r="Q83" s="286"/>
      <c r="R83" s="254"/>
      <c r="S83" s="372"/>
      <c r="T83" s="254"/>
      <c r="U83" s="372"/>
      <c r="V83" s="254"/>
      <c r="W83" s="372"/>
      <c r="X83" s="254"/>
      <c r="Y83" s="254"/>
      <c r="Z83" s="254"/>
      <c r="AA83" s="254"/>
      <c r="AB83" s="254"/>
      <c r="AC83" s="254"/>
      <c r="AD83" s="254"/>
      <c r="AE83" s="254"/>
    </row>
    <row r="84" spans="1:31" ht="14.25" customHeight="1">
      <c r="A84" s="254"/>
      <c r="B84" s="254"/>
      <c r="C84" s="254"/>
      <c r="D84" s="254"/>
      <c r="E84" s="254"/>
      <c r="F84" s="254"/>
      <c r="G84" s="299" t="s">
        <v>3803</v>
      </c>
      <c r="H84" s="275"/>
      <c r="I84" s="286"/>
      <c r="J84" s="286"/>
      <c r="K84" s="286"/>
      <c r="L84" s="286"/>
      <c r="M84" s="286"/>
      <c r="N84" s="286"/>
      <c r="O84" s="275"/>
      <c r="P84" s="275"/>
      <c r="Q84" s="286"/>
      <c r="R84" s="254"/>
      <c r="S84" s="372"/>
      <c r="T84" s="254"/>
      <c r="U84" s="372"/>
      <c r="V84" s="254"/>
      <c r="W84" s="372"/>
      <c r="X84" s="254"/>
      <c r="Y84" s="254"/>
      <c r="Z84" s="254"/>
      <c r="AA84" s="254"/>
      <c r="AB84" s="254"/>
      <c r="AC84" s="254"/>
      <c r="AD84" s="254"/>
      <c r="AE84" s="254"/>
    </row>
    <row r="85" spans="1:31" ht="14.25" customHeight="1">
      <c r="A85" s="254"/>
      <c r="B85" s="254"/>
      <c r="C85" s="254"/>
      <c r="D85" s="254"/>
      <c r="E85" s="254"/>
      <c r="F85" s="254"/>
      <c r="G85" s="299" t="s">
        <v>3804</v>
      </c>
      <c r="H85" s="275"/>
      <c r="I85" s="275"/>
      <c r="J85" s="275"/>
      <c r="K85" s="290"/>
      <c r="L85" s="286"/>
      <c r="M85" s="286"/>
      <c r="N85" s="286"/>
      <c r="O85" s="275"/>
      <c r="P85" s="275"/>
      <c r="Q85" s="286"/>
      <c r="R85" s="254"/>
      <c r="S85" s="372"/>
      <c r="T85" s="254"/>
      <c r="U85" s="372"/>
      <c r="V85" s="254"/>
      <c r="W85" s="372"/>
      <c r="X85" s="254"/>
      <c r="Y85" s="254"/>
      <c r="Z85" s="254"/>
      <c r="AA85" s="254"/>
      <c r="AB85" s="254"/>
      <c r="AC85" s="254"/>
      <c r="AD85" s="254"/>
      <c r="AE85" s="254"/>
    </row>
    <row r="86" spans="1:31" ht="14.25" customHeight="1">
      <c r="A86" s="254"/>
      <c r="B86" s="254"/>
      <c r="C86" s="254"/>
      <c r="D86" s="254"/>
      <c r="E86" s="254"/>
      <c r="F86" s="254"/>
      <c r="G86" s="299" t="s">
        <v>3805</v>
      </c>
      <c r="H86" s="278">
        <v>0.3</v>
      </c>
      <c r="I86" s="278" t="s">
        <v>373</v>
      </c>
      <c r="J86" s="278" t="s">
        <v>374</v>
      </c>
      <c r="K86" s="278" t="s">
        <v>375</v>
      </c>
      <c r="L86" s="278" t="s">
        <v>376</v>
      </c>
      <c r="M86" s="419" t="s">
        <v>377</v>
      </c>
      <c r="N86" s="286"/>
      <c r="O86" s="275"/>
      <c r="P86" s="275"/>
      <c r="Q86" s="286"/>
      <c r="R86" s="254"/>
      <c r="S86" s="372"/>
      <c r="T86" s="254"/>
      <c r="U86" s="372"/>
      <c r="V86" s="254"/>
      <c r="W86" s="372"/>
      <c r="X86" s="254"/>
      <c r="Y86" s="254"/>
      <c r="Z86" s="254"/>
      <c r="AA86" s="254"/>
      <c r="AB86" s="254"/>
      <c r="AC86" s="254"/>
      <c r="AD86" s="254"/>
      <c r="AE86" s="254"/>
    </row>
    <row r="87" spans="1:31" ht="14.25" customHeight="1">
      <c r="A87" s="254"/>
      <c r="B87" s="254"/>
      <c r="C87" s="254"/>
      <c r="D87" s="254"/>
      <c r="E87" s="254"/>
      <c r="F87" s="254"/>
      <c r="G87" s="292" t="s">
        <v>3806</v>
      </c>
      <c r="H87" s="274">
        <v>2.8</v>
      </c>
      <c r="I87" s="275"/>
      <c r="J87" s="275"/>
      <c r="K87" s="286"/>
      <c r="L87" s="286"/>
      <c r="M87" s="286"/>
      <c r="N87" s="286"/>
      <c r="O87" s="275"/>
      <c r="P87" s="275"/>
      <c r="Q87" s="286"/>
      <c r="R87" s="254"/>
      <c r="S87" s="372"/>
      <c r="T87" s="254"/>
      <c r="U87" s="372"/>
      <c r="V87" s="254"/>
      <c r="W87" s="372"/>
      <c r="X87" s="254"/>
      <c r="Y87" s="254"/>
      <c r="Z87" s="254"/>
      <c r="AA87" s="254"/>
      <c r="AB87" s="254"/>
      <c r="AC87" s="254"/>
      <c r="AD87" s="254"/>
      <c r="AE87" s="254"/>
    </row>
    <row r="88" spans="1:31" ht="14.25" customHeight="1">
      <c r="A88" s="254"/>
      <c r="B88" s="254"/>
      <c r="C88" s="254"/>
      <c r="D88" s="254"/>
      <c r="E88" s="254"/>
      <c r="F88" s="254"/>
      <c r="G88" s="292" t="s">
        <v>3807</v>
      </c>
      <c r="H88" s="278"/>
      <c r="I88" s="275"/>
      <c r="J88" s="275"/>
      <c r="K88" s="275"/>
      <c r="L88" s="286"/>
      <c r="M88" s="286"/>
      <c r="N88" s="286"/>
      <c r="O88" s="275"/>
      <c r="P88" s="275"/>
      <c r="Q88" s="286"/>
      <c r="R88" s="254"/>
      <c r="S88" s="372"/>
      <c r="T88" s="254"/>
      <c r="U88" s="372"/>
      <c r="V88" s="254"/>
      <c r="W88" s="372"/>
      <c r="X88" s="254"/>
      <c r="Y88" s="254"/>
      <c r="Z88" s="254"/>
      <c r="AA88" s="254"/>
      <c r="AB88" s="254"/>
      <c r="AC88" s="254"/>
      <c r="AD88" s="254"/>
      <c r="AE88" s="254"/>
    </row>
    <row r="89" spans="1:31" ht="14.25" customHeight="1">
      <c r="A89" s="254"/>
      <c r="B89" s="254"/>
      <c r="C89" s="387"/>
      <c r="D89" s="387"/>
      <c r="E89" s="387"/>
      <c r="F89" s="387"/>
      <c r="G89" s="299" t="s">
        <v>3808</v>
      </c>
      <c r="H89" s="342">
        <v>1</v>
      </c>
      <c r="I89" s="290"/>
      <c r="J89" s="274"/>
      <c r="K89" s="286"/>
      <c r="L89" s="286"/>
      <c r="M89" s="286"/>
      <c r="N89" s="286"/>
      <c r="O89" s="275"/>
      <c r="P89" s="275"/>
      <c r="Q89" s="286"/>
      <c r="R89" s="254"/>
      <c r="S89" s="372"/>
      <c r="T89" s="254"/>
      <c r="U89" s="372"/>
      <c r="V89" s="254"/>
      <c r="W89" s="372"/>
      <c r="X89" s="254"/>
      <c r="Y89" s="254"/>
      <c r="Z89" s="254"/>
      <c r="AA89" s="254"/>
      <c r="AB89" s="254"/>
      <c r="AC89" s="254"/>
      <c r="AD89" s="254"/>
      <c r="AE89" s="254"/>
    </row>
    <row r="90" spans="1:31" ht="14.25" customHeight="1">
      <c r="A90" s="254"/>
      <c r="B90" s="383"/>
      <c r="C90" s="420"/>
      <c r="D90" s="420"/>
      <c r="E90" s="420"/>
      <c r="F90" s="420"/>
      <c r="G90" s="299" t="s">
        <v>3809</v>
      </c>
      <c r="H90" s="286"/>
      <c r="I90" s="286"/>
      <c r="J90" s="286"/>
      <c r="K90" s="286"/>
      <c r="L90" s="286"/>
      <c r="M90" s="286"/>
      <c r="N90" s="286"/>
      <c r="O90" s="275"/>
      <c r="P90" s="275"/>
      <c r="Q90" s="286"/>
      <c r="R90" s="254"/>
      <c r="S90" s="372"/>
      <c r="T90" s="254"/>
      <c r="U90" s="372"/>
      <c r="V90" s="254"/>
      <c r="W90" s="372"/>
      <c r="X90" s="254"/>
      <c r="Y90" s="254"/>
      <c r="Z90" s="254"/>
      <c r="AA90" s="254"/>
      <c r="AB90" s="254"/>
      <c r="AC90" s="254"/>
      <c r="AD90" s="254"/>
      <c r="AE90" s="254"/>
    </row>
    <row r="91" spans="1:31" ht="14.25" customHeight="1">
      <c r="A91" s="254"/>
      <c r="B91" s="383"/>
      <c r="C91" s="420"/>
      <c r="D91" s="420"/>
      <c r="E91" s="420"/>
      <c r="F91" s="420"/>
      <c r="G91" s="299" t="s">
        <v>3810</v>
      </c>
      <c r="H91" s="278"/>
      <c r="I91" s="278"/>
      <c r="J91" s="286"/>
      <c r="K91" s="286"/>
      <c r="L91" s="286"/>
      <c r="M91" s="286"/>
      <c r="N91" s="286"/>
      <c r="O91" s="275"/>
      <c r="P91" s="275"/>
      <c r="Q91" s="286"/>
      <c r="R91" s="254"/>
      <c r="S91" s="372"/>
      <c r="T91" s="254"/>
      <c r="U91" s="372"/>
      <c r="V91" s="254"/>
      <c r="W91" s="372"/>
      <c r="X91" s="254"/>
      <c r="Y91" s="254"/>
      <c r="Z91" s="254"/>
      <c r="AA91" s="254"/>
      <c r="AB91" s="254"/>
      <c r="AC91" s="254"/>
      <c r="AD91" s="254"/>
      <c r="AE91" s="254"/>
    </row>
    <row r="92" spans="1:31" ht="14.25" customHeight="1">
      <c r="A92" s="254"/>
      <c r="B92" s="383"/>
      <c r="C92" s="420"/>
      <c r="D92" s="420"/>
      <c r="E92" s="420"/>
      <c r="F92" s="420"/>
      <c r="G92" s="292" t="s">
        <v>3811</v>
      </c>
      <c r="H92" s="286"/>
      <c r="I92" s="286"/>
      <c r="J92" s="286"/>
      <c r="K92" s="286"/>
      <c r="L92" s="286"/>
      <c r="M92" s="286"/>
      <c r="N92" s="286"/>
      <c r="O92" s="275"/>
      <c r="P92" s="275"/>
      <c r="Q92" s="286"/>
      <c r="R92" s="254"/>
      <c r="S92" s="372"/>
      <c r="T92" s="254"/>
      <c r="U92" s="372"/>
      <c r="V92" s="254"/>
      <c r="W92" s="372"/>
      <c r="X92" s="254"/>
      <c r="Y92" s="254"/>
      <c r="Z92" s="254"/>
      <c r="AA92" s="254"/>
      <c r="AB92" s="254"/>
      <c r="AC92" s="254"/>
      <c r="AD92" s="254"/>
      <c r="AE92" s="254"/>
    </row>
    <row r="93" spans="1:31" ht="14.25" customHeight="1">
      <c r="A93" s="254"/>
      <c r="B93" s="383"/>
      <c r="C93" s="420"/>
      <c r="D93" s="420"/>
      <c r="E93" s="420"/>
      <c r="F93" s="420"/>
      <c r="G93" s="299" t="s">
        <v>3812</v>
      </c>
      <c r="H93" s="278"/>
      <c r="I93" s="275"/>
      <c r="J93" s="275"/>
      <c r="K93" s="275"/>
      <c r="L93" s="286"/>
      <c r="M93" s="286"/>
      <c r="N93" s="286"/>
      <c r="O93" s="275"/>
      <c r="P93" s="275"/>
      <c r="Q93" s="286"/>
      <c r="R93" s="254"/>
      <c r="S93" s="372"/>
      <c r="T93" s="254"/>
      <c r="U93" s="372"/>
      <c r="V93" s="254"/>
      <c r="W93" s="372"/>
      <c r="X93" s="254"/>
      <c r="Y93" s="254"/>
      <c r="Z93" s="254"/>
      <c r="AA93" s="254"/>
      <c r="AB93" s="254"/>
      <c r="AC93" s="254"/>
      <c r="AD93" s="254"/>
      <c r="AE93" s="254"/>
    </row>
    <row r="94" spans="1:31" ht="14.25" customHeight="1">
      <c r="A94" s="254"/>
      <c r="B94" s="383"/>
      <c r="C94" s="420"/>
      <c r="D94" s="420"/>
      <c r="E94" s="420"/>
      <c r="F94" s="420"/>
      <c r="G94" s="299" t="s">
        <v>1780</v>
      </c>
      <c r="H94" s="294">
        <v>1.35</v>
      </c>
      <c r="I94" s="294">
        <v>1.35</v>
      </c>
      <c r="J94" s="294">
        <v>1.35</v>
      </c>
      <c r="K94" s="294">
        <v>1.35</v>
      </c>
      <c r="L94" s="294">
        <v>1.35</v>
      </c>
      <c r="M94" s="286"/>
      <c r="N94" s="286"/>
      <c r="O94" s="275"/>
      <c r="P94" s="275"/>
      <c r="Q94" s="286"/>
      <c r="R94" s="254"/>
      <c r="S94" s="372"/>
      <c r="T94" s="254"/>
      <c r="U94" s="372"/>
      <c r="V94" s="254"/>
      <c r="W94" s="372"/>
      <c r="X94" s="254"/>
      <c r="Y94" s="254"/>
      <c r="Z94" s="254"/>
      <c r="AA94" s="254"/>
      <c r="AB94" s="254"/>
      <c r="AC94" s="254"/>
      <c r="AD94" s="254"/>
      <c r="AE94" s="254"/>
    </row>
    <row r="95" spans="1:31" ht="14.25" customHeight="1">
      <c r="A95" s="254"/>
      <c r="B95" s="383"/>
      <c r="C95" s="420"/>
      <c r="D95" s="420"/>
      <c r="E95" s="420"/>
      <c r="F95" s="420"/>
      <c r="G95" s="292" t="s">
        <v>3813</v>
      </c>
      <c r="H95" s="290">
        <v>1</v>
      </c>
      <c r="I95" s="290" t="s">
        <v>376</v>
      </c>
      <c r="J95" s="274" t="s">
        <v>377</v>
      </c>
      <c r="K95" s="286"/>
      <c r="L95" s="286"/>
      <c r="M95" s="286"/>
      <c r="N95" s="286"/>
      <c r="O95" s="275"/>
      <c r="P95" s="286"/>
      <c r="Q95" s="286"/>
      <c r="R95" s="254"/>
      <c r="S95" s="372"/>
      <c r="T95" s="254"/>
      <c r="U95" s="372"/>
      <c r="V95" s="254"/>
      <c r="W95" s="372"/>
      <c r="X95" s="254"/>
      <c r="Y95" s="254"/>
      <c r="Z95" s="254"/>
      <c r="AA95" s="254"/>
      <c r="AB95" s="254"/>
      <c r="AC95" s="254"/>
      <c r="AD95" s="254"/>
      <c r="AE95" s="254"/>
    </row>
    <row r="96" spans="1:31" ht="14.25" customHeight="1">
      <c r="A96" s="254"/>
      <c r="B96" s="383"/>
      <c r="C96" s="420"/>
      <c r="D96" s="420"/>
      <c r="E96" s="420"/>
      <c r="F96" s="420"/>
      <c r="G96" s="296" t="s">
        <v>3814</v>
      </c>
      <c r="H96" s="278">
        <v>0.3</v>
      </c>
      <c r="I96" s="278" t="s">
        <v>373</v>
      </c>
      <c r="J96" s="278" t="s">
        <v>374</v>
      </c>
      <c r="K96" s="278" t="s">
        <v>375</v>
      </c>
      <c r="L96" s="278" t="s">
        <v>376</v>
      </c>
      <c r="M96" s="419" t="s">
        <v>377</v>
      </c>
      <c r="N96" s="286"/>
      <c r="O96" s="275"/>
      <c r="P96" s="275"/>
      <c r="Q96" s="286"/>
      <c r="R96" s="254"/>
      <c r="S96" s="372"/>
      <c r="T96" s="254"/>
      <c r="U96" s="372"/>
      <c r="V96" s="254"/>
      <c r="W96" s="372"/>
      <c r="X96" s="254"/>
      <c r="Y96" s="254"/>
      <c r="Z96" s="254"/>
      <c r="AA96" s="254"/>
      <c r="AB96" s="254"/>
      <c r="AC96" s="254"/>
      <c r="AD96" s="254"/>
      <c r="AE96" s="254"/>
    </row>
    <row r="97" spans="1:31" ht="14.25" customHeight="1">
      <c r="A97" s="254"/>
      <c r="B97" s="383"/>
      <c r="C97" s="420"/>
      <c r="D97" s="420"/>
      <c r="E97" s="420"/>
      <c r="F97" s="420"/>
      <c r="H97" s="843"/>
      <c r="I97" s="286"/>
      <c r="J97" s="286"/>
      <c r="K97" s="286"/>
      <c r="L97" s="286"/>
      <c r="M97" s="286"/>
      <c r="N97" s="286"/>
      <c r="O97" s="275"/>
      <c r="P97" s="275"/>
      <c r="Q97" s="286"/>
      <c r="R97" s="254"/>
      <c r="S97" s="372"/>
      <c r="T97" s="254"/>
      <c r="U97" s="372"/>
      <c r="V97" s="254"/>
      <c r="W97" s="372"/>
      <c r="X97" s="254"/>
      <c r="Y97" s="254"/>
      <c r="Z97" s="254"/>
      <c r="AA97" s="254"/>
      <c r="AB97" s="254"/>
      <c r="AC97" s="254"/>
      <c r="AD97" s="254"/>
      <c r="AE97" s="254"/>
    </row>
    <row r="98" spans="1:31" ht="14.25" customHeight="1">
      <c r="A98" s="254"/>
      <c r="B98" s="383"/>
      <c r="C98" s="420"/>
      <c r="D98" s="420"/>
      <c r="E98" s="420"/>
      <c r="F98" s="420"/>
      <c r="G98" s="299"/>
      <c r="H98" s="274"/>
      <c r="I98" s="286"/>
      <c r="J98" s="286"/>
      <c r="K98" s="286"/>
      <c r="L98" s="286"/>
      <c r="M98" s="286"/>
      <c r="N98" s="286"/>
      <c r="O98" s="275"/>
      <c r="P98" s="275"/>
      <c r="Q98" s="286"/>
      <c r="R98" s="254"/>
      <c r="S98" s="372"/>
      <c r="T98" s="254"/>
      <c r="U98" s="372"/>
      <c r="V98" s="254"/>
      <c r="W98" s="372"/>
      <c r="X98" s="254"/>
      <c r="Y98" s="254"/>
      <c r="Z98" s="254"/>
      <c r="AA98" s="254"/>
      <c r="AB98" s="254"/>
      <c r="AC98" s="254"/>
      <c r="AD98" s="254"/>
      <c r="AE98" s="254"/>
    </row>
    <row r="99" spans="1:31" ht="14.25" customHeight="1">
      <c r="A99" s="254"/>
      <c r="B99" s="383"/>
      <c r="C99" s="420"/>
      <c r="D99" s="420"/>
      <c r="E99" s="420"/>
      <c r="F99" s="420"/>
      <c r="G99" s="292"/>
      <c r="H99" s="290"/>
      <c r="I99" s="290"/>
      <c r="J99" s="274"/>
      <c r="K99" s="286"/>
      <c r="L99" s="286"/>
      <c r="M99" s="286"/>
      <c r="N99" s="286"/>
      <c r="O99" s="275"/>
      <c r="P99" s="275"/>
      <c r="Q99" s="286"/>
      <c r="R99" s="254"/>
      <c r="S99" s="372"/>
      <c r="T99" s="254"/>
      <c r="U99" s="372"/>
      <c r="V99" s="254"/>
      <c r="W99" s="372"/>
      <c r="X99" s="254"/>
      <c r="Y99" s="254"/>
      <c r="Z99" s="254"/>
      <c r="AA99" s="254"/>
      <c r="AB99" s="254"/>
      <c r="AC99" s="254"/>
      <c r="AD99" s="254"/>
      <c r="AE99" s="254"/>
    </row>
    <row r="100" spans="1:31" ht="14.25" customHeight="1">
      <c r="A100" s="254"/>
      <c r="B100" s="383"/>
      <c r="C100" s="420"/>
      <c r="D100" s="420"/>
      <c r="E100" s="420"/>
      <c r="F100" s="420"/>
      <c r="G100" s="353"/>
      <c r="H100" s="275"/>
      <c r="I100" s="275"/>
      <c r="J100" s="275"/>
      <c r="K100" s="275"/>
      <c r="L100" s="275"/>
      <c r="M100" s="286"/>
      <c r="N100" s="286"/>
      <c r="O100" s="275"/>
      <c r="P100" s="275"/>
      <c r="Q100" s="286"/>
      <c r="R100" s="254"/>
      <c r="S100" s="372"/>
      <c r="T100" s="254"/>
      <c r="U100" s="372"/>
      <c r="V100" s="254"/>
      <c r="W100" s="372"/>
      <c r="X100" s="254"/>
      <c r="Y100" s="254"/>
      <c r="Z100" s="254"/>
      <c r="AA100" s="254"/>
      <c r="AB100" s="254"/>
      <c r="AC100" s="254"/>
      <c r="AD100" s="254"/>
      <c r="AE100" s="254"/>
    </row>
    <row r="101" spans="1:31" ht="14.25" customHeight="1">
      <c r="A101" s="254"/>
      <c r="B101" s="383"/>
      <c r="C101" s="420"/>
      <c r="D101" s="420"/>
      <c r="E101" s="420"/>
      <c r="F101" s="420"/>
      <c r="G101" s="353"/>
      <c r="H101" s="275"/>
      <c r="I101" s="275"/>
      <c r="J101" s="275"/>
      <c r="K101" s="275"/>
      <c r="L101" s="275"/>
      <c r="M101" s="286"/>
      <c r="N101" s="286"/>
      <c r="O101" s="275"/>
      <c r="P101" s="275"/>
      <c r="Q101" s="286"/>
      <c r="R101" s="254"/>
      <c r="S101" s="372"/>
      <c r="T101" s="254"/>
      <c r="U101" s="372"/>
      <c r="V101" s="254"/>
      <c r="W101" s="372"/>
      <c r="X101" s="254"/>
      <c r="Y101" s="254"/>
      <c r="Z101" s="254"/>
      <c r="AA101" s="254"/>
      <c r="AB101" s="254"/>
      <c r="AC101" s="254"/>
      <c r="AD101" s="254"/>
      <c r="AE101" s="254"/>
    </row>
    <row r="102" spans="1:31" ht="14.25" customHeight="1">
      <c r="A102" s="254"/>
      <c r="B102" s="383"/>
      <c r="C102" s="420"/>
      <c r="D102" s="420"/>
      <c r="E102" s="420"/>
      <c r="F102" s="420"/>
      <c r="G102" s="353"/>
      <c r="H102" s="275"/>
      <c r="I102" s="275"/>
      <c r="J102" s="275"/>
      <c r="K102" s="275"/>
      <c r="L102" s="286"/>
      <c r="M102" s="286"/>
      <c r="N102" s="286"/>
      <c r="O102" s="275"/>
      <c r="P102" s="275"/>
      <c r="Q102" s="286"/>
      <c r="R102" s="254"/>
      <c r="S102" s="372"/>
      <c r="T102" s="254"/>
      <c r="U102" s="372"/>
      <c r="V102" s="254"/>
      <c r="W102" s="372"/>
      <c r="X102" s="254"/>
      <c r="Y102" s="254"/>
      <c r="Z102" s="254"/>
      <c r="AA102" s="254"/>
      <c r="AB102" s="254"/>
      <c r="AC102" s="254"/>
      <c r="AD102" s="254"/>
      <c r="AE102" s="254"/>
    </row>
    <row r="103" spans="1:31" ht="14.25" customHeight="1">
      <c r="A103" s="97"/>
      <c r="B103" s="343"/>
      <c r="C103" s="343"/>
      <c r="D103" s="421">
        <f>COUNTA(G4:G160)</f>
        <v>93</v>
      </c>
      <c r="E103" s="422"/>
      <c r="F103" s="423">
        <v>100</v>
      </c>
      <c r="G103" s="353"/>
      <c r="H103" s="275"/>
      <c r="I103" s="275"/>
      <c r="J103" s="275"/>
      <c r="K103" s="275"/>
      <c r="L103" s="286"/>
      <c r="M103" s="286"/>
      <c r="N103" s="286"/>
      <c r="O103" s="275"/>
      <c r="P103" s="275"/>
      <c r="Q103" s="286"/>
      <c r="R103" s="254"/>
      <c r="S103" s="372"/>
      <c r="T103" s="254"/>
      <c r="U103" s="372"/>
      <c r="V103" s="254"/>
      <c r="W103" s="372"/>
      <c r="X103" s="254"/>
      <c r="Y103" s="254"/>
      <c r="Z103" s="254"/>
      <c r="AA103" s="254"/>
      <c r="AB103" s="254"/>
      <c r="AC103" s="254"/>
      <c r="AD103" s="254"/>
      <c r="AE103" s="254"/>
    </row>
    <row r="104" spans="1:31" ht="14.25" customHeight="1">
      <c r="A104" s="97"/>
      <c r="B104" s="97"/>
      <c r="C104" s="97"/>
      <c r="D104" s="343"/>
      <c r="E104" s="343"/>
      <c r="F104" s="97"/>
      <c r="G104" s="353"/>
      <c r="H104" s="286"/>
      <c r="I104" s="286"/>
      <c r="J104" s="286"/>
      <c r="K104" s="286"/>
      <c r="L104" s="286"/>
      <c r="M104" s="286"/>
      <c r="N104" s="286"/>
      <c r="O104" s="275"/>
      <c r="P104" s="275"/>
      <c r="Q104" s="286"/>
      <c r="R104" s="254"/>
      <c r="S104" s="372"/>
      <c r="T104" s="254"/>
      <c r="U104" s="372"/>
      <c r="V104" s="254"/>
      <c r="W104" s="372"/>
      <c r="X104" s="254"/>
      <c r="Y104" s="254"/>
      <c r="Z104" s="254"/>
      <c r="AA104" s="254"/>
      <c r="AB104" s="254"/>
      <c r="AC104" s="254"/>
      <c r="AD104" s="254"/>
      <c r="AE104" s="254"/>
    </row>
    <row r="105" spans="1:31" ht="14.25" customHeight="1">
      <c r="A105" s="97"/>
      <c r="B105" s="97"/>
      <c r="C105" s="97"/>
      <c r="D105" s="97"/>
      <c r="E105" s="97"/>
      <c r="F105" s="97"/>
      <c r="G105" s="353"/>
      <c r="H105" s="286"/>
      <c r="I105" s="286"/>
      <c r="J105" s="286"/>
      <c r="K105" s="286"/>
      <c r="L105" s="286"/>
      <c r="M105" s="286"/>
      <c r="N105" s="286"/>
      <c r="O105" s="275"/>
      <c r="P105" s="275"/>
      <c r="Q105" s="286"/>
      <c r="R105" s="254"/>
      <c r="S105" s="372"/>
      <c r="T105" s="254"/>
      <c r="U105" s="372"/>
      <c r="V105" s="254"/>
      <c r="W105" s="372"/>
      <c r="X105" s="254"/>
      <c r="Y105" s="254"/>
      <c r="Z105" s="254"/>
      <c r="AA105" s="254"/>
      <c r="AB105" s="254"/>
      <c r="AC105" s="254"/>
      <c r="AD105" s="254"/>
      <c r="AE105" s="254"/>
    </row>
    <row r="106" spans="1:31" ht="14.25" customHeight="1">
      <c r="A106" s="97"/>
      <c r="B106" s="97"/>
      <c r="C106" s="97"/>
      <c r="D106" s="97"/>
      <c r="E106" s="97"/>
      <c r="F106" s="97"/>
      <c r="G106" s="353"/>
      <c r="H106" s="286"/>
      <c r="I106" s="286"/>
      <c r="J106" s="286"/>
      <c r="K106" s="286"/>
      <c r="L106" s="286"/>
      <c r="M106" s="286"/>
      <c r="N106" s="286"/>
      <c r="O106" s="275"/>
      <c r="P106" s="275"/>
      <c r="Q106" s="286"/>
      <c r="R106" s="254"/>
      <c r="S106" s="372"/>
      <c r="T106" s="254"/>
      <c r="U106" s="372"/>
      <c r="V106" s="254"/>
      <c r="W106" s="372"/>
      <c r="X106" s="254"/>
      <c r="Y106" s="254"/>
      <c r="Z106" s="254"/>
      <c r="AA106" s="254"/>
      <c r="AB106" s="254"/>
      <c r="AC106" s="254"/>
      <c r="AD106" s="254"/>
      <c r="AE106" s="254"/>
    </row>
    <row r="107" spans="1:31" ht="14.25" customHeight="1">
      <c r="A107" s="97"/>
      <c r="B107" s="97"/>
      <c r="C107" s="97"/>
      <c r="D107" s="97"/>
      <c r="E107" s="97"/>
      <c r="F107" s="97"/>
      <c r="G107" s="353"/>
      <c r="H107" s="275"/>
      <c r="I107" s="275"/>
      <c r="J107" s="286"/>
      <c r="K107" s="286"/>
      <c r="L107" s="286"/>
      <c r="M107" s="286"/>
      <c r="N107" s="286"/>
      <c r="O107" s="275"/>
      <c r="P107" s="275"/>
      <c r="Q107" s="286"/>
      <c r="R107" s="254"/>
      <c r="S107" s="372"/>
      <c r="T107" s="254"/>
      <c r="U107" s="372"/>
      <c r="V107" s="254"/>
      <c r="W107" s="372"/>
      <c r="X107" s="254"/>
      <c r="Y107" s="254"/>
      <c r="Z107" s="254"/>
      <c r="AA107" s="254"/>
      <c r="AB107" s="254"/>
      <c r="AC107" s="254"/>
      <c r="AD107" s="254"/>
      <c r="AE107" s="254"/>
    </row>
    <row r="108" spans="1:31" ht="14.25" customHeight="1">
      <c r="A108" s="97"/>
      <c r="B108" s="97"/>
      <c r="C108" s="97"/>
      <c r="D108" s="97"/>
      <c r="E108" s="97"/>
      <c r="F108" s="97"/>
      <c r="G108" s="353"/>
      <c r="H108" s="286"/>
      <c r="I108" s="286"/>
      <c r="J108" s="286"/>
      <c r="K108" s="286"/>
      <c r="L108" s="286"/>
      <c r="M108" s="286"/>
      <c r="N108" s="286"/>
      <c r="O108" s="275"/>
      <c r="P108" s="275"/>
      <c r="Q108" s="286"/>
      <c r="R108" s="254"/>
      <c r="S108" s="372"/>
      <c r="T108" s="254"/>
      <c r="U108" s="372"/>
      <c r="V108" s="254"/>
      <c r="W108" s="372"/>
      <c r="X108" s="254"/>
      <c r="Y108" s="254"/>
      <c r="Z108" s="254"/>
      <c r="AA108" s="254"/>
      <c r="AB108" s="254"/>
      <c r="AC108" s="254"/>
      <c r="AD108" s="254"/>
      <c r="AE108" s="254"/>
    </row>
    <row r="109" spans="1:31" ht="14.25" customHeight="1">
      <c r="A109" s="97"/>
      <c r="B109" s="97"/>
      <c r="C109" s="97"/>
      <c r="D109" s="97"/>
      <c r="E109" s="97"/>
      <c r="F109" s="97"/>
      <c r="G109" s="292"/>
      <c r="H109" s="286"/>
      <c r="I109" s="286"/>
      <c r="J109" s="286"/>
      <c r="K109" s="286"/>
      <c r="L109" s="286"/>
      <c r="M109" s="286"/>
      <c r="N109" s="286"/>
      <c r="O109" s="275"/>
      <c r="P109" s="275"/>
      <c r="Q109" s="286"/>
      <c r="R109" s="254"/>
      <c r="S109" s="372"/>
      <c r="T109" s="254"/>
      <c r="U109" s="372"/>
      <c r="V109" s="254"/>
      <c r="W109" s="372"/>
      <c r="X109" s="254"/>
      <c r="Y109" s="254"/>
      <c r="Z109" s="254"/>
      <c r="AA109" s="254"/>
      <c r="AB109" s="254"/>
      <c r="AC109" s="254"/>
      <c r="AD109" s="254"/>
      <c r="AE109" s="254"/>
    </row>
    <row r="110" spans="1:31" ht="14.25" customHeight="1">
      <c r="A110" s="97"/>
      <c r="B110" s="97"/>
      <c r="C110" s="97"/>
      <c r="D110" s="97"/>
      <c r="E110" s="97"/>
      <c r="F110" s="97"/>
      <c r="G110" s="353"/>
      <c r="H110" s="286"/>
      <c r="I110" s="286"/>
      <c r="J110" s="286"/>
      <c r="K110" s="286"/>
      <c r="L110" s="286"/>
      <c r="M110" s="286"/>
      <c r="N110" s="286"/>
      <c r="O110" s="275"/>
      <c r="P110" s="275"/>
      <c r="Q110" s="286"/>
      <c r="R110" s="254"/>
      <c r="S110" s="372"/>
      <c r="T110" s="254"/>
      <c r="U110" s="372"/>
      <c r="V110" s="254"/>
      <c r="W110" s="372"/>
      <c r="X110" s="254"/>
      <c r="Y110" s="254"/>
      <c r="Z110" s="254"/>
      <c r="AA110" s="254"/>
      <c r="AB110" s="254"/>
      <c r="AC110" s="254"/>
      <c r="AD110" s="254"/>
      <c r="AE110" s="254"/>
    </row>
    <row r="111" spans="1:31" ht="14.25" customHeight="1">
      <c r="A111" s="315"/>
      <c r="B111" s="315"/>
      <c r="C111" s="315"/>
      <c r="D111" s="315"/>
      <c r="E111" s="315"/>
      <c r="F111" s="315"/>
      <c r="G111" s="353"/>
      <c r="H111" s="286"/>
      <c r="I111" s="286"/>
      <c r="J111" s="286"/>
      <c r="K111" s="286"/>
      <c r="L111" s="286"/>
      <c r="M111" s="286"/>
      <c r="N111" s="286"/>
      <c r="O111" s="275"/>
      <c r="P111" s="275"/>
      <c r="Q111" s="286"/>
      <c r="R111" s="254"/>
      <c r="S111" s="372"/>
      <c r="T111" s="254"/>
      <c r="U111" s="372"/>
      <c r="V111" s="254"/>
      <c r="W111" s="372"/>
      <c r="X111" s="254"/>
      <c r="Y111" s="254"/>
      <c r="Z111" s="254"/>
      <c r="AA111" s="254"/>
      <c r="AB111" s="254"/>
      <c r="AC111" s="254"/>
      <c r="AD111" s="254"/>
      <c r="AE111" s="254"/>
    </row>
    <row r="112" spans="1:31" ht="14.25" customHeight="1">
      <c r="A112" s="502"/>
      <c r="B112" s="502"/>
      <c r="C112" s="502"/>
      <c r="D112" s="502"/>
      <c r="E112" s="502"/>
      <c r="F112" s="502"/>
      <c r="G112" s="285"/>
      <c r="H112" s="286"/>
      <c r="I112" s="286"/>
      <c r="J112" s="286"/>
      <c r="K112" s="286"/>
      <c r="L112" s="286"/>
      <c r="M112" s="286"/>
      <c r="N112" s="286"/>
      <c r="O112" s="275"/>
      <c r="P112" s="275"/>
      <c r="Q112" s="286"/>
      <c r="R112" s="254"/>
      <c r="S112" s="372"/>
      <c r="T112" s="254"/>
      <c r="U112" s="372"/>
      <c r="V112" s="254"/>
      <c r="W112" s="372"/>
      <c r="X112" s="254"/>
      <c r="Y112" s="254"/>
      <c r="Z112" s="254"/>
      <c r="AA112" s="254"/>
      <c r="AB112" s="254"/>
      <c r="AC112" s="254"/>
      <c r="AD112" s="254"/>
      <c r="AE112" s="254"/>
    </row>
    <row r="113" spans="1:31" ht="14.25" customHeight="1">
      <c r="A113" s="502"/>
      <c r="B113" s="502"/>
      <c r="C113" s="502"/>
      <c r="D113" s="502"/>
      <c r="E113" s="502"/>
      <c r="F113" s="502"/>
      <c r="G113" s="353"/>
      <c r="H113" s="275"/>
      <c r="I113" s="275"/>
      <c r="J113" s="275"/>
      <c r="K113" s="275"/>
      <c r="L113" s="286"/>
      <c r="M113" s="286"/>
      <c r="N113" s="286"/>
      <c r="O113" s="275"/>
      <c r="P113" s="286"/>
      <c r="Q113" s="286"/>
      <c r="R113" s="254"/>
      <c r="S113" s="372"/>
      <c r="T113" s="254"/>
      <c r="U113" s="372"/>
      <c r="V113" s="254"/>
      <c r="W113" s="372"/>
      <c r="X113" s="254"/>
      <c r="Y113" s="254"/>
      <c r="Z113" s="254"/>
      <c r="AA113" s="254"/>
      <c r="AB113" s="254"/>
      <c r="AC113" s="254"/>
      <c r="AD113" s="254"/>
      <c r="AE113" s="254"/>
    </row>
    <row r="114" spans="1:31" ht="14.25" customHeight="1">
      <c r="A114" s="502"/>
      <c r="B114" s="502"/>
      <c r="C114" s="502"/>
      <c r="D114" s="502"/>
      <c r="E114" s="502"/>
      <c r="F114" s="502"/>
      <c r="G114" s="353"/>
      <c r="H114" s="275"/>
      <c r="I114" s="275"/>
      <c r="J114" s="275"/>
      <c r="K114" s="275"/>
      <c r="L114" s="286"/>
      <c r="M114" s="286"/>
      <c r="N114" s="286"/>
      <c r="O114" s="275"/>
      <c r="P114" s="286"/>
      <c r="Q114" s="286"/>
      <c r="R114" s="254"/>
      <c r="S114" s="372"/>
      <c r="T114" s="254"/>
      <c r="U114" s="372"/>
      <c r="V114" s="254"/>
      <c r="W114" s="372"/>
      <c r="X114" s="254"/>
      <c r="Y114" s="254"/>
      <c r="Z114" s="254"/>
      <c r="AA114" s="254"/>
      <c r="AB114" s="254"/>
      <c r="AC114" s="254"/>
      <c r="AD114" s="254"/>
      <c r="AE114" s="254"/>
    </row>
    <row r="115" spans="1:31" ht="14.25" customHeight="1">
      <c r="A115" s="502"/>
      <c r="B115" s="502"/>
      <c r="C115" s="502"/>
      <c r="D115" s="502"/>
      <c r="E115" s="502"/>
      <c r="F115" s="502"/>
      <c r="G115" s="353"/>
      <c r="H115" s="275"/>
      <c r="I115" s="275"/>
      <c r="J115" s="275"/>
      <c r="K115" s="275"/>
      <c r="L115" s="286"/>
      <c r="M115" s="286"/>
      <c r="N115" s="286"/>
      <c r="O115" s="275"/>
      <c r="P115" s="286"/>
      <c r="Q115" s="286"/>
      <c r="R115" s="254"/>
      <c r="S115" s="372"/>
      <c r="T115" s="254"/>
      <c r="U115" s="372"/>
      <c r="V115" s="254"/>
      <c r="W115" s="372"/>
      <c r="X115" s="254"/>
      <c r="Y115" s="254"/>
      <c r="Z115" s="254"/>
      <c r="AA115" s="254"/>
      <c r="AB115" s="254"/>
      <c r="AC115" s="254"/>
      <c r="AD115" s="254"/>
      <c r="AE115" s="254"/>
    </row>
    <row r="116" spans="1:31" ht="14.25" customHeight="1">
      <c r="A116" s="502"/>
      <c r="B116" s="502"/>
      <c r="C116" s="502"/>
      <c r="D116" s="502"/>
      <c r="E116" s="502"/>
      <c r="F116" s="502"/>
      <c r="G116" s="353"/>
      <c r="H116" s="275"/>
      <c r="I116" s="275"/>
      <c r="J116" s="275"/>
      <c r="K116" s="275"/>
      <c r="L116" s="286"/>
      <c r="M116" s="286"/>
      <c r="N116" s="286"/>
      <c r="O116" s="275"/>
      <c r="P116" s="286"/>
      <c r="Q116" s="286"/>
      <c r="R116" s="254"/>
      <c r="S116" s="372"/>
      <c r="T116" s="254"/>
      <c r="U116" s="372"/>
      <c r="V116" s="254"/>
      <c r="W116" s="372"/>
      <c r="X116" s="254"/>
      <c r="Y116" s="254"/>
      <c r="Z116" s="254"/>
      <c r="AA116" s="254"/>
      <c r="AB116" s="254"/>
      <c r="AC116" s="254"/>
      <c r="AD116" s="254"/>
      <c r="AE116" s="254"/>
    </row>
    <row r="117" spans="1:31" ht="14.25" customHeight="1">
      <c r="A117" s="502"/>
      <c r="B117" s="502"/>
      <c r="C117" s="502"/>
      <c r="D117" s="502"/>
      <c r="E117" s="502"/>
      <c r="F117" s="502"/>
      <c r="G117" s="292"/>
      <c r="H117" s="278"/>
      <c r="I117" s="286"/>
      <c r="J117" s="286"/>
      <c r="K117" s="286"/>
      <c r="L117" s="286"/>
      <c r="M117" s="286"/>
      <c r="N117" s="286"/>
      <c r="O117" s="275"/>
      <c r="P117" s="286"/>
      <c r="Q117" s="286"/>
      <c r="R117" s="254"/>
      <c r="S117" s="372"/>
      <c r="T117" s="254"/>
      <c r="U117" s="372"/>
      <c r="V117" s="254"/>
      <c r="W117" s="372"/>
      <c r="X117" s="254"/>
      <c r="Y117" s="254"/>
      <c r="Z117" s="254"/>
      <c r="AA117" s="254"/>
      <c r="AB117" s="254"/>
      <c r="AC117" s="254"/>
      <c r="AD117" s="254"/>
      <c r="AE117" s="254"/>
    </row>
    <row r="118" spans="1:31" ht="14.25" customHeight="1">
      <c r="A118" s="502"/>
      <c r="B118" s="502"/>
      <c r="C118" s="502"/>
      <c r="D118" s="502"/>
      <c r="E118" s="502"/>
      <c r="F118" s="502"/>
      <c r="G118" s="292"/>
      <c r="H118" s="286"/>
      <c r="I118" s="286"/>
      <c r="J118" s="286"/>
      <c r="K118" s="286"/>
      <c r="L118" s="286"/>
      <c r="M118" s="286"/>
      <c r="N118" s="286"/>
      <c r="O118" s="275"/>
      <c r="P118" s="286"/>
      <c r="Q118" s="286"/>
      <c r="R118" s="254"/>
      <c r="S118" s="372"/>
      <c r="T118" s="254"/>
      <c r="U118" s="372"/>
      <c r="V118" s="254"/>
      <c r="W118" s="372"/>
      <c r="X118" s="254"/>
      <c r="Y118" s="254"/>
      <c r="Z118" s="254"/>
      <c r="AA118" s="254"/>
      <c r="AB118" s="254"/>
      <c r="AC118" s="254"/>
      <c r="AD118" s="254"/>
      <c r="AE118" s="254"/>
    </row>
    <row r="119" spans="1:31" ht="14.25" customHeight="1">
      <c r="A119" s="502"/>
      <c r="B119" s="502"/>
      <c r="C119" s="502"/>
      <c r="D119" s="502"/>
      <c r="E119" s="502"/>
      <c r="F119" s="502"/>
      <c r="G119" s="292"/>
      <c r="H119" s="286"/>
      <c r="I119" s="286"/>
      <c r="J119" s="286"/>
      <c r="K119" s="286"/>
      <c r="L119" s="286"/>
      <c r="M119" s="286"/>
      <c r="N119" s="286"/>
      <c r="O119" s="275"/>
      <c r="P119" s="286"/>
      <c r="Q119" s="286"/>
      <c r="R119" s="254"/>
      <c r="S119" s="372"/>
      <c r="T119" s="254"/>
      <c r="U119" s="372"/>
      <c r="V119" s="254"/>
      <c r="W119" s="372"/>
      <c r="X119" s="254"/>
      <c r="Y119" s="254"/>
      <c r="Z119" s="254"/>
      <c r="AA119" s="254"/>
      <c r="AB119" s="254"/>
      <c r="AC119" s="254"/>
      <c r="AD119" s="254"/>
      <c r="AE119" s="254"/>
    </row>
    <row r="120" spans="1:31" ht="14.25" customHeight="1">
      <c r="A120" s="502"/>
      <c r="B120" s="502"/>
      <c r="C120" s="502"/>
      <c r="D120" s="502"/>
      <c r="E120" s="502"/>
      <c r="F120" s="502"/>
      <c r="G120" s="292"/>
      <c r="H120" s="286"/>
      <c r="I120" s="286"/>
      <c r="J120" s="286"/>
      <c r="K120" s="286"/>
      <c r="L120" s="286"/>
      <c r="M120" s="286"/>
      <c r="N120" s="286"/>
      <c r="O120" s="275"/>
      <c r="P120" s="286"/>
      <c r="Q120" s="286"/>
      <c r="R120" s="254"/>
      <c r="S120" s="372"/>
      <c r="T120" s="254"/>
      <c r="U120" s="372"/>
      <c r="V120" s="254"/>
      <c r="W120" s="372"/>
      <c r="X120" s="254"/>
      <c r="Y120" s="254"/>
      <c r="Z120" s="254"/>
      <c r="AA120" s="254"/>
      <c r="AB120" s="254"/>
      <c r="AC120" s="254"/>
      <c r="AD120" s="254"/>
      <c r="AE120" s="254"/>
    </row>
    <row r="121" spans="1:31" ht="14.25" customHeight="1">
      <c r="A121" s="502"/>
      <c r="B121" s="502"/>
      <c r="C121" s="502"/>
      <c r="D121" s="502"/>
      <c r="E121" s="502"/>
      <c r="F121" s="502"/>
      <c r="G121" s="292"/>
      <c r="H121" s="286"/>
      <c r="I121" s="286"/>
      <c r="J121" s="286"/>
      <c r="K121" s="286"/>
      <c r="L121" s="286"/>
      <c r="M121" s="286"/>
      <c r="N121" s="286"/>
      <c r="O121" s="275"/>
      <c r="P121" s="286"/>
      <c r="Q121" s="286"/>
      <c r="R121" s="254"/>
      <c r="S121" s="372"/>
      <c r="T121" s="254"/>
      <c r="U121" s="372"/>
      <c r="V121" s="254"/>
      <c r="W121" s="372"/>
      <c r="X121" s="254"/>
      <c r="Y121" s="254"/>
      <c r="Z121" s="254"/>
      <c r="AA121" s="254"/>
      <c r="AB121" s="254"/>
      <c r="AC121" s="254"/>
      <c r="AD121" s="254"/>
      <c r="AE121" s="254"/>
    </row>
    <row r="122" spans="1:31" ht="14.25" customHeight="1">
      <c r="A122" s="502"/>
      <c r="B122" s="502"/>
      <c r="C122" s="502"/>
      <c r="D122" s="502"/>
      <c r="E122" s="502"/>
      <c r="F122" s="502"/>
      <c r="G122" s="292"/>
      <c r="H122" s="286"/>
      <c r="I122" s="286"/>
      <c r="J122" s="286"/>
      <c r="K122" s="286"/>
      <c r="L122" s="286"/>
      <c r="M122" s="286"/>
      <c r="N122" s="286"/>
      <c r="O122" s="286"/>
      <c r="P122" s="286"/>
      <c r="Q122" s="286"/>
      <c r="R122" s="254"/>
      <c r="S122" s="372"/>
      <c r="T122" s="254"/>
      <c r="U122" s="372"/>
      <c r="V122" s="254"/>
      <c r="W122" s="372"/>
      <c r="X122" s="254"/>
      <c r="Y122" s="254"/>
      <c r="Z122" s="254"/>
      <c r="AA122" s="254"/>
      <c r="AB122" s="254"/>
      <c r="AC122" s="254"/>
      <c r="AD122" s="254"/>
      <c r="AE122" s="254"/>
    </row>
    <row r="123" spans="1:31" ht="14.25" customHeight="1">
      <c r="A123" s="502"/>
      <c r="B123" s="502"/>
      <c r="C123" s="502"/>
      <c r="D123" s="502"/>
      <c r="E123" s="502"/>
      <c r="F123" s="502"/>
      <c r="G123" s="292"/>
      <c r="H123" s="275"/>
      <c r="I123" s="278"/>
      <c r="J123" s="278"/>
      <c r="K123" s="286"/>
      <c r="L123" s="286"/>
      <c r="M123" s="286"/>
      <c r="N123" s="286"/>
      <c r="O123" s="286"/>
      <c r="P123" s="286"/>
      <c r="Q123" s="286"/>
      <c r="R123" s="254"/>
      <c r="S123" s="372"/>
      <c r="T123" s="254"/>
      <c r="U123" s="372"/>
      <c r="V123" s="254"/>
      <c r="W123" s="372"/>
      <c r="X123" s="254"/>
      <c r="Y123" s="254"/>
      <c r="Z123" s="254"/>
      <c r="AA123" s="254"/>
      <c r="AB123" s="254"/>
      <c r="AC123" s="254"/>
      <c r="AD123" s="254"/>
      <c r="AE123" s="254"/>
    </row>
    <row r="124" spans="1:31" ht="14.25" customHeight="1">
      <c r="A124" s="502"/>
      <c r="B124" s="502"/>
      <c r="C124" s="502"/>
      <c r="D124" s="502"/>
      <c r="E124" s="502"/>
      <c r="F124" s="502"/>
      <c r="G124" s="292"/>
      <c r="H124" s="286"/>
      <c r="I124" s="286"/>
      <c r="J124" s="286"/>
      <c r="K124" s="286"/>
      <c r="L124" s="286"/>
      <c r="M124" s="286"/>
      <c r="N124" s="286"/>
      <c r="O124" s="286"/>
      <c r="P124" s="286"/>
      <c r="Q124" s="286"/>
      <c r="R124" s="254"/>
      <c r="S124" s="372"/>
      <c r="T124" s="254"/>
      <c r="U124" s="372"/>
      <c r="V124" s="254"/>
      <c r="W124" s="372"/>
      <c r="X124" s="254"/>
      <c r="Y124" s="254"/>
      <c r="Z124" s="254"/>
      <c r="AA124" s="254"/>
      <c r="AB124" s="254"/>
      <c r="AC124" s="254"/>
      <c r="AD124" s="254"/>
      <c r="AE124" s="254"/>
    </row>
    <row r="125" spans="1:31" ht="14.25" customHeight="1">
      <c r="A125" s="502"/>
      <c r="B125" s="502"/>
      <c r="C125" s="502"/>
      <c r="D125" s="502"/>
      <c r="E125" s="502"/>
      <c r="F125" s="502"/>
      <c r="G125" s="292"/>
      <c r="H125" s="275"/>
      <c r="I125" s="286"/>
      <c r="J125" s="286"/>
      <c r="K125" s="286"/>
      <c r="L125" s="286"/>
      <c r="M125" s="286"/>
      <c r="N125" s="286"/>
      <c r="O125" s="286"/>
      <c r="P125" s="286"/>
      <c r="Q125" s="286"/>
      <c r="R125" s="254"/>
      <c r="S125" s="505"/>
      <c r="T125" s="254"/>
      <c r="U125" s="372"/>
      <c r="V125" s="254"/>
      <c r="W125" s="372"/>
      <c r="X125" s="254"/>
      <c r="Y125" s="254"/>
      <c r="Z125" s="254"/>
      <c r="AA125" s="254"/>
      <c r="AB125" s="254"/>
      <c r="AC125" s="254"/>
      <c r="AD125" s="254"/>
      <c r="AE125" s="254"/>
    </row>
    <row r="126" spans="1:31" ht="14.25" customHeight="1">
      <c r="A126" s="502"/>
      <c r="B126" s="502"/>
      <c r="C126" s="502"/>
      <c r="D126" s="502"/>
      <c r="E126" s="502"/>
      <c r="F126" s="502"/>
      <c r="G126" s="292"/>
      <c r="H126" s="286"/>
      <c r="I126" s="286"/>
      <c r="J126" s="286"/>
      <c r="K126" s="286"/>
      <c r="L126" s="286"/>
      <c r="M126" s="286"/>
      <c r="N126" s="286"/>
      <c r="O126" s="286"/>
      <c r="P126" s="286"/>
      <c r="Q126" s="286"/>
      <c r="R126" s="254"/>
      <c r="S126" s="505"/>
      <c r="T126" s="254"/>
      <c r="U126" s="372"/>
      <c r="V126" s="254"/>
      <c r="W126" s="372"/>
      <c r="X126" s="254"/>
      <c r="Y126" s="254"/>
      <c r="Z126" s="254"/>
      <c r="AA126" s="254"/>
      <c r="AB126" s="254"/>
      <c r="AC126" s="254"/>
      <c r="AD126" s="254"/>
      <c r="AE126" s="254"/>
    </row>
    <row r="127" spans="1:31" ht="14.25" customHeight="1">
      <c r="A127" s="502"/>
      <c r="B127" s="502"/>
      <c r="C127" s="502"/>
      <c r="D127" s="502"/>
      <c r="E127" s="502"/>
      <c r="F127" s="502"/>
      <c r="G127" s="292"/>
      <c r="H127" s="275"/>
      <c r="I127" s="278"/>
      <c r="J127" s="278"/>
      <c r="K127" s="278"/>
      <c r="L127" s="286"/>
      <c r="M127" s="286"/>
      <c r="N127" s="286"/>
      <c r="O127" s="286"/>
      <c r="P127" s="286"/>
      <c r="Q127" s="286"/>
      <c r="R127" s="254"/>
      <c r="S127" s="505"/>
      <c r="T127" s="254"/>
      <c r="U127" s="372"/>
      <c r="V127" s="254"/>
      <c r="W127" s="372"/>
      <c r="X127" s="254"/>
      <c r="Y127" s="254"/>
      <c r="Z127" s="254"/>
      <c r="AA127" s="254"/>
      <c r="AB127" s="254"/>
      <c r="AC127" s="254"/>
      <c r="AD127" s="254"/>
      <c r="AE127" s="254"/>
    </row>
    <row r="128" spans="1:31" ht="14.25" customHeight="1">
      <c r="A128" s="502"/>
      <c r="B128" s="502"/>
      <c r="C128" s="502"/>
      <c r="D128" s="716"/>
      <c r="E128" s="717"/>
      <c r="F128" s="718">
        <v>125</v>
      </c>
      <c r="G128" s="292"/>
      <c r="H128" s="275"/>
      <c r="I128" s="278"/>
      <c r="J128" s="278"/>
      <c r="K128" s="278"/>
      <c r="L128" s="286"/>
      <c r="M128" s="286"/>
      <c r="N128" s="286"/>
      <c r="O128" s="286"/>
      <c r="P128" s="286"/>
      <c r="Q128" s="286"/>
      <c r="R128" s="254"/>
      <c r="S128" s="505"/>
      <c r="T128" s="254"/>
      <c r="U128" s="372"/>
      <c r="V128" s="254"/>
      <c r="W128" s="372"/>
      <c r="X128" s="254"/>
      <c r="Y128" s="254"/>
      <c r="Z128" s="254"/>
      <c r="AA128" s="254"/>
      <c r="AB128" s="254"/>
      <c r="AC128" s="254"/>
      <c r="AD128" s="254"/>
      <c r="AE128" s="254"/>
    </row>
    <row r="129" spans="1:31" ht="14.25" customHeight="1">
      <c r="A129" s="502"/>
      <c r="B129" s="502"/>
      <c r="C129" s="502"/>
      <c r="D129" s="719"/>
      <c r="E129" s="719"/>
      <c r="F129" s="719"/>
      <c r="G129" s="292"/>
      <c r="H129" s="275"/>
      <c r="I129" s="278"/>
      <c r="J129" s="278"/>
      <c r="K129" s="286"/>
      <c r="L129" s="286"/>
      <c r="M129" s="286"/>
      <c r="N129" s="286"/>
      <c r="O129" s="286"/>
      <c r="P129" s="286"/>
      <c r="Q129" s="286"/>
      <c r="R129" s="254"/>
      <c r="S129" s="505"/>
      <c r="T129" s="254"/>
      <c r="U129" s="372"/>
      <c r="V129" s="254"/>
      <c r="W129" s="372"/>
      <c r="X129" s="254"/>
      <c r="Y129" s="254"/>
      <c r="Z129" s="254"/>
      <c r="AA129" s="254"/>
      <c r="AB129" s="254"/>
      <c r="AC129" s="254"/>
      <c r="AD129" s="254"/>
      <c r="AE129" s="254"/>
    </row>
    <row r="130" spans="1:31" ht="14.25" customHeight="1">
      <c r="A130" s="502"/>
      <c r="B130" s="502"/>
      <c r="C130" s="502"/>
      <c r="D130" s="502"/>
      <c r="E130" s="502"/>
      <c r="F130" s="502"/>
      <c r="G130" s="292"/>
      <c r="H130" s="275"/>
      <c r="I130" s="278"/>
      <c r="J130" s="286"/>
      <c r="K130" s="286"/>
      <c r="L130" s="286"/>
      <c r="M130" s="286"/>
      <c r="N130" s="286"/>
      <c r="O130" s="286"/>
      <c r="P130" s="286"/>
      <c r="Q130" s="286"/>
      <c r="R130" s="503"/>
      <c r="S130" s="505"/>
      <c r="T130" s="503"/>
      <c r="U130" s="505"/>
      <c r="V130" s="503"/>
      <c r="W130" s="505"/>
      <c r="X130" s="503"/>
      <c r="Y130" s="503"/>
      <c r="Z130" s="503"/>
      <c r="AA130" s="503"/>
      <c r="AB130" s="503"/>
      <c r="AC130" s="503"/>
      <c r="AD130" s="503"/>
      <c r="AE130" s="506"/>
    </row>
    <row r="131" spans="1:31" ht="14.25" customHeight="1">
      <c r="A131" s="502"/>
      <c r="B131" s="502"/>
      <c r="C131" s="502"/>
      <c r="D131" s="502"/>
      <c r="E131" s="502"/>
      <c r="F131" s="502"/>
      <c r="G131" s="292"/>
      <c r="H131" s="275"/>
      <c r="I131" s="286"/>
      <c r="J131" s="286"/>
      <c r="K131" s="286"/>
      <c r="L131" s="286"/>
      <c r="M131" s="286"/>
      <c r="N131" s="286"/>
      <c r="O131" s="286"/>
      <c r="P131" s="286"/>
      <c r="Q131" s="286"/>
      <c r="R131" s="503"/>
      <c r="S131" s="248"/>
      <c r="T131" s="503"/>
      <c r="U131" s="505"/>
      <c r="V131" s="503"/>
      <c r="W131" s="505"/>
      <c r="X131" s="503"/>
      <c r="Y131" s="503"/>
      <c r="Z131" s="503"/>
      <c r="AA131" s="503"/>
      <c r="AB131" s="503"/>
      <c r="AC131" s="503"/>
      <c r="AD131" s="503"/>
      <c r="AE131" s="506"/>
    </row>
    <row r="132" spans="1:31" ht="14.25" customHeight="1">
      <c r="A132" s="502"/>
      <c r="B132" s="502"/>
      <c r="C132" s="502"/>
      <c r="D132" s="502"/>
      <c r="E132" s="502"/>
      <c r="F132" s="502"/>
      <c r="G132" s="292"/>
      <c r="H132" s="275"/>
      <c r="I132" s="278"/>
      <c r="J132" s="278"/>
      <c r="K132" s="278"/>
      <c r="L132" s="286"/>
      <c r="M132" s="286"/>
      <c r="N132" s="286"/>
      <c r="O132" s="286"/>
      <c r="P132" s="286"/>
      <c r="Q132" s="286"/>
      <c r="R132" s="503"/>
      <c r="S132" s="248"/>
      <c r="T132" s="503"/>
      <c r="U132" s="505"/>
      <c r="V132" s="503"/>
      <c r="W132" s="505"/>
      <c r="X132" s="503"/>
      <c r="Y132" s="503"/>
      <c r="Z132" s="503"/>
      <c r="AA132" s="503"/>
      <c r="AB132" s="503"/>
      <c r="AC132" s="503"/>
      <c r="AD132" s="503"/>
      <c r="AE132" s="506"/>
    </row>
    <row r="133" spans="1:31" ht="14.25" customHeight="1">
      <c r="A133" s="502"/>
      <c r="B133" s="502"/>
      <c r="C133" s="502"/>
      <c r="D133" s="502"/>
      <c r="E133" s="502"/>
      <c r="F133" s="502"/>
      <c r="G133" s="292"/>
      <c r="H133" s="275"/>
      <c r="I133" s="278"/>
      <c r="J133" s="278"/>
      <c r="K133" s="286"/>
      <c r="L133" s="286"/>
      <c r="M133" s="286"/>
      <c r="N133" s="286"/>
      <c r="O133" s="286"/>
      <c r="P133" s="286"/>
      <c r="Q133" s="286"/>
      <c r="R133" s="503"/>
      <c r="S133" s="248"/>
      <c r="T133" s="503"/>
      <c r="U133" s="505"/>
      <c r="V133" s="503"/>
      <c r="W133" s="505"/>
      <c r="X133" s="503"/>
      <c r="Y133" s="503"/>
      <c r="Z133" s="503"/>
      <c r="AA133" s="503"/>
      <c r="AB133" s="503"/>
      <c r="AC133" s="503"/>
      <c r="AD133" s="503"/>
      <c r="AE133" s="506"/>
    </row>
    <row r="134" spans="1:31" ht="14.25" customHeight="1">
      <c r="A134" s="502"/>
      <c r="B134" s="502"/>
      <c r="C134" s="502"/>
      <c r="D134" s="502"/>
      <c r="E134" s="502"/>
      <c r="F134" s="502"/>
      <c r="G134" s="292"/>
      <c r="H134" s="275"/>
      <c r="I134" s="278"/>
      <c r="J134" s="278"/>
      <c r="K134" s="278"/>
      <c r="L134" s="286"/>
      <c r="M134" s="286"/>
      <c r="N134" s="286"/>
      <c r="O134" s="286"/>
      <c r="P134" s="286"/>
      <c r="Q134" s="286"/>
      <c r="R134" s="503"/>
      <c r="S134" s="248"/>
      <c r="T134" s="503"/>
      <c r="U134" s="505"/>
      <c r="V134" s="503"/>
      <c r="W134" s="505"/>
      <c r="X134" s="503"/>
      <c r="Y134" s="503"/>
      <c r="Z134" s="503"/>
      <c r="AA134" s="503"/>
      <c r="AB134" s="503"/>
      <c r="AC134" s="503"/>
      <c r="AD134" s="503"/>
      <c r="AE134" s="506"/>
    </row>
    <row r="135" spans="1:31" ht="14.25" customHeight="1">
      <c r="A135" s="502"/>
      <c r="B135" s="502"/>
      <c r="C135" s="502"/>
      <c r="D135" s="502"/>
      <c r="E135" s="502"/>
      <c r="F135" s="502"/>
      <c r="G135" s="292"/>
      <c r="H135" s="275"/>
      <c r="I135" s="278"/>
      <c r="J135" s="286"/>
      <c r="K135" s="286"/>
      <c r="L135" s="286"/>
      <c r="M135" s="286"/>
      <c r="N135" s="286"/>
      <c r="O135" s="286"/>
      <c r="P135" s="286"/>
      <c r="Q135" s="286"/>
      <c r="R135" s="503"/>
      <c r="S135" s="248"/>
      <c r="T135" s="503"/>
      <c r="U135" s="505"/>
      <c r="V135" s="503"/>
      <c r="W135" s="505"/>
      <c r="X135" s="503"/>
      <c r="Y135" s="503"/>
      <c r="Z135" s="503"/>
      <c r="AA135" s="503"/>
      <c r="AB135" s="503"/>
      <c r="AC135" s="503"/>
      <c r="AD135" s="503"/>
      <c r="AE135" s="506"/>
    </row>
    <row r="136" spans="1:31" ht="14.25" customHeight="1">
      <c r="A136" s="502"/>
      <c r="B136" s="502"/>
      <c r="C136" s="502"/>
      <c r="D136" s="502"/>
      <c r="E136" s="502"/>
      <c r="F136" s="502"/>
      <c r="G136" s="292"/>
      <c r="H136" s="275"/>
      <c r="I136" s="278"/>
      <c r="J136" s="286"/>
      <c r="K136" s="286"/>
      <c r="L136" s="286"/>
      <c r="M136" s="286"/>
      <c r="N136" s="286"/>
      <c r="O136" s="286"/>
      <c r="P136" s="286"/>
      <c r="Q136" s="286"/>
      <c r="R136" s="531"/>
      <c r="S136" s="248"/>
      <c r="T136" s="531"/>
      <c r="U136" s="830"/>
      <c r="V136" s="531"/>
      <c r="W136" s="830"/>
      <c r="X136" s="531"/>
      <c r="Y136" s="531"/>
      <c r="Z136" s="531"/>
      <c r="AA136" s="531"/>
      <c r="AB136" s="531"/>
      <c r="AC136" s="531"/>
      <c r="AD136" s="531"/>
      <c r="AE136" s="607"/>
    </row>
    <row r="137" spans="1:31" ht="14.25" customHeight="1">
      <c r="A137" s="502"/>
      <c r="B137" s="502"/>
      <c r="C137" s="502"/>
      <c r="D137" s="502"/>
      <c r="E137" s="502"/>
      <c r="F137" s="502"/>
      <c r="G137" s="292"/>
      <c r="H137" s="275"/>
      <c r="I137" s="278"/>
      <c r="J137" s="286"/>
      <c r="K137" s="286"/>
      <c r="L137" s="286"/>
      <c r="M137" s="286"/>
      <c r="N137" s="286"/>
      <c r="O137" s="286"/>
      <c r="P137" s="286"/>
      <c r="Q137" s="286"/>
      <c r="R137" s="531"/>
      <c r="S137" s="248"/>
      <c r="T137" s="531"/>
      <c r="U137" s="830"/>
      <c r="V137" s="531"/>
      <c r="W137" s="830"/>
      <c r="X137" s="531"/>
      <c r="Y137" s="531"/>
      <c r="Z137" s="531"/>
      <c r="AA137" s="531"/>
      <c r="AB137" s="531"/>
      <c r="AC137" s="531"/>
      <c r="AD137" s="531"/>
      <c r="AE137" s="607"/>
    </row>
    <row r="138" spans="1:31" ht="14.25" customHeight="1">
      <c r="A138" s="502"/>
      <c r="B138" s="502"/>
      <c r="C138" s="502"/>
      <c r="D138" s="502"/>
      <c r="E138" s="502"/>
      <c r="F138" s="502"/>
      <c r="G138" s="292"/>
      <c r="H138" s="275"/>
      <c r="I138" s="278"/>
      <c r="J138" s="286"/>
      <c r="K138" s="286"/>
      <c r="L138" s="286"/>
      <c r="M138" s="286"/>
      <c r="N138" s="286"/>
      <c r="O138" s="286"/>
      <c r="P138" s="286"/>
      <c r="Q138" s="286"/>
      <c r="R138" s="531"/>
      <c r="S138" s="248"/>
      <c r="T138" s="531"/>
      <c r="U138" s="830"/>
      <c r="V138" s="531"/>
      <c r="W138" s="830"/>
      <c r="X138" s="531"/>
      <c r="Y138" s="531"/>
      <c r="Z138" s="531"/>
      <c r="AA138" s="531"/>
      <c r="AB138" s="531"/>
      <c r="AC138" s="531"/>
      <c r="AD138" s="531"/>
      <c r="AE138" s="607"/>
    </row>
    <row r="139" spans="1:31" ht="14.25" customHeight="1">
      <c r="A139" s="502"/>
      <c r="B139" s="502"/>
      <c r="C139" s="502"/>
      <c r="D139" s="502"/>
      <c r="E139" s="502"/>
      <c r="F139" s="502"/>
      <c r="G139" s="292"/>
      <c r="H139" s="275"/>
      <c r="I139" s="278"/>
      <c r="J139" s="286"/>
      <c r="K139" s="286"/>
      <c r="L139" s="286"/>
      <c r="M139" s="286"/>
      <c r="N139" s="286"/>
      <c r="O139" s="286"/>
      <c r="P139" s="286"/>
      <c r="Q139" s="286"/>
      <c r="R139" s="531"/>
      <c r="S139" s="248"/>
      <c r="T139" s="531"/>
      <c r="U139" s="830"/>
      <c r="V139" s="531"/>
      <c r="W139" s="830"/>
      <c r="X139" s="531"/>
      <c r="Y139" s="531"/>
      <c r="Z139" s="531"/>
      <c r="AA139" s="531"/>
      <c r="AB139" s="531"/>
      <c r="AC139" s="531"/>
      <c r="AD139" s="531"/>
      <c r="AE139" s="607"/>
    </row>
    <row r="140" spans="1:31" ht="14.25" customHeight="1">
      <c r="A140" s="502"/>
      <c r="B140" s="502"/>
      <c r="C140" s="502"/>
      <c r="D140" s="502"/>
      <c r="E140" s="502"/>
      <c r="F140" s="502"/>
      <c r="G140" s="292"/>
      <c r="H140" s="275"/>
      <c r="I140" s="278"/>
      <c r="J140" s="286"/>
      <c r="K140" s="286"/>
      <c r="L140" s="286"/>
      <c r="M140" s="286"/>
      <c r="N140" s="286"/>
      <c r="O140" s="286"/>
      <c r="P140" s="286"/>
      <c r="Q140" s="286"/>
      <c r="R140" s="531"/>
      <c r="S140" s="248"/>
      <c r="T140" s="531"/>
      <c r="U140" s="830"/>
      <c r="V140" s="531"/>
      <c r="W140" s="830"/>
      <c r="X140" s="531"/>
      <c r="Y140" s="531"/>
      <c r="Z140" s="531"/>
      <c r="AA140" s="531"/>
      <c r="AB140" s="531"/>
      <c r="AC140" s="531"/>
      <c r="AD140" s="531"/>
      <c r="AE140" s="607"/>
    </row>
    <row r="141" spans="1:31" ht="14.25" customHeight="1">
      <c r="A141" s="502"/>
      <c r="B141" s="502"/>
      <c r="C141" s="502"/>
      <c r="D141" s="502"/>
      <c r="E141" s="502"/>
      <c r="F141" s="502"/>
      <c r="G141" s="292"/>
      <c r="H141" s="275"/>
      <c r="I141" s="278"/>
      <c r="J141" s="286"/>
      <c r="K141" s="286"/>
      <c r="L141" s="286"/>
      <c r="M141" s="286"/>
      <c r="N141" s="286"/>
      <c r="O141" s="286"/>
      <c r="P141" s="286"/>
      <c r="Q141" s="286"/>
      <c r="R141" s="531"/>
      <c r="S141" s="248"/>
      <c r="T141" s="531"/>
      <c r="U141" s="830"/>
      <c r="V141" s="531"/>
      <c r="W141" s="830"/>
      <c r="X141" s="531"/>
      <c r="Y141" s="531"/>
      <c r="Z141" s="531"/>
      <c r="AA141" s="531"/>
      <c r="AB141" s="531"/>
      <c r="AC141" s="531"/>
      <c r="AD141" s="531"/>
      <c r="AE141" s="607"/>
    </row>
    <row r="142" spans="1:31" ht="14.25" customHeight="1">
      <c r="A142" s="502"/>
      <c r="B142" s="502"/>
      <c r="C142" s="502"/>
      <c r="D142" s="502"/>
      <c r="E142" s="502"/>
      <c r="F142" s="502"/>
      <c r="G142" s="292"/>
      <c r="H142" s="275"/>
      <c r="I142" s="278"/>
      <c r="J142" s="286"/>
      <c r="K142" s="286"/>
      <c r="L142" s="286"/>
      <c r="M142" s="286"/>
      <c r="N142" s="286"/>
      <c r="O142" s="286"/>
      <c r="P142" s="286"/>
      <c r="Q142" s="286"/>
      <c r="R142" s="531"/>
      <c r="S142" s="248"/>
      <c r="T142" s="531"/>
      <c r="U142" s="830"/>
      <c r="V142" s="531"/>
      <c r="W142" s="830"/>
      <c r="X142" s="531"/>
      <c r="Y142" s="531"/>
      <c r="Z142" s="531"/>
      <c r="AA142" s="531"/>
      <c r="AB142" s="531"/>
      <c r="AC142" s="531"/>
      <c r="AD142" s="531"/>
      <c r="AE142" s="607"/>
    </row>
    <row r="143" spans="1:31" ht="14.25" customHeight="1">
      <c r="A143" s="502"/>
      <c r="B143" s="502"/>
      <c r="C143" s="502"/>
      <c r="D143" s="502"/>
      <c r="E143" s="502"/>
      <c r="F143" s="502"/>
      <c r="G143" s="292"/>
      <c r="H143" s="275"/>
      <c r="I143" s="278"/>
      <c r="J143" s="286"/>
      <c r="K143" s="286"/>
      <c r="L143" s="286"/>
      <c r="M143" s="286"/>
      <c r="N143" s="286"/>
      <c r="O143" s="286"/>
      <c r="P143" s="286"/>
      <c r="Q143" s="286"/>
      <c r="R143" s="531"/>
      <c r="S143" s="248"/>
      <c r="T143" s="531"/>
      <c r="U143" s="830"/>
      <c r="V143" s="531"/>
      <c r="W143" s="830"/>
      <c r="X143" s="531"/>
      <c r="Y143" s="531"/>
      <c r="Z143" s="531"/>
      <c r="AA143" s="531"/>
      <c r="AB143" s="531"/>
      <c r="AC143" s="531"/>
      <c r="AD143" s="531"/>
      <c r="AE143" s="607"/>
    </row>
    <row r="144" spans="1:31" ht="14.25" customHeight="1">
      <c r="A144" s="502"/>
      <c r="B144" s="502"/>
      <c r="C144" s="502"/>
      <c r="D144" s="502"/>
      <c r="E144" s="502"/>
      <c r="F144" s="502"/>
      <c r="G144" s="292"/>
      <c r="H144" s="275"/>
      <c r="I144" s="278"/>
      <c r="J144" s="286"/>
      <c r="K144" s="286"/>
      <c r="L144" s="286"/>
      <c r="M144" s="286"/>
      <c r="N144" s="286"/>
      <c r="O144" s="286"/>
      <c r="P144" s="286"/>
      <c r="Q144" s="286"/>
      <c r="R144" s="531"/>
      <c r="S144" s="248"/>
      <c r="T144" s="531"/>
      <c r="U144" s="830"/>
      <c r="V144" s="531"/>
      <c r="W144" s="830"/>
      <c r="X144" s="531"/>
      <c r="Y144" s="531"/>
      <c r="Z144" s="531"/>
      <c r="AA144" s="531"/>
      <c r="AB144" s="531"/>
      <c r="AC144" s="531"/>
      <c r="AD144" s="531"/>
      <c r="AE144" s="607"/>
    </row>
    <row r="145" spans="1:31" ht="14.25" customHeight="1">
      <c r="A145" s="502"/>
      <c r="B145" s="502"/>
      <c r="C145" s="502"/>
      <c r="D145" s="502"/>
      <c r="E145" s="502"/>
      <c r="F145" s="502"/>
      <c r="G145" s="292"/>
      <c r="H145" s="275"/>
      <c r="I145" s="278"/>
      <c r="J145" s="286"/>
      <c r="K145" s="286"/>
      <c r="L145" s="286"/>
      <c r="M145" s="286"/>
      <c r="N145" s="286"/>
      <c r="O145" s="286"/>
      <c r="P145" s="286"/>
      <c r="Q145" s="286"/>
      <c r="R145" s="531"/>
      <c r="S145" s="248"/>
      <c r="T145" s="531"/>
      <c r="U145" s="830"/>
      <c r="V145" s="531"/>
      <c r="W145" s="830"/>
      <c r="X145" s="531"/>
      <c r="Y145" s="531"/>
      <c r="Z145" s="531"/>
      <c r="AA145" s="531"/>
      <c r="AB145" s="531"/>
      <c r="AC145" s="531"/>
      <c r="AD145" s="531"/>
      <c r="AE145" s="607"/>
    </row>
    <row r="146" spans="1:31" ht="14.25" customHeight="1">
      <c r="A146" s="502"/>
      <c r="B146" s="502"/>
      <c r="C146" s="502"/>
      <c r="D146" s="502"/>
      <c r="E146" s="502"/>
      <c r="F146" s="502"/>
      <c r="G146" s="292"/>
      <c r="H146" s="275"/>
      <c r="I146" s="278"/>
      <c r="J146" s="286"/>
      <c r="K146" s="286"/>
      <c r="L146" s="286"/>
      <c r="M146" s="286"/>
      <c r="N146" s="286"/>
      <c r="O146" s="286"/>
      <c r="P146" s="286"/>
      <c r="Q146" s="286"/>
      <c r="R146" s="531"/>
      <c r="S146" s="248"/>
      <c r="T146" s="531"/>
      <c r="U146" s="830"/>
      <c r="V146" s="531"/>
      <c r="W146" s="830"/>
      <c r="X146" s="531"/>
      <c r="Y146" s="531"/>
      <c r="Z146" s="531"/>
      <c r="AA146" s="531"/>
      <c r="AB146" s="531"/>
      <c r="AC146" s="531"/>
      <c r="AD146" s="531"/>
      <c r="AE146" s="607"/>
    </row>
    <row r="147" spans="1:31" ht="14.25" customHeight="1">
      <c r="A147" s="502"/>
      <c r="B147" s="502"/>
      <c r="C147" s="502"/>
      <c r="D147" s="502"/>
      <c r="E147" s="502"/>
      <c r="F147" s="502"/>
      <c r="G147" s="292"/>
      <c r="H147" s="275"/>
      <c r="I147" s="278"/>
      <c r="J147" s="286"/>
      <c r="K147" s="286"/>
      <c r="L147" s="286"/>
      <c r="M147" s="286"/>
      <c r="N147" s="286"/>
      <c r="O147" s="286"/>
      <c r="P147" s="286"/>
      <c r="Q147" s="286"/>
      <c r="R147" s="531"/>
      <c r="S147" s="248"/>
      <c r="T147" s="531"/>
      <c r="U147" s="830"/>
      <c r="V147" s="531"/>
      <c r="W147" s="830"/>
      <c r="X147" s="531"/>
      <c r="Y147" s="531"/>
      <c r="Z147" s="531"/>
      <c r="AA147" s="531"/>
      <c r="AB147" s="531"/>
      <c r="AC147" s="531"/>
      <c r="AD147" s="531"/>
      <c r="AE147" s="607"/>
    </row>
    <row r="148" spans="1:31" ht="14.25" customHeight="1">
      <c r="A148" s="502"/>
      <c r="B148" s="502"/>
      <c r="C148" s="502"/>
      <c r="D148" s="502"/>
      <c r="E148" s="502"/>
      <c r="F148" s="502"/>
      <c r="G148" s="292"/>
      <c r="H148" s="275"/>
      <c r="I148" s="278"/>
      <c r="J148" s="286"/>
      <c r="K148" s="286"/>
      <c r="L148" s="286"/>
      <c r="M148" s="286"/>
      <c r="N148" s="286"/>
      <c r="O148" s="286"/>
      <c r="P148" s="286"/>
      <c r="Q148" s="286"/>
      <c r="R148" s="531"/>
      <c r="S148" s="248"/>
      <c r="T148" s="531"/>
      <c r="U148" s="830"/>
      <c r="V148" s="531"/>
      <c r="W148" s="830"/>
      <c r="X148" s="531"/>
      <c r="Y148" s="531"/>
      <c r="Z148" s="531"/>
      <c r="AA148" s="531"/>
      <c r="AB148" s="531"/>
      <c r="AC148" s="531"/>
      <c r="AD148" s="531"/>
      <c r="AE148" s="607"/>
    </row>
    <row r="149" spans="1:31" ht="14.25" customHeight="1">
      <c r="A149" s="502"/>
      <c r="B149" s="502"/>
      <c r="C149" s="502"/>
      <c r="D149" s="502"/>
      <c r="E149" s="502"/>
      <c r="F149" s="502"/>
      <c r="G149" s="292"/>
      <c r="H149" s="275"/>
      <c r="I149" s="278"/>
      <c r="J149" s="286"/>
      <c r="K149" s="286"/>
      <c r="L149" s="286"/>
      <c r="M149" s="286"/>
      <c r="N149" s="286"/>
      <c r="O149" s="286"/>
      <c r="P149" s="286"/>
      <c r="Q149" s="286"/>
      <c r="R149" s="531"/>
      <c r="S149" s="248"/>
      <c r="T149" s="531"/>
      <c r="U149" s="830"/>
      <c r="V149" s="531"/>
      <c r="W149" s="830"/>
      <c r="X149" s="531"/>
      <c r="Y149" s="531"/>
      <c r="Z149" s="531"/>
      <c r="AA149" s="531"/>
      <c r="AB149" s="531"/>
      <c r="AC149" s="531"/>
      <c r="AD149" s="531"/>
      <c r="AE149" s="607"/>
    </row>
    <row r="150" spans="1:31" ht="14.25" customHeight="1">
      <c r="A150" s="502"/>
      <c r="B150" s="502"/>
      <c r="C150" s="502"/>
      <c r="D150" s="502"/>
      <c r="E150" s="502"/>
      <c r="F150" s="502"/>
      <c r="G150" s="292"/>
      <c r="H150" s="275"/>
      <c r="I150" s="278"/>
      <c r="J150" s="286"/>
      <c r="K150" s="286"/>
      <c r="L150" s="286"/>
      <c r="M150" s="286"/>
      <c r="N150" s="286"/>
      <c r="O150" s="286"/>
      <c r="P150" s="286"/>
      <c r="Q150" s="286"/>
      <c r="R150" s="531"/>
      <c r="S150" s="248"/>
      <c r="T150" s="531"/>
      <c r="U150" s="830"/>
      <c r="V150" s="531"/>
      <c r="W150" s="830"/>
      <c r="X150" s="531"/>
      <c r="Y150" s="531"/>
      <c r="Z150" s="531"/>
      <c r="AA150" s="531"/>
      <c r="AB150" s="531"/>
      <c r="AC150" s="531"/>
      <c r="AD150" s="531"/>
      <c r="AE150" s="607"/>
    </row>
    <row r="151" spans="1:31" ht="14.25" customHeight="1">
      <c r="A151" s="502"/>
      <c r="B151" s="502"/>
      <c r="C151" s="502"/>
      <c r="D151" s="502"/>
      <c r="E151" s="502"/>
      <c r="F151" s="502"/>
      <c r="G151" s="292"/>
      <c r="H151" s="275"/>
      <c r="I151" s="278"/>
      <c r="J151" s="286"/>
      <c r="K151" s="286"/>
      <c r="L151" s="286"/>
      <c r="M151" s="286"/>
      <c r="N151" s="286"/>
      <c r="O151" s="286"/>
      <c r="P151" s="286"/>
      <c r="Q151" s="286"/>
      <c r="R151" s="531"/>
      <c r="S151" s="248"/>
      <c r="T151" s="531"/>
      <c r="U151" s="830"/>
      <c r="V151" s="531"/>
      <c r="W151" s="830"/>
      <c r="X151" s="531"/>
      <c r="Y151" s="531"/>
      <c r="Z151" s="531"/>
      <c r="AA151" s="531"/>
      <c r="AB151" s="531"/>
      <c r="AC151" s="531"/>
      <c r="AD151" s="531"/>
      <c r="AE151" s="607"/>
    </row>
    <row r="152" spans="1:31" ht="14.25" customHeight="1">
      <c r="A152" s="720"/>
      <c r="B152" s="720"/>
      <c r="C152" s="720"/>
      <c r="D152" s="720"/>
      <c r="E152" s="720"/>
      <c r="F152" s="720"/>
      <c r="G152" s="292"/>
      <c r="H152" s="275"/>
      <c r="I152" s="278"/>
      <c r="J152" s="286"/>
      <c r="K152" s="286"/>
      <c r="L152" s="286"/>
      <c r="M152" s="286"/>
      <c r="N152" s="286"/>
      <c r="O152" s="286"/>
      <c r="P152" s="286"/>
      <c r="Q152" s="286"/>
      <c r="R152" s="531"/>
      <c r="S152" s="248"/>
      <c r="T152" s="531"/>
      <c r="U152" s="830"/>
      <c r="V152" s="531"/>
      <c r="W152" s="830"/>
      <c r="X152" s="531"/>
      <c r="Y152" s="531"/>
      <c r="Z152" s="531"/>
      <c r="AA152" s="531"/>
      <c r="AB152" s="531"/>
      <c r="AC152" s="531"/>
      <c r="AD152" s="531"/>
      <c r="AE152" s="607"/>
    </row>
    <row r="153" spans="1:31" ht="14.25" customHeight="1">
      <c r="A153" s="721"/>
      <c r="B153" s="721"/>
      <c r="C153" s="721"/>
      <c r="D153" s="722"/>
      <c r="E153" s="723"/>
      <c r="F153" s="724">
        <v>150</v>
      </c>
      <c r="G153" s="292"/>
      <c r="H153" s="275"/>
      <c r="I153" s="278"/>
      <c r="J153" s="286"/>
      <c r="K153" s="286"/>
      <c r="L153" s="286"/>
      <c r="M153" s="286"/>
      <c r="N153" s="286"/>
      <c r="O153" s="286"/>
      <c r="P153" s="286"/>
      <c r="Q153" s="286"/>
      <c r="R153" s="531"/>
      <c r="S153" s="248"/>
      <c r="T153" s="531"/>
      <c r="U153" s="830"/>
      <c r="V153" s="531"/>
      <c r="W153" s="830"/>
      <c r="X153" s="531"/>
      <c r="Y153" s="531"/>
      <c r="Z153" s="531"/>
      <c r="AA153" s="531"/>
      <c r="AB153" s="531"/>
      <c r="AC153" s="531"/>
      <c r="AD153" s="531"/>
      <c r="AE153" s="607"/>
    </row>
    <row r="154" spans="1:31" ht="14.25" customHeight="1">
      <c r="A154" s="721"/>
      <c r="B154" s="721"/>
      <c r="C154" s="721"/>
      <c r="D154" s="725"/>
      <c r="E154" s="725"/>
      <c r="F154" s="725"/>
      <c r="G154" s="292"/>
      <c r="H154" s="275"/>
      <c r="I154" s="278"/>
      <c r="J154" s="286"/>
      <c r="K154" s="286"/>
      <c r="L154" s="286"/>
      <c r="M154" s="286"/>
      <c r="N154" s="286"/>
      <c r="O154" s="286"/>
      <c r="P154" s="286"/>
      <c r="Q154" s="286"/>
      <c r="R154" s="531"/>
      <c r="S154" s="248"/>
      <c r="T154" s="531"/>
      <c r="U154" s="830"/>
      <c r="V154" s="531"/>
      <c r="W154" s="830"/>
      <c r="X154" s="531"/>
      <c r="Y154" s="531"/>
      <c r="Z154" s="531"/>
      <c r="AA154" s="531"/>
      <c r="AB154" s="531"/>
      <c r="AC154" s="531"/>
      <c r="AD154" s="531"/>
      <c r="AE154" s="607"/>
    </row>
    <row r="155" spans="1:31" ht="14.25" customHeight="1">
      <c r="A155" s="721"/>
      <c r="B155" s="721"/>
      <c r="C155" s="721"/>
      <c r="D155" s="721"/>
      <c r="E155" s="721"/>
      <c r="F155" s="721"/>
      <c r="G155" s="292"/>
      <c r="H155" s="275"/>
      <c r="I155" s="278"/>
      <c r="J155" s="286"/>
      <c r="K155" s="286"/>
      <c r="L155" s="286"/>
      <c r="M155" s="286"/>
      <c r="N155" s="286"/>
      <c r="O155" s="286"/>
      <c r="P155" s="286"/>
      <c r="Q155" s="286"/>
      <c r="R155" s="531"/>
      <c r="S155" s="248"/>
      <c r="T155" s="531"/>
      <c r="U155" s="830"/>
      <c r="V155" s="531"/>
      <c r="W155" s="830"/>
      <c r="X155" s="531"/>
      <c r="Y155" s="531"/>
      <c r="Z155" s="531"/>
      <c r="AA155" s="531"/>
      <c r="AB155" s="531"/>
      <c r="AC155" s="531"/>
      <c r="AD155" s="531"/>
      <c r="AE155" s="607"/>
    </row>
    <row r="156" spans="1:31" ht="14.25" customHeight="1">
      <c r="A156" s="721"/>
      <c r="B156" s="721"/>
      <c r="C156" s="721"/>
      <c r="D156" s="352"/>
      <c r="E156" s="352"/>
      <c r="F156" s="721"/>
      <c r="G156" s="292"/>
      <c r="H156" s="275"/>
      <c r="I156" s="278"/>
      <c r="J156" s="286"/>
      <c r="K156" s="286"/>
      <c r="L156" s="286"/>
      <c r="M156" s="286"/>
      <c r="N156" s="286"/>
      <c r="O156" s="286"/>
      <c r="P156" s="286"/>
      <c r="Q156" s="286"/>
      <c r="R156" s="531"/>
      <c r="S156" s="248"/>
      <c r="T156" s="531"/>
      <c r="U156" s="830"/>
      <c r="V156" s="531"/>
      <c r="W156" s="830"/>
      <c r="X156" s="531"/>
      <c r="Y156" s="531"/>
      <c r="Z156" s="531"/>
      <c r="AA156" s="531"/>
      <c r="AB156" s="531"/>
      <c r="AC156" s="531"/>
      <c r="AD156" s="531"/>
      <c r="AE156" s="607"/>
    </row>
    <row r="157" spans="1:31" ht="14.25" customHeight="1">
      <c r="A157" s="721"/>
      <c r="B157" s="721"/>
      <c r="C157" s="721"/>
      <c r="D157" s="352"/>
      <c r="E157" s="352"/>
      <c r="F157" s="721"/>
      <c r="G157" s="292"/>
      <c r="H157" s="275"/>
      <c r="I157" s="278"/>
      <c r="J157" s="286"/>
      <c r="K157" s="286"/>
      <c r="L157" s="286"/>
      <c r="M157" s="286"/>
      <c r="N157" s="286"/>
      <c r="O157" s="286"/>
      <c r="P157" s="286"/>
      <c r="Q157" s="286"/>
      <c r="R157" s="531"/>
      <c r="S157" s="248"/>
      <c r="T157" s="531"/>
      <c r="U157" s="830"/>
      <c r="V157" s="531"/>
      <c r="W157" s="830"/>
      <c r="X157" s="531"/>
      <c r="Y157" s="531"/>
      <c r="Z157" s="531"/>
      <c r="AA157" s="531"/>
      <c r="AB157" s="531"/>
      <c r="AC157" s="531"/>
      <c r="AD157" s="531"/>
      <c r="AE157" s="607"/>
    </row>
    <row r="158" spans="1:31" ht="14.25" customHeight="1">
      <c r="A158" s="721"/>
      <c r="B158" s="352"/>
      <c r="C158" s="352"/>
      <c r="D158" s="352"/>
      <c r="E158" s="352"/>
      <c r="F158" s="352"/>
      <c r="G158" s="292"/>
      <c r="H158" s="275"/>
      <c r="I158" s="278"/>
      <c r="J158" s="286"/>
      <c r="K158" s="286"/>
      <c r="L158" s="286"/>
      <c r="M158" s="286"/>
      <c r="N158" s="286"/>
      <c r="O158" s="286"/>
      <c r="P158" s="286"/>
      <c r="Q158" s="286"/>
      <c r="R158" s="531"/>
      <c r="S158" s="248"/>
      <c r="T158" s="531"/>
      <c r="U158" s="830"/>
      <c r="V158" s="531"/>
      <c r="W158" s="830"/>
      <c r="X158" s="531"/>
      <c r="Y158" s="531"/>
      <c r="Z158" s="531"/>
      <c r="AA158" s="531"/>
      <c r="AB158" s="531"/>
      <c r="AC158" s="531"/>
      <c r="AD158" s="531"/>
      <c r="AE158" s="607"/>
    </row>
    <row r="159" spans="1:31" ht="14.25" customHeight="1">
      <c r="A159" s="721"/>
      <c r="B159" s="352"/>
      <c r="C159" s="352"/>
      <c r="D159" s="352"/>
      <c r="E159" s="352"/>
      <c r="F159" s="352"/>
      <c r="G159" s="292"/>
      <c r="H159" s="275"/>
      <c r="I159" s="278"/>
      <c r="J159" s="286"/>
      <c r="K159" s="286"/>
      <c r="L159" s="286"/>
      <c r="M159" s="286"/>
      <c r="N159" s="286"/>
      <c r="O159" s="286"/>
      <c r="P159" s="286"/>
      <c r="Q159" s="286"/>
      <c r="R159" s="531"/>
      <c r="S159" s="248"/>
      <c r="T159" s="531"/>
      <c r="U159" s="830"/>
      <c r="V159" s="531"/>
      <c r="W159" s="830"/>
      <c r="X159" s="531"/>
      <c r="Y159" s="531"/>
      <c r="Z159" s="531"/>
      <c r="AA159" s="531"/>
      <c r="AB159" s="531"/>
      <c r="AC159" s="531"/>
      <c r="AD159" s="531"/>
      <c r="AE159" s="607"/>
    </row>
    <row r="160" spans="1:31" ht="14.25" customHeight="1">
      <c r="A160" s="721"/>
      <c r="B160" s="352"/>
      <c r="C160" s="352"/>
      <c r="D160" s="352"/>
      <c r="E160" s="352"/>
      <c r="F160" s="352"/>
      <c r="G160" s="292"/>
      <c r="H160" s="275"/>
      <c r="I160" s="278"/>
      <c r="J160" s="286"/>
      <c r="K160" s="286"/>
      <c r="L160" s="286"/>
      <c r="M160" s="286"/>
      <c r="N160" s="286"/>
      <c r="O160" s="286"/>
      <c r="P160" s="286"/>
      <c r="Q160" s="286"/>
      <c r="R160" s="531"/>
      <c r="S160" s="248"/>
      <c r="T160" s="531"/>
      <c r="U160" s="830"/>
      <c r="V160" s="531"/>
      <c r="W160" s="830"/>
      <c r="X160" s="531"/>
      <c r="Y160" s="531"/>
      <c r="Z160" s="531"/>
      <c r="AA160" s="531"/>
      <c r="AB160" s="531"/>
      <c r="AC160" s="531"/>
      <c r="AD160" s="531"/>
      <c r="AE160" s="607"/>
    </row>
  </sheetData>
  <mergeCells count="56">
    <mergeCell ref="W2:W3"/>
    <mergeCell ref="Y2:AD2"/>
    <mergeCell ref="B4:D4"/>
    <mergeCell ref="B5:D5"/>
    <mergeCell ref="B6:D6"/>
    <mergeCell ref="B2:E3"/>
    <mergeCell ref="G2:L2"/>
    <mergeCell ref="R2:R3"/>
    <mergeCell ref="S2:S3"/>
    <mergeCell ref="U2:U3"/>
    <mergeCell ref="B7:D7"/>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45:D45"/>
    <mergeCell ref="C46:D46"/>
    <mergeCell ref="Y51:AD51"/>
    <mergeCell ref="C38:D38"/>
    <mergeCell ref="C39:D39"/>
    <mergeCell ref="C40:D40"/>
    <mergeCell ref="C41:D41"/>
    <mergeCell ref="C42:D42"/>
    <mergeCell ref="C43:D43"/>
    <mergeCell ref="C44:D44"/>
    <mergeCell ref="C47:D47"/>
    <mergeCell ref="C48:D48"/>
    <mergeCell ref="C49:D49"/>
    <mergeCell ref="C50:D50"/>
    <mergeCell ref="C51:D51"/>
    <mergeCell ref="Y80:Z80"/>
    <mergeCell ref="C52:D52"/>
    <mergeCell ref="C53:D53"/>
    <mergeCell ref="C54:D54"/>
    <mergeCell ref="C55:D55"/>
    <mergeCell ref="C56:D56"/>
    <mergeCell ref="C57:D57"/>
    <mergeCell ref="C58:D58"/>
    <mergeCell ref="Y75:AD75"/>
    <mergeCell ref="Y76:Z76"/>
    <mergeCell ref="Y77:Z77"/>
    <mergeCell ref="Y78:Z78"/>
    <mergeCell ref="Y79:Z79"/>
  </mergeCells>
  <conditionalFormatting sqref="E4:E11">
    <cfRule type="cellIs" dxfId="9" priority="1" operator="lessThan">
      <formula>0</formula>
    </cfRule>
  </conditionalFormatting>
  <conditionalFormatting sqref="E11">
    <cfRule type="cellIs" dxfId="8" priority="2" operator="lessThan">
      <formula>0</formula>
    </cfRule>
  </conditionalFormatting>
  <pageMargins left="0.7" right="0.7" top="0.75" bottom="0.75" header="0" footer="0"/>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election activeCell="S1" sqref="S1:S3"/>
    </sheetView>
  </sheetViews>
  <sheetFormatPr defaultColWidth="14.42578125" defaultRowHeight="15" customHeight="1"/>
  <cols>
    <col min="1" max="1" width="2.7109375" customWidth="1"/>
    <col min="2" max="4" width="9.140625" customWidth="1"/>
    <col min="5" max="5" width="10.7109375" customWidth="1"/>
    <col min="6" max="6" width="5" customWidth="1"/>
    <col min="7" max="7" width="33.710937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9.140625" customWidth="1"/>
    <col min="31" max="31" width="2.7109375" customWidth="1"/>
  </cols>
  <sheetData>
    <row r="1" spans="1:31" ht="14.25" customHeight="1">
      <c r="A1" s="844"/>
      <c r="B1" s="254"/>
      <c r="C1" s="254"/>
      <c r="D1" s="254"/>
      <c r="E1" s="369"/>
      <c r="F1" s="254"/>
      <c r="G1" s="254"/>
      <c r="H1" s="254"/>
      <c r="I1" s="370"/>
      <c r="J1" s="370"/>
      <c r="K1" s="370"/>
      <c r="L1" s="370"/>
      <c r="M1" s="370"/>
      <c r="N1" s="254"/>
      <c r="O1" s="254"/>
      <c r="P1" s="254"/>
      <c r="Q1" s="254"/>
      <c r="R1" s="254"/>
      <c r="S1" s="371"/>
      <c r="T1" s="254"/>
      <c r="U1" s="372"/>
      <c r="V1" s="254"/>
      <c r="W1" s="372"/>
      <c r="X1" s="254"/>
      <c r="Y1" s="254"/>
      <c r="Z1" s="254"/>
      <c r="AA1" s="254"/>
      <c r="AB1" s="254"/>
      <c r="AC1" s="254"/>
      <c r="AD1" s="254"/>
      <c r="AE1" s="254"/>
    </row>
    <row r="2" spans="1:31" ht="14.25" customHeight="1">
      <c r="A2" s="254"/>
      <c r="B2" s="1064" t="s">
        <v>3815</v>
      </c>
      <c r="C2" s="983"/>
      <c r="D2" s="983"/>
      <c r="E2" s="984"/>
      <c r="F2" s="254"/>
      <c r="G2" s="985" t="s">
        <v>335</v>
      </c>
      <c r="H2" s="968"/>
      <c r="I2" s="968"/>
      <c r="J2" s="968"/>
      <c r="K2" s="968"/>
      <c r="L2" s="981"/>
      <c r="M2" s="583"/>
      <c r="N2" s="373"/>
      <c r="O2" s="373"/>
      <c r="P2" s="373"/>
      <c r="Q2" s="374"/>
      <c r="R2" s="1042"/>
      <c r="S2" s="1020" t="s">
        <v>336</v>
      </c>
      <c r="T2" s="376"/>
      <c r="U2" s="1020" t="s">
        <v>337</v>
      </c>
      <c r="V2" s="254"/>
      <c r="W2" s="1020" t="s">
        <v>338</v>
      </c>
      <c r="X2" s="254"/>
      <c r="Y2" s="985" t="s">
        <v>339</v>
      </c>
      <c r="Z2" s="968"/>
      <c r="AA2" s="968"/>
      <c r="AB2" s="968"/>
      <c r="AC2" s="968"/>
      <c r="AD2" s="969"/>
      <c r="AE2" s="254"/>
    </row>
    <row r="3" spans="1:31" ht="14.25" customHeight="1">
      <c r="A3" s="254"/>
      <c r="B3" s="973"/>
      <c r="C3" s="974"/>
      <c r="D3" s="974"/>
      <c r="E3" s="975"/>
      <c r="F3" s="254"/>
      <c r="G3" s="263" t="s">
        <v>340</v>
      </c>
      <c r="H3" s="377">
        <v>2024</v>
      </c>
      <c r="I3" s="377">
        <v>2025</v>
      </c>
      <c r="J3" s="377">
        <v>2026</v>
      </c>
      <c r="K3" s="377">
        <v>2027</v>
      </c>
      <c r="L3" s="377">
        <v>2028</v>
      </c>
      <c r="M3" s="377">
        <v>2029</v>
      </c>
      <c r="N3" s="377">
        <v>2030</v>
      </c>
      <c r="O3" s="378">
        <v>2031</v>
      </c>
      <c r="P3" s="378">
        <v>2032</v>
      </c>
      <c r="Q3" s="379">
        <v>2033</v>
      </c>
      <c r="R3" s="987"/>
      <c r="S3" s="988"/>
      <c r="T3" s="376"/>
      <c r="U3" s="988"/>
      <c r="V3" s="254"/>
      <c r="W3" s="988"/>
      <c r="X3" s="254"/>
      <c r="Y3" s="641" t="s">
        <v>340</v>
      </c>
      <c r="Z3" s="271">
        <v>2024</v>
      </c>
      <c r="AA3" s="271">
        <v>2025</v>
      </c>
      <c r="AB3" s="271">
        <v>2026</v>
      </c>
      <c r="AC3" s="271">
        <v>2027</v>
      </c>
      <c r="AD3" s="306">
        <v>2028</v>
      </c>
      <c r="AE3" s="254"/>
    </row>
    <row r="4" spans="1:31" ht="14.25" customHeight="1">
      <c r="A4" s="254"/>
      <c r="B4" s="976" t="s">
        <v>1</v>
      </c>
      <c r="C4" s="968"/>
      <c r="D4" s="981"/>
      <c r="E4" s="272">
        <v>136.53</v>
      </c>
      <c r="F4" s="254"/>
      <c r="G4" s="285" t="s">
        <v>3816</v>
      </c>
      <c r="H4" s="286"/>
      <c r="I4" s="286"/>
      <c r="J4" s="286"/>
      <c r="K4" s="431"/>
      <c r="L4" s="431"/>
      <c r="M4" s="275"/>
      <c r="N4" s="431"/>
      <c r="O4" s="275"/>
      <c r="P4" s="431"/>
      <c r="Q4" s="431"/>
      <c r="R4" s="254"/>
      <c r="S4" s="806" t="s">
        <v>3817</v>
      </c>
      <c r="T4" s="254"/>
      <c r="U4" s="845" t="s">
        <v>3818</v>
      </c>
      <c r="V4" s="254"/>
      <c r="W4" s="846" t="s">
        <v>3826</v>
      </c>
      <c r="X4" s="254"/>
      <c r="Y4" s="518"/>
      <c r="Z4" s="283">
        <v>1</v>
      </c>
      <c r="AA4" s="283">
        <v>0.75</v>
      </c>
      <c r="AB4" s="283">
        <v>0.5</v>
      </c>
      <c r="AC4" s="283">
        <v>0.25</v>
      </c>
      <c r="AD4" s="644">
        <v>0.25</v>
      </c>
      <c r="AE4" s="254"/>
    </row>
    <row r="5" spans="1:31" ht="14.25" customHeight="1">
      <c r="A5" s="254"/>
      <c r="B5" s="977" t="s">
        <v>2</v>
      </c>
      <c r="C5" s="888"/>
      <c r="D5" s="892"/>
      <c r="E5" s="284">
        <f>SUM(H4:H160)</f>
        <v>125.41</v>
      </c>
      <c r="F5" s="254"/>
      <c r="G5" s="299" t="s">
        <v>3819</v>
      </c>
      <c r="H5" s="278"/>
      <c r="I5" s="286"/>
      <c r="J5" s="286"/>
      <c r="K5" s="286"/>
      <c r="L5" s="286"/>
      <c r="M5" s="275"/>
      <c r="N5" s="286"/>
      <c r="O5" s="275"/>
      <c r="P5" s="286"/>
      <c r="Q5" s="286"/>
      <c r="R5" s="254"/>
      <c r="S5" s="562" t="s">
        <v>3820</v>
      </c>
      <c r="T5" s="254"/>
      <c r="U5" s="542" t="s">
        <v>3821</v>
      </c>
      <c r="V5" s="254"/>
      <c r="X5" s="383"/>
      <c r="Y5" s="676" t="s">
        <v>3360</v>
      </c>
      <c r="Z5" s="286">
        <v>5.0999999999999996</v>
      </c>
      <c r="AA5" s="298"/>
      <c r="AB5" s="298"/>
      <c r="AC5" s="298"/>
      <c r="AD5" s="308"/>
      <c r="AE5" s="254"/>
    </row>
    <row r="6" spans="1:31" ht="14.25" customHeight="1">
      <c r="A6" s="254"/>
      <c r="B6" s="977" t="s">
        <v>348</v>
      </c>
      <c r="C6" s="888"/>
      <c r="D6" s="892"/>
      <c r="E6" s="291">
        <f>(COUNTA(G104:G160)*1)</f>
        <v>0</v>
      </c>
      <c r="F6" s="254"/>
      <c r="G6" s="285" t="s">
        <v>3822</v>
      </c>
      <c r="H6" s="286"/>
      <c r="I6" s="286"/>
      <c r="J6" s="286"/>
      <c r="K6" s="286"/>
      <c r="L6" s="286"/>
      <c r="M6" s="275"/>
      <c r="N6" s="286"/>
      <c r="O6" s="275"/>
      <c r="P6" s="286"/>
      <c r="Q6" s="286"/>
      <c r="R6" s="254"/>
      <c r="S6" s="686" t="s">
        <v>3823</v>
      </c>
      <c r="T6" s="254"/>
      <c r="U6" s="807" t="s">
        <v>3824</v>
      </c>
      <c r="V6" s="254"/>
      <c r="X6" s="254"/>
      <c r="Y6" s="317"/>
      <c r="Z6" s="298"/>
      <c r="AA6" s="298"/>
      <c r="AB6" s="298"/>
      <c r="AC6" s="298"/>
      <c r="AD6" s="308"/>
      <c r="AE6" s="254"/>
    </row>
    <row r="7" spans="1:31" ht="14.25" customHeight="1">
      <c r="A7" s="254"/>
      <c r="B7" s="977" t="s">
        <v>353</v>
      </c>
      <c r="C7" s="888"/>
      <c r="D7" s="892"/>
      <c r="E7" s="284">
        <f>AA81</f>
        <v>-0.37000000000000099</v>
      </c>
      <c r="F7" s="254"/>
      <c r="G7" s="296" t="s">
        <v>3825</v>
      </c>
      <c r="H7" s="286"/>
      <c r="I7" s="286"/>
      <c r="J7" s="286"/>
      <c r="K7" s="286"/>
      <c r="L7" s="286"/>
      <c r="M7" s="275"/>
      <c r="N7" s="286"/>
      <c r="O7" s="275"/>
      <c r="P7" s="286"/>
      <c r="Q7" s="286"/>
      <c r="R7" s="254"/>
      <c r="T7" s="254"/>
      <c r="U7" s="807" t="s">
        <v>3827</v>
      </c>
      <c r="V7" s="254"/>
      <c r="X7" s="254"/>
      <c r="Y7" s="317"/>
      <c r="Z7" s="298"/>
      <c r="AA7" s="298"/>
      <c r="AB7" s="298"/>
      <c r="AC7" s="298"/>
      <c r="AD7" s="308"/>
      <c r="AE7" s="254"/>
    </row>
    <row r="8" spans="1:31" ht="14.25" customHeight="1">
      <c r="A8" s="254"/>
      <c r="B8" s="977" t="s">
        <v>339</v>
      </c>
      <c r="C8" s="888"/>
      <c r="D8" s="892"/>
      <c r="E8" s="284">
        <f>Z26</f>
        <v>5.0999999999999996</v>
      </c>
      <c r="F8" s="254"/>
      <c r="G8" s="285" t="s">
        <v>3828</v>
      </c>
      <c r="H8" s="523">
        <v>0.3</v>
      </c>
      <c r="I8" s="523" t="s">
        <v>373</v>
      </c>
      <c r="J8" s="523" t="s">
        <v>374</v>
      </c>
      <c r="K8" s="523" t="s">
        <v>375</v>
      </c>
      <c r="L8" s="523" t="s">
        <v>376</v>
      </c>
      <c r="M8" s="524" t="s">
        <v>377</v>
      </c>
      <c r="N8" s="286"/>
      <c r="O8" s="275"/>
      <c r="P8" s="286"/>
      <c r="Q8" s="286"/>
      <c r="R8" s="254"/>
      <c r="S8" s="442"/>
      <c r="T8" s="254"/>
      <c r="U8" s="807" t="s">
        <v>3829</v>
      </c>
      <c r="V8" s="254"/>
      <c r="X8" s="254"/>
      <c r="Y8" s="317"/>
      <c r="Z8" s="298"/>
      <c r="AA8" s="298"/>
      <c r="AB8" s="298"/>
      <c r="AC8" s="298"/>
      <c r="AD8" s="308"/>
      <c r="AE8" s="254"/>
    </row>
    <row r="9" spans="1:31" ht="14.25" customHeight="1">
      <c r="A9" s="254"/>
      <c r="B9" s="977" t="s">
        <v>362</v>
      </c>
      <c r="C9" s="888"/>
      <c r="D9" s="892"/>
      <c r="E9" s="284">
        <f>B17</f>
        <v>0</v>
      </c>
      <c r="F9" s="254"/>
      <c r="G9" s="285" t="s">
        <v>3830</v>
      </c>
      <c r="H9" s="286"/>
      <c r="I9" s="286"/>
      <c r="J9" s="286"/>
      <c r="K9" s="286"/>
      <c r="L9" s="286"/>
      <c r="M9" s="275"/>
      <c r="N9" s="286"/>
      <c r="O9" s="275"/>
      <c r="P9" s="286"/>
      <c r="Q9" s="286"/>
      <c r="R9" s="254"/>
      <c r="S9" s="442"/>
      <c r="T9" s="254"/>
      <c r="U9" s="807" t="s">
        <v>3831</v>
      </c>
      <c r="V9" s="254"/>
      <c r="X9" s="254"/>
      <c r="Y9" s="317"/>
      <c r="Z9" s="298"/>
      <c r="AA9" s="298"/>
      <c r="AB9" s="298"/>
      <c r="AC9" s="298"/>
      <c r="AD9" s="308"/>
      <c r="AE9" s="254"/>
    </row>
    <row r="10" spans="1:31" ht="14.25" customHeight="1">
      <c r="A10" s="254"/>
      <c r="B10" s="977" t="s">
        <v>366</v>
      </c>
      <c r="C10" s="888"/>
      <c r="D10" s="892"/>
      <c r="E10" s="301">
        <f>B23</f>
        <v>0</v>
      </c>
      <c r="F10" s="254"/>
      <c r="G10" s="292" t="s">
        <v>3832</v>
      </c>
      <c r="H10" s="290">
        <v>0.5</v>
      </c>
      <c r="I10" s="290" t="s">
        <v>376</v>
      </c>
      <c r="J10" s="274" t="s">
        <v>377</v>
      </c>
      <c r="K10" s="286"/>
      <c r="L10" s="286"/>
      <c r="M10" s="275"/>
      <c r="N10" s="286"/>
      <c r="O10" s="275"/>
      <c r="P10" s="286"/>
      <c r="Q10" s="286"/>
      <c r="R10" s="254"/>
      <c r="S10" s="599"/>
      <c r="T10" s="254"/>
      <c r="V10" s="254"/>
      <c r="X10" s="254"/>
      <c r="Y10" s="317"/>
      <c r="Z10" s="298"/>
      <c r="AA10" s="298"/>
      <c r="AB10" s="298"/>
      <c r="AC10" s="298"/>
      <c r="AD10" s="308"/>
      <c r="AE10" s="254"/>
    </row>
    <row r="11" spans="1:31" ht="14.25" customHeight="1">
      <c r="A11" s="254"/>
      <c r="B11" s="978" t="s">
        <v>369</v>
      </c>
      <c r="C11" s="979"/>
      <c r="D11" s="980"/>
      <c r="E11" s="304">
        <f>(E4+E7+E10)-(E5+E6+E8+E9)</f>
        <v>5.6500000000000057</v>
      </c>
      <c r="F11" s="254"/>
      <c r="G11" s="292" t="s">
        <v>3833</v>
      </c>
      <c r="H11" s="286"/>
      <c r="I11" s="286"/>
      <c r="J11" s="286"/>
      <c r="K11" s="286"/>
      <c r="L11" s="286"/>
      <c r="M11" s="275"/>
      <c r="N11" s="286"/>
      <c r="O11" s="275"/>
      <c r="P11" s="286"/>
      <c r="Q11" s="286"/>
      <c r="R11" s="254"/>
      <c r="T11" s="254"/>
      <c r="V11" s="254"/>
      <c r="W11" s="599"/>
      <c r="X11" s="254"/>
      <c r="Y11" s="317"/>
      <c r="Z11" s="298"/>
      <c r="AA11" s="298"/>
      <c r="AB11" s="298"/>
      <c r="AC11" s="298"/>
      <c r="AD11" s="308"/>
      <c r="AE11" s="254"/>
    </row>
    <row r="12" spans="1:31" ht="14.25" customHeight="1">
      <c r="A12" s="254"/>
      <c r="B12" s="254"/>
      <c r="C12" s="254"/>
      <c r="D12" s="254"/>
      <c r="E12" s="254"/>
      <c r="F12" s="254"/>
      <c r="G12" s="296" t="s">
        <v>3834</v>
      </c>
      <c r="H12" s="286"/>
      <c r="I12" s="286"/>
      <c r="J12" s="329"/>
      <c r="K12" s="286"/>
      <c r="L12" s="286"/>
      <c r="M12" s="275"/>
      <c r="N12" s="286"/>
      <c r="O12" s="275"/>
      <c r="P12" s="286"/>
      <c r="Q12" s="286"/>
      <c r="R12" s="254"/>
      <c r="T12" s="254"/>
      <c r="V12" s="254"/>
      <c r="X12" s="254"/>
      <c r="Y12" s="317"/>
      <c r="Z12" s="298"/>
      <c r="AA12" s="298"/>
      <c r="AB12" s="298"/>
      <c r="AC12" s="298"/>
      <c r="AD12" s="308"/>
      <c r="AE12" s="254"/>
    </row>
    <row r="13" spans="1:31" ht="14.25" customHeight="1">
      <c r="A13" s="254"/>
      <c r="B13" s="985" t="s">
        <v>362</v>
      </c>
      <c r="C13" s="968"/>
      <c r="D13" s="968"/>
      <c r="E13" s="969"/>
      <c r="F13" s="254"/>
      <c r="G13" s="292" t="s">
        <v>3835</v>
      </c>
      <c r="H13" s="290">
        <v>0.5</v>
      </c>
      <c r="I13" s="290" t="s">
        <v>374</v>
      </c>
      <c r="J13" s="290" t="s">
        <v>375</v>
      </c>
      <c r="K13" s="290" t="s">
        <v>376</v>
      </c>
      <c r="L13" s="274" t="s">
        <v>377</v>
      </c>
      <c r="M13" s="275"/>
      <c r="N13" s="286"/>
      <c r="O13" s="275"/>
      <c r="P13" s="286"/>
      <c r="Q13" s="286"/>
      <c r="R13" s="254"/>
      <c r="T13" s="254"/>
      <c r="V13" s="254"/>
      <c r="X13" s="254"/>
      <c r="Y13" s="317"/>
      <c r="Z13" s="298"/>
      <c r="AA13" s="298"/>
      <c r="AB13" s="298"/>
      <c r="AC13" s="298"/>
      <c r="AD13" s="308"/>
      <c r="AE13" s="254"/>
    </row>
    <row r="14" spans="1:31" ht="14.25" customHeight="1">
      <c r="A14" s="254"/>
      <c r="B14" s="305">
        <v>2024</v>
      </c>
      <c r="C14" s="271">
        <v>20245</v>
      </c>
      <c r="D14" s="271">
        <v>2026</v>
      </c>
      <c r="E14" s="306">
        <v>2027</v>
      </c>
      <c r="F14" s="254"/>
      <c r="G14" s="292" t="s">
        <v>3836</v>
      </c>
      <c r="H14" s="290">
        <v>0.5</v>
      </c>
      <c r="I14" s="290" t="s">
        <v>375</v>
      </c>
      <c r="J14" s="290" t="s">
        <v>376</v>
      </c>
      <c r="K14" s="274" t="s">
        <v>377</v>
      </c>
      <c r="L14" s="286"/>
      <c r="M14" s="275"/>
      <c r="N14" s="286"/>
      <c r="O14" s="275"/>
      <c r="P14" s="286"/>
      <c r="Q14" s="286"/>
      <c r="R14" s="254"/>
      <c r="T14" s="254"/>
      <c r="V14" s="254"/>
      <c r="X14" s="254"/>
      <c r="Y14" s="317"/>
      <c r="Z14" s="298"/>
      <c r="AA14" s="298"/>
      <c r="AB14" s="298"/>
      <c r="AC14" s="298"/>
      <c r="AD14" s="308"/>
      <c r="AE14" s="254"/>
    </row>
    <row r="15" spans="1:31" ht="14.25" customHeight="1">
      <c r="A15" s="254"/>
      <c r="B15" s="317"/>
      <c r="C15" s="298"/>
      <c r="D15" s="298"/>
      <c r="E15" s="308"/>
      <c r="F15" s="254"/>
      <c r="G15" s="292" t="s">
        <v>3837</v>
      </c>
      <c r="H15" s="274">
        <v>0.5</v>
      </c>
      <c r="I15" s="286"/>
      <c r="J15" s="286"/>
      <c r="K15" s="286"/>
      <c r="L15" s="286"/>
      <c r="M15" s="275"/>
      <c r="N15" s="286"/>
      <c r="O15" s="275"/>
      <c r="P15" s="286"/>
      <c r="Q15" s="286"/>
      <c r="R15" s="254"/>
      <c r="T15" s="254"/>
      <c r="V15" s="254"/>
      <c r="X15" s="254"/>
      <c r="Y15" s="317"/>
      <c r="Z15" s="298"/>
      <c r="AA15" s="298"/>
      <c r="AB15" s="298"/>
      <c r="AC15" s="298"/>
      <c r="AD15" s="308"/>
      <c r="AE15" s="254"/>
    </row>
    <row r="16" spans="1:31" ht="14.25" customHeight="1">
      <c r="A16" s="254"/>
      <c r="B16" s="309"/>
      <c r="C16" s="310"/>
      <c r="D16" s="310"/>
      <c r="E16" s="311"/>
      <c r="F16" s="254"/>
      <c r="G16" s="292" t="s">
        <v>3838</v>
      </c>
      <c r="H16" s="290">
        <v>1.95</v>
      </c>
      <c r="I16" s="290" t="s">
        <v>375</v>
      </c>
      <c r="J16" s="290" t="s">
        <v>376</v>
      </c>
      <c r="K16" s="274" t="s">
        <v>377</v>
      </c>
      <c r="L16" s="286"/>
      <c r="M16" s="275"/>
      <c r="N16" s="286"/>
      <c r="O16" s="275"/>
      <c r="P16" s="286"/>
      <c r="Q16" s="286"/>
      <c r="R16" s="254"/>
      <c r="T16" s="254"/>
      <c r="V16" s="254"/>
      <c r="X16" s="254"/>
      <c r="Y16" s="317"/>
      <c r="Z16" s="298"/>
      <c r="AA16" s="298"/>
      <c r="AB16" s="298"/>
      <c r="AC16" s="298"/>
      <c r="AD16" s="308"/>
      <c r="AE16" s="254"/>
    </row>
    <row r="17" spans="1:31" ht="14.25" customHeight="1">
      <c r="A17" s="254"/>
      <c r="B17" s="312">
        <f>SUM(B15:B16)</f>
        <v>0</v>
      </c>
      <c r="C17" s="313"/>
      <c r="D17" s="313"/>
      <c r="E17" s="314"/>
      <c r="F17" s="254"/>
      <c r="G17" s="285" t="s">
        <v>3839</v>
      </c>
      <c r="H17" s="290">
        <v>1.41</v>
      </c>
      <c r="I17" s="290" t="s">
        <v>376</v>
      </c>
      <c r="J17" s="274" t="s">
        <v>377</v>
      </c>
      <c r="K17" s="286"/>
      <c r="L17" s="286"/>
      <c r="M17" s="275"/>
      <c r="N17" s="286"/>
      <c r="O17" s="275"/>
      <c r="P17" s="286"/>
      <c r="Q17" s="286"/>
      <c r="R17" s="254"/>
      <c r="S17" s="298"/>
      <c r="T17" s="254"/>
      <c r="V17" s="254"/>
      <c r="X17" s="254"/>
      <c r="Y17" s="317"/>
      <c r="Z17" s="298"/>
      <c r="AA17" s="298"/>
      <c r="AB17" s="298"/>
      <c r="AC17" s="298"/>
      <c r="AD17" s="308"/>
      <c r="AE17" s="254"/>
    </row>
    <row r="18" spans="1:31" ht="14.25" customHeight="1">
      <c r="A18" s="254"/>
      <c r="B18" s="387"/>
      <c r="C18" s="387"/>
      <c r="D18" s="387"/>
      <c r="E18" s="387"/>
      <c r="F18" s="254"/>
      <c r="G18" s="292" t="s">
        <v>3840</v>
      </c>
      <c r="H18" s="286"/>
      <c r="I18" s="286"/>
      <c r="J18" s="286"/>
      <c r="K18" s="286"/>
      <c r="L18" s="286"/>
      <c r="M18" s="275"/>
      <c r="N18" s="286"/>
      <c r="O18" s="275"/>
      <c r="P18" s="286"/>
      <c r="Q18" s="286"/>
      <c r="R18" s="254"/>
      <c r="S18" s="298"/>
      <c r="T18" s="254"/>
      <c r="V18" s="254"/>
      <c r="X18" s="254"/>
      <c r="Y18" s="317"/>
      <c r="Z18" s="298"/>
      <c r="AA18" s="298"/>
      <c r="AB18" s="298"/>
      <c r="AC18" s="298"/>
      <c r="AD18" s="308"/>
      <c r="AE18" s="254"/>
    </row>
    <row r="19" spans="1:31" ht="14.25" customHeight="1">
      <c r="A19" s="254"/>
      <c r="B19" s="985" t="s">
        <v>383</v>
      </c>
      <c r="C19" s="968"/>
      <c r="D19" s="968"/>
      <c r="E19" s="969"/>
      <c r="F19" s="254"/>
      <c r="G19" s="292" t="s">
        <v>3841</v>
      </c>
      <c r="H19" s="290">
        <v>0.3</v>
      </c>
      <c r="I19" s="290" t="s">
        <v>373</v>
      </c>
      <c r="J19" s="290" t="s">
        <v>374</v>
      </c>
      <c r="K19" s="290" t="s">
        <v>375</v>
      </c>
      <c r="L19" s="290" t="s">
        <v>376</v>
      </c>
      <c r="M19" s="274" t="s">
        <v>377</v>
      </c>
      <c r="N19" s="286"/>
      <c r="O19" s="275"/>
      <c r="P19" s="286"/>
      <c r="Q19" s="286"/>
      <c r="R19" s="254"/>
      <c r="S19" s="298"/>
      <c r="T19" s="254"/>
      <c r="V19" s="254"/>
      <c r="X19" s="254"/>
      <c r="Y19" s="317"/>
      <c r="Z19" s="298"/>
      <c r="AA19" s="298"/>
      <c r="AB19" s="298"/>
      <c r="AC19" s="298"/>
      <c r="AD19" s="308"/>
      <c r="AE19" s="254"/>
    </row>
    <row r="20" spans="1:31" ht="14.25" customHeight="1">
      <c r="A20" s="254"/>
      <c r="B20" s="305">
        <v>2024</v>
      </c>
      <c r="C20" s="271">
        <v>2025</v>
      </c>
      <c r="D20" s="271">
        <v>2026</v>
      </c>
      <c r="E20" s="306">
        <v>2027</v>
      </c>
      <c r="F20" s="254"/>
      <c r="G20" s="299" t="s">
        <v>3842</v>
      </c>
      <c r="H20" s="278"/>
      <c r="I20" s="278"/>
      <c r="J20" s="419"/>
      <c r="K20" s="286"/>
      <c r="L20" s="286"/>
      <c r="M20" s="275"/>
      <c r="N20" s="286"/>
      <c r="O20" s="275"/>
      <c r="P20" s="286"/>
      <c r="Q20" s="286"/>
      <c r="R20" s="254"/>
      <c r="S20" s="298"/>
      <c r="T20" s="254"/>
      <c r="U20" s="298"/>
      <c r="V20" s="254"/>
      <c r="W20" s="298"/>
      <c r="X20" s="254"/>
      <c r="Y20" s="317"/>
      <c r="Z20" s="298"/>
      <c r="AA20" s="298"/>
      <c r="AB20" s="298"/>
      <c r="AC20" s="298"/>
      <c r="AD20" s="308"/>
      <c r="AE20" s="254"/>
    </row>
    <row r="21" spans="1:31" ht="14.25" customHeight="1">
      <c r="A21" s="383"/>
      <c r="B21" s="317"/>
      <c r="C21" s="298"/>
      <c r="D21" s="298"/>
      <c r="E21" s="308"/>
      <c r="F21" s="376"/>
      <c r="G21" s="296" t="s">
        <v>3843</v>
      </c>
      <c r="H21" s="286"/>
      <c r="I21" s="286"/>
      <c r="J21" s="286"/>
      <c r="K21" s="286"/>
      <c r="L21" s="286"/>
      <c r="M21" s="275"/>
      <c r="N21" s="286"/>
      <c r="O21" s="275"/>
      <c r="P21" s="286"/>
      <c r="Q21" s="286"/>
      <c r="R21" s="254"/>
      <c r="S21" s="298"/>
      <c r="T21" s="254"/>
      <c r="U21" s="298"/>
      <c r="V21" s="254"/>
      <c r="W21" s="298"/>
      <c r="X21" s="254"/>
      <c r="Y21" s="317"/>
      <c r="Z21" s="298"/>
      <c r="AA21" s="298"/>
      <c r="AB21" s="298"/>
      <c r="AC21" s="298"/>
      <c r="AD21" s="308"/>
      <c r="AE21" s="254"/>
    </row>
    <row r="22" spans="1:31" ht="14.25" customHeight="1">
      <c r="A22" s="254"/>
      <c r="B22" s="309"/>
      <c r="C22" s="310"/>
      <c r="D22" s="310"/>
      <c r="E22" s="311"/>
      <c r="F22" s="254"/>
      <c r="G22" s="285" t="s">
        <v>3844</v>
      </c>
      <c r="H22" s="286"/>
      <c r="I22" s="286"/>
      <c r="J22" s="286"/>
      <c r="K22" s="286"/>
      <c r="L22" s="286"/>
      <c r="M22" s="275"/>
      <c r="N22" s="286"/>
      <c r="O22" s="275"/>
      <c r="P22" s="286"/>
      <c r="Q22" s="286"/>
      <c r="R22" s="254"/>
      <c r="S22" s="298"/>
      <c r="T22" s="254"/>
      <c r="U22" s="298"/>
      <c r="V22" s="254"/>
      <c r="W22" s="298"/>
      <c r="X22" s="254"/>
      <c r="Y22" s="317"/>
      <c r="Z22" s="298"/>
      <c r="AA22" s="298"/>
      <c r="AB22" s="298"/>
      <c r="AC22" s="298"/>
      <c r="AD22" s="308"/>
      <c r="AE22" s="254"/>
    </row>
    <row r="23" spans="1:31" ht="14.25" customHeight="1">
      <c r="A23" s="254"/>
      <c r="B23" s="312">
        <f>SUM(B21:B22)</f>
        <v>0</v>
      </c>
      <c r="C23" s="313"/>
      <c r="D23" s="313"/>
      <c r="E23" s="314"/>
      <c r="F23" s="254"/>
      <c r="G23" s="292" t="s">
        <v>3845</v>
      </c>
      <c r="H23" s="286"/>
      <c r="I23" s="286"/>
      <c r="J23" s="286"/>
      <c r="K23" s="286"/>
      <c r="L23" s="286"/>
      <c r="M23" s="275"/>
      <c r="N23" s="286"/>
      <c r="O23" s="275"/>
      <c r="P23" s="286"/>
      <c r="Q23" s="286"/>
      <c r="R23" s="254"/>
      <c r="S23" s="298"/>
      <c r="T23" s="254"/>
      <c r="U23" s="298"/>
      <c r="V23" s="254"/>
      <c r="W23" s="298"/>
      <c r="X23" s="254"/>
      <c r="Y23" s="317"/>
      <c r="Z23" s="298"/>
      <c r="AA23" s="298"/>
      <c r="AB23" s="298"/>
      <c r="AC23" s="298"/>
      <c r="AD23" s="308"/>
      <c r="AE23" s="254"/>
    </row>
    <row r="24" spans="1:31" ht="14.25" customHeight="1">
      <c r="A24" s="254"/>
      <c r="B24" s="387"/>
      <c r="C24" s="387"/>
      <c r="D24" s="387"/>
      <c r="E24" s="387"/>
      <c r="F24" s="254"/>
      <c r="G24" s="292" t="s">
        <v>3846</v>
      </c>
      <c r="H24" s="286"/>
      <c r="I24" s="286"/>
      <c r="J24" s="286"/>
      <c r="K24" s="286"/>
      <c r="L24" s="286"/>
      <c r="M24" s="275"/>
      <c r="N24" s="286"/>
      <c r="O24" s="275"/>
      <c r="P24" s="286"/>
      <c r="Q24" s="286"/>
      <c r="R24" s="254"/>
      <c r="S24" s="298"/>
      <c r="T24" s="254"/>
      <c r="U24" s="298"/>
      <c r="V24" s="254"/>
      <c r="W24" s="298"/>
      <c r="X24" s="254"/>
      <c r="Y24" s="317"/>
      <c r="Z24" s="298"/>
      <c r="AA24" s="298"/>
      <c r="AB24" s="298"/>
      <c r="AC24" s="298"/>
      <c r="AD24" s="308"/>
      <c r="AE24" s="254"/>
    </row>
    <row r="25" spans="1:31" ht="14.25" customHeight="1">
      <c r="A25" s="254"/>
      <c r="B25" s="985" t="s">
        <v>189</v>
      </c>
      <c r="C25" s="968"/>
      <c r="D25" s="968"/>
      <c r="E25" s="969"/>
      <c r="F25" s="254"/>
      <c r="G25" s="292" t="s">
        <v>3847</v>
      </c>
      <c r="H25" s="286"/>
      <c r="I25" s="286"/>
      <c r="J25" s="286"/>
      <c r="K25" s="286"/>
      <c r="L25" s="286"/>
      <c r="M25" s="275"/>
      <c r="N25" s="286"/>
      <c r="O25" s="275"/>
      <c r="P25" s="286"/>
      <c r="Q25" s="286"/>
      <c r="R25" s="254"/>
      <c r="S25" s="298"/>
      <c r="T25" s="254"/>
      <c r="U25" s="298"/>
      <c r="V25" s="254"/>
      <c r="W25" s="298"/>
      <c r="X25" s="254"/>
      <c r="Y25" s="317"/>
      <c r="Z25" s="310"/>
      <c r="AA25" s="310"/>
      <c r="AB25" s="310"/>
      <c r="AC25" s="310"/>
      <c r="AD25" s="311"/>
      <c r="AE25" s="254"/>
    </row>
    <row r="26" spans="1:31" ht="14.25" customHeight="1">
      <c r="A26" s="254"/>
      <c r="B26" s="1005"/>
      <c r="C26" s="878"/>
      <c r="D26" s="878"/>
      <c r="E26" s="971"/>
      <c r="F26" s="254"/>
      <c r="G26" s="292" t="s">
        <v>3848</v>
      </c>
      <c r="H26" s="286"/>
      <c r="I26" s="286"/>
      <c r="J26" s="286"/>
      <c r="K26" s="286"/>
      <c r="L26" s="286"/>
      <c r="M26" s="275"/>
      <c r="N26" s="286"/>
      <c r="O26" s="275"/>
      <c r="P26" s="286"/>
      <c r="Q26" s="286"/>
      <c r="R26" s="254"/>
      <c r="S26" s="298"/>
      <c r="T26" s="254"/>
      <c r="U26" s="298"/>
      <c r="V26" s="254"/>
      <c r="W26" s="298"/>
      <c r="X26" s="254"/>
      <c r="Y26" s="655"/>
      <c r="Z26" s="690">
        <f>SUM(Z5:Z25)</f>
        <v>5.0999999999999996</v>
      </c>
      <c r="AA26" s="313"/>
      <c r="AB26" s="313"/>
      <c r="AC26" s="313"/>
      <c r="AD26" s="314"/>
      <c r="AE26" s="254"/>
    </row>
    <row r="27" spans="1:31" ht="14.25" customHeight="1">
      <c r="A27" s="383"/>
      <c r="B27" s="972"/>
      <c r="C27" s="878"/>
      <c r="D27" s="878"/>
      <c r="E27" s="971"/>
      <c r="F27" s="376"/>
      <c r="G27" s="285" t="s">
        <v>3849</v>
      </c>
      <c r="H27" s="290">
        <v>3.33</v>
      </c>
      <c r="I27" s="290" t="s">
        <v>376</v>
      </c>
      <c r="J27" s="274" t="s">
        <v>377</v>
      </c>
      <c r="K27" s="286"/>
      <c r="L27" s="286"/>
      <c r="M27" s="275"/>
      <c r="N27" s="286"/>
      <c r="O27" s="275"/>
      <c r="P27" s="286"/>
      <c r="Q27" s="286"/>
      <c r="R27" s="254"/>
      <c r="S27" s="390"/>
      <c r="T27" s="391"/>
      <c r="U27" s="390"/>
      <c r="V27" s="391"/>
      <c r="W27" s="390"/>
      <c r="X27" s="254"/>
      <c r="Y27" s="254"/>
      <c r="Z27" s="254"/>
      <c r="AA27" s="254"/>
      <c r="AB27" s="254"/>
      <c r="AC27" s="254"/>
      <c r="AD27" s="254"/>
      <c r="AE27" s="254"/>
    </row>
    <row r="28" spans="1:31" ht="14.25" customHeight="1">
      <c r="A28" s="383"/>
      <c r="B28" s="973"/>
      <c r="C28" s="974"/>
      <c r="D28" s="974"/>
      <c r="E28" s="975"/>
      <c r="F28" s="376"/>
      <c r="G28" s="292" t="s">
        <v>3850</v>
      </c>
      <c r="H28" s="286"/>
      <c r="I28" s="286"/>
      <c r="J28" s="286"/>
      <c r="K28" s="286"/>
      <c r="L28" s="286"/>
      <c r="M28" s="275"/>
      <c r="N28" s="286"/>
      <c r="O28" s="275"/>
      <c r="P28" s="286"/>
      <c r="Q28" s="286"/>
      <c r="R28" s="254"/>
      <c r="S28" s="390"/>
      <c r="T28" s="391"/>
      <c r="U28" s="390"/>
      <c r="V28" s="391"/>
      <c r="W28" s="390"/>
      <c r="X28" s="254"/>
      <c r="Y28" s="985" t="s">
        <v>394</v>
      </c>
      <c r="Z28" s="968"/>
      <c r="AA28" s="968"/>
      <c r="AB28" s="968"/>
      <c r="AC28" s="968"/>
      <c r="AD28" s="969"/>
      <c r="AE28" s="254"/>
    </row>
    <row r="29" spans="1:31" ht="14.25" customHeight="1">
      <c r="A29" s="383"/>
      <c r="B29" s="392"/>
      <c r="C29" s="392"/>
      <c r="D29" s="392"/>
      <c r="E29" s="392"/>
      <c r="F29" s="376"/>
      <c r="G29" s="292" t="s">
        <v>3851</v>
      </c>
      <c r="H29" s="275"/>
      <c r="I29" s="275"/>
      <c r="J29" s="275"/>
      <c r="K29" s="275"/>
      <c r="L29" s="286"/>
      <c r="M29" s="275"/>
      <c r="N29" s="286"/>
      <c r="O29" s="275"/>
      <c r="P29" s="286"/>
      <c r="Q29" s="286"/>
      <c r="R29" s="254"/>
      <c r="S29" s="390"/>
      <c r="T29" s="391"/>
      <c r="U29" s="390"/>
      <c r="V29" s="391"/>
      <c r="W29" s="390"/>
      <c r="X29" s="254"/>
      <c r="Y29" s="641" t="s">
        <v>340</v>
      </c>
      <c r="Z29" s="270" t="s">
        <v>396</v>
      </c>
      <c r="AA29" s="271">
        <v>2024</v>
      </c>
      <c r="AB29" s="271">
        <v>2025</v>
      </c>
      <c r="AC29" s="271">
        <v>2026</v>
      </c>
      <c r="AD29" s="306">
        <v>2027</v>
      </c>
      <c r="AE29" s="254"/>
    </row>
    <row r="30" spans="1:31" ht="14.25" customHeight="1">
      <c r="A30" s="383"/>
      <c r="B30" s="976" t="s">
        <v>397</v>
      </c>
      <c r="C30" s="968"/>
      <c r="D30" s="968"/>
      <c r="E30" s="969"/>
      <c r="F30" s="376"/>
      <c r="G30" s="292" t="s">
        <v>3852</v>
      </c>
      <c r="H30" s="286"/>
      <c r="I30" s="286"/>
      <c r="J30" s="286"/>
      <c r="K30" s="286"/>
      <c r="L30" s="286"/>
      <c r="M30" s="275"/>
      <c r="N30" s="286"/>
      <c r="O30" s="275"/>
      <c r="P30" s="286"/>
      <c r="Q30" s="286"/>
      <c r="R30" s="254"/>
      <c r="S30" s="390"/>
      <c r="T30" s="391"/>
      <c r="U30" s="390"/>
      <c r="V30" s="391"/>
      <c r="W30" s="390"/>
      <c r="X30" s="254"/>
      <c r="Y30" s="307" t="s">
        <v>1140</v>
      </c>
      <c r="Z30" s="324" t="s">
        <v>45</v>
      </c>
      <c r="AA30" s="324">
        <v>15.62</v>
      </c>
      <c r="AB30" s="298"/>
      <c r="AC30" s="298"/>
      <c r="AD30" s="308"/>
      <c r="AE30" s="254"/>
    </row>
    <row r="31" spans="1:31" ht="14.25" customHeight="1">
      <c r="A31" s="254"/>
      <c r="B31" s="325" t="s">
        <v>400</v>
      </c>
      <c r="C31" s="965" t="s">
        <v>935</v>
      </c>
      <c r="D31" s="966"/>
      <c r="E31" s="325" t="s">
        <v>402</v>
      </c>
      <c r="F31" s="254"/>
      <c r="G31" s="292" t="s">
        <v>3853</v>
      </c>
      <c r="H31" s="290">
        <v>0.5</v>
      </c>
      <c r="I31" s="290" t="s">
        <v>374</v>
      </c>
      <c r="J31" s="290" t="s">
        <v>375</v>
      </c>
      <c r="K31" s="290" t="s">
        <v>376</v>
      </c>
      <c r="L31" s="274" t="s">
        <v>377</v>
      </c>
      <c r="M31" s="275"/>
      <c r="N31" s="286"/>
      <c r="O31" s="275"/>
      <c r="P31" s="286"/>
      <c r="Q31" s="286"/>
      <c r="R31" s="254"/>
      <c r="S31" s="390"/>
      <c r="T31" s="391"/>
      <c r="U31" s="390"/>
      <c r="V31" s="391"/>
      <c r="W31" s="390"/>
      <c r="X31" s="254"/>
      <c r="Y31" s="307"/>
      <c r="Z31" s="324"/>
      <c r="AA31" s="324"/>
      <c r="AB31" s="298"/>
      <c r="AC31" s="298"/>
      <c r="AD31" s="308"/>
      <c r="AE31" s="254"/>
    </row>
    <row r="32" spans="1:31" ht="14.25" customHeight="1">
      <c r="A32" s="383"/>
      <c r="B32" s="327">
        <v>2010</v>
      </c>
      <c r="C32" s="961" t="s">
        <v>3854</v>
      </c>
      <c r="D32" s="959"/>
      <c r="E32" s="327">
        <v>1.21</v>
      </c>
      <c r="F32" s="376"/>
      <c r="G32" s="292" t="s">
        <v>3855</v>
      </c>
      <c r="H32" s="286"/>
      <c r="I32" s="286"/>
      <c r="J32" s="286"/>
      <c r="K32" s="286"/>
      <c r="L32" s="286"/>
      <c r="M32" s="275"/>
      <c r="N32" s="286"/>
      <c r="O32" s="275"/>
      <c r="P32" s="286"/>
      <c r="Q32" s="286"/>
      <c r="R32" s="254"/>
      <c r="S32" s="390"/>
      <c r="T32" s="391"/>
      <c r="U32" s="390"/>
      <c r="V32" s="391"/>
      <c r="W32" s="390"/>
      <c r="X32" s="254"/>
      <c r="Y32" s="307"/>
      <c r="Z32" s="324"/>
      <c r="AA32" s="324"/>
      <c r="AB32" s="298"/>
      <c r="AC32" s="298"/>
      <c r="AD32" s="308"/>
      <c r="AE32" s="254"/>
    </row>
    <row r="33" spans="1:31" ht="14.25" customHeight="1">
      <c r="A33" s="254"/>
      <c r="B33" s="332">
        <v>2011</v>
      </c>
      <c r="C33" s="961" t="s">
        <v>3856</v>
      </c>
      <c r="D33" s="959"/>
      <c r="E33" s="639">
        <v>1.06</v>
      </c>
      <c r="F33" s="254"/>
      <c r="G33" s="292" t="s">
        <v>3857</v>
      </c>
      <c r="H33" s="286"/>
      <c r="I33" s="286"/>
      <c r="J33" s="286"/>
      <c r="K33" s="286"/>
      <c r="L33" s="286"/>
      <c r="M33" s="275"/>
      <c r="N33" s="286"/>
      <c r="O33" s="275"/>
      <c r="P33" s="286"/>
      <c r="Q33" s="286"/>
      <c r="R33" s="254"/>
      <c r="S33" s="390"/>
      <c r="T33" s="391"/>
      <c r="U33" s="390"/>
      <c r="V33" s="391"/>
      <c r="W33" s="390"/>
      <c r="X33" s="254"/>
      <c r="Y33" s="307"/>
      <c r="Z33" s="324"/>
      <c r="AA33" s="324"/>
      <c r="AB33" s="298"/>
      <c r="AC33" s="298"/>
      <c r="AD33" s="308"/>
      <c r="AE33" s="254"/>
    </row>
    <row r="34" spans="1:31" ht="14.25" customHeight="1">
      <c r="A34" s="254"/>
      <c r="B34" s="445">
        <v>2012</v>
      </c>
      <c r="C34" s="1003" t="s">
        <v>3858</v>
      </c>
      <c r="D34" s="959"/>
      <c r="E34" s="446">
        <v>3.51</v>
      </c>
      <c r="F34" s="254"/>
      <c r="G34" s="292" t="s">
        <v>3859</v>
      </c>
      <c r="H34" s="290">
        <v>1.59</v>
      </c>
      <c r="I34" s="274" t="s">
        <v>377</v>
      </c>
      <c r="J34" s="274"/>
      <c r="K34" s="286"/>
      <c r="L34" s="286"/>
      <c r="M34" s="275"/>
      <c r="N34" s="286"/>
      <c r="O34" s="275"/>
      <c r="P34" s="286"/>
      <c r="Q34" s="286"/>
      <c r="R34" s="254"/>
      <c r="S34" s="390"/>
      <c r="T34" s="391"/>
      <c r="U34" s="390"/>
      <c r="V34" s="391"/>
      <c r="W34" s="390"/>
      <c r="X34" s="254"/>
      <c r="Y34" s="317"/>
      <c r="Z34" s="298"/>
      <c r="AA34" s="298"/>
      <c r="AB34" s="298"/>
      <c r="AC34" s="298"/>
      <c r="AD34" s="308"/>
      <c r="AE34" s="254"/>
    </row>
    <row r="35" spans="1:31" ht="14.25" customHeight="1">
      <c r="A35" s="254"/>
      <c r="B35" s="330">
        <v>2013</v>
      </c>
      <c r="C35" s="1039" t="s">
        <v>3860</v>
      </c>
      <c r="D35" s="959"/>
      <c r="E35" s="331">
        <v>1.53</v>
      </c>
      <c r="F35" s="254"/>
      <c r="G35" s="273" t="s">
        <v>3861</v>
      </c>
      <c r="H35" s="290">
        <v>2</v>
      </c>
      <c r="I35" s="290" t="s">
        <v>376</v>
      </c>
      <c r="J35" s="274" t="s">
        <v>377</v>
      </c>
      <c r="K35" s="286"/>
      <c r="L35" s="286"/>
      <c r="M35" s="275"/>
      <c r="N35" s="286"/>
      <c r="O35" s="275"/>
      <c r="P35" s="286"/>
      <c r="Q35" s="286"/>
      <c r="R35" s="254"/>
      <c r="S35" s="390"/>
      <c r="T35" s="391"/>
      <c r="U35" s="390"/>
      <c r="V35" s="391"/>
      <c r="W35" s="390"/>
      <c r="X35" s="254"/>
      <c r="Y35" s="317"/>
      <c r="Z35" s="298"/>
      <c r="AA35" s="298"/>
      <c r="AB35" s="298"/>
      <c r="AC35" s="298"/>
      <c r="AD35" s="308"/>
      <c r="AE35" s="254"/>
    </row>
    <row r="36" spans="1:31" ht="14.25" customHeight="1">
      <c r="A36" s="254"/>
      <c r="B36" s="332">
        <v>2014</v>
      </c>
      <c r="C36" s="964" t="s">
        <v>3862</v>
      </c>
      <c r="D36" s="959"/>
      <c r="E36" s="332">
        <v>1.64</v>
      </c>
      <c r="F36" s="254"/>
      <c r="G36" s="299" t="s">
        <v>3863</v>
      </c>
      <c r="H36" s="275"/>
      <c r="I36" s="286"/>
      <c r="J36" s="286"/>
      <c r="K36" s="286"/>
      <c r="L36" s="286"/>
      <c r="M36" s="275"/>
      <c r="N36" s="286"/>
      <c r="O36" s="275"/>
      <c r="P36" s="286"/>
      <c r="Q36" s="286"/>
      <c r="R36" s="254"/>
      <c r="S36" s="390"/>
      <c r="T36" s="391"/>
      <c r="U36" s="390"/>
      <c r="V36" s="391"/>
      <c r="W36" s="390"/>
      <c r="X36" s="254"/>
      <c r="Y36" s="317"/>
      <c r="Z36" s="298"/>
      <c r="AA36" s="298"/>
      <c r="AB36" s="298"/>
      <c r="AC36" s="298"/>
      <c r="AD36" s="308"/>
      <c r="AE36" s="254"/>
    </row>
    <row r="37" spans="1:31" ht="14.25" customHeight="1">
      <c r="A37" s="254"/>
      <c r="B37" s="332">
        <v>2015</v>
      </c>
      <c r="C37" s="961" t="s">
        <v>3864</v>
      </c>
      <c r="D37" s="959"/>
      <c r="E37" s="332">
        <v>0.72</v>
      </c>
      <c r="F37" s="254"/>
      <c r="G37" s="292" t="s">
        <v>3865</v>
      </c>
      <c r="H37" s="290">
        <v>1.95</v>
      </c>
      <c r="I37" s="290" t="s">
        <v>375</v>
      </c>
      <c r="J37" s="290" t="s">
        <v>376</v>
      </c>
      <c r="K37" s="274" t="s">
        <v>377</v>
      </c>
      <c r="L37" s="286"/>
      <c r="M37" s="275"/>
      <c r="N37" s="286"/>
      <c r="O37" s="275"/>
      <c r="P37" s="286"/>
      <c r="Q37" s="286"/>
      <c r="R37" s="254"/>
      <c r="S37" s="390"/>
      <c r="T37" s="391"/>
      <c r="U37" s="390"/>
      <c r="V37" s="391"/>
      <c r="W37" s="390"/>
      <c r="X37" s="254"/>
      <c r="Y37" s="317"/>
      <c r="Z37" s="298"/>
      <c r="AA37" s="298"/>
      <c r="AB37" s="298"/>
      <c r="AC37" s="298"/>
      <c r="AD37" s="308"/>
      <c r="AE37" s="254"/>
    </row>
    <row r="38" spans="1:31" ht="14.25" customHeight="1">
      <c r="A38" s="254"/>
      <c r="B38" s="327">
        <v>2016</v>
      </c>
      <c r="C38" s="961" t="s">
        <v>3866</v>
      </c>
      <c r="D38" s="959"/>
      <c r="E38" s="328">
        <v>1.07</v>
      </c>
      <c r="F38" s="254"/>
      <c r="G38" s="299" t="s">
        <v>3867</v>
      </c>
      <c r="H38" s="286"/>
      <c r="I38" s="286"/>
      <c r="J38" s="286"/>
      <c r="K38" s="286"/>
      <c r="L38" s="286"/>
      <c r="M38" s="275"/>
      <c r="N38" s="286"/>
      <c r="O38" s="275"/>
      <c r="P38" s="286"/>
      <c r="Q38" s="286"/>
      <c r="R38" s="254"/>
      <c r="S38" s="390"/>
      <c r="T38" s="391"/>
      <c r="U38" s="390"/>
      <c r="V38" s="391"/>
      <c r="W38" s="390"/>
      <c r="X38" s="254"/>
      <c r="Y38" s="317"/>
      <c r="Z38" s="298"/>
      <c r="AA38" s="298"/>
      <c r="AB38" s="298"/>
      <c r="AC38" s="298"/>
      <c r="AD38" s="308"/>
      <c r="AE38" s="254"/>
    </row>
    <row r="39" spans="1:31" ht="14.25" customHeight="1">
      <c r="A39" s="254"/>
      <c r="B39" s="393">
        <v>2017</v>
      </c>
      <c r="C39" s="1018" t="s">
        <v>3868</v>
      </c>
      <c r="D39" s="959"/>
      <c r="E39" s="394">
        <v>1.22</v>
      </c>
      <c r="F39" s="254"/>
      <c r="G39" s="285" t="s">
        <v>3869</v>
      </c>
      <c r="H39" s="290">
        <v>0.5</v>
      </c>
      <c r="I39" s="290" t="s">
        <v>374</v>
      </c>
      <c r="J39" s="290" t="s">
        <v>375</v>
      </c>
      <c r="K39" s="290" t="s">
        <v>376</v>
      </c>
      <c r="L39" s="274" t="s">
        <v>377</v>
      </c>
      <c r="M39" s="275"/>
      <c r="N39" s="286"/>
      <c r="O39" s="275"/>
      <c r="P39" s="286"/>
      <c r="Q39" s="286"/>
      <c r="R39" s="254"/>
      <c r="S39" s="390"/>
      <c r="T39" s="391"/>
      <c r="U39" s="390"/>
      <c r="V39" s="391"/>
      <c r="W39" s="390"/>
      <c r="X39" s="254"/>
      <c r="Y39" s="317"/>
      <c r="Z39" s="298"/>
      <c r="AA39" s="298"/>
      <c r="AB39" s="298"/>
      <c r="AC39" s="298"/>
      <c r="AD39" s="308"/>
      <c r="AE39" s="254"/>
    </row>
    <row r="40" spans="1:31" ht="14.25" customHeight="1">
      <c r="A40" s="254"/>
      <c r="B40" s="327">
        <v>2018</v>
      </c>
      <c r="C40" s="961" t="s">
        <v>3870</v>
      </c>
      <c r="D40" s="959"/>
      <c r="E40" s="328">
        <v>1.1499999999999999</v>
      </c>
      <c r="F40" s="254"/>
      <c r="G40" s="285" t="s">
        <v>3871</v>
      </c>
      <c r="H40" s="286"/>
      <c r="I40" s="286"/>
      <c r="J40" s="286"/>
      <c r="K40" s="286"/>
      <c r="L40" s="286"/>
      <c r="M40" s="275"/>
      <c r="N40" s="286"/>
      <c r="O40" s="275"/>
      <c r="P40" s="286"/>
      <c r="Q40" s="286"/>
      <c r="R40" s="254"/>
      <c r="S40" s="390"/>
      <c r="T40" s="391"/>
      <c r="U40" s="390"/>
      <c r="V40" s="391"/>
      <c r="W40" s="390"/>
      <c r="X40" s="254"/>
      <c r="Y40" s="317"/>
      <c r="Z40" s="298"/>
      <c r="AA40" s="298"/>
      <c r="AB40" s="298"/>
      <c r="AC40" s="298"/>
      <c r="AD40" s="308"/>
      <c r="AE40" s="254"/>
    </row>
    <row r="41" spans="1:31" ht="14.25" customHeight="1">
      <c r="A41" s="254"/>
      <c r="B41" s="327">
        <v>2019</v>
      </c>
      <c r="C41" s="961" t="s">
        <v>3872</v>
      </c>
      <c r="D41" s="959"/>
      <c r="E41" s="327">
        <v>0.92</v>
      </c>
      <c r="F41" s="254"/>
      <c r="G41" s="292" t="s">
        <v>3873</v>
      </c>
      <c r="H41" s="286">
        <v>15.3</v>
      </c>
      <c r="I41" s="278">
        <v>15.3</v>
      </c>
      <c r="J41" s="286">
        <v>15.3</v>
      </c>
      <c r="K41" s="286"/>
      <c r="L41" s="286"/>
      <c r="M41" s="275"/>
      <c r="N41" s="286"/>
      <c r="O41" s="275"/>
      <c r="P41" s="286"/>
      <c r="Q41" s="286"/>
      <c r="R41" s="254"/>
      <c r="S41" s="390"/>
      <c r="T41" s="391"/>
      <c r="U41" s="390"/>
      <c r="V41" s="391"/>
      <c r="W41" s="390"/>
      <c r="X41" s="254"/>
      <c r="Y41" s="317"/>
      <c r="Z41" s="298"/>
      <c r="AA41" s="298"/>
      <c r="AB41" s="298"/>
      <c r="AC41" s="298"/>
      <c r="AD41" s="308"/>
      <c r="AE41" s="254"/>
    </row>
    <row r="42" spans="1:31" ht="14.25" customHeight="1">
      <c r="A42" s="254"/>
      <c r="B42" s="333">
        <v>2020</v>
      </c>
      <c r="C42" s="962" t="s">
        <v>3874</v>
      </c>
      <c r="D42" s="959"/>
      <c r="E42" s="333">
        <v>0.55000000000000004</v>
      </c>
      <c r="F42" s="254"/>
      <c r="G42" s="292" t="s">
        <v>3875</v>
      </c>
      <c r="H42" s="278"/>
      <c r="I42" s="286"/>
      <c r="J42" s="286"/>
      <c r="K42" s="286"/>
      <c r="L42" s="286"/>
      <c r="M42" s="275"/>
      <c r="N42" s="286"/>
      <c r="O42" s="275"/>
      <c r="P42" s="286"/>
      <c r="Q42" s="286"/>
      <c r="R42" s="254"/>
      <c r="S42" s="390"/>
      <c r="T42" s="391"/>
      <c r="U42" s="390"/>
      <c r="V42" s="391"/>
      <c r="W42" s="390"/>
      <c r="X42" s="254"/>
      <c r="Y42" s="317"/>
      <c r="Z42" s="298"/>
      <c r="AA42" s="298"/>
      <c r="AB42" s="298"/>
      <c r="AC42" s="298"/>
      <c r="AD42" s="308"/>
      <c r="AE42" s="254"/>
    </row>
    <row r="43" spans="1:31" ht="14.25" customHeight="1">
      <c r="A43" s="254"/>
      <c r="B43" s="333">
        <v>2021</v>
      </c>
      <c r="C43" s="962" t="s">
        <v>3876</v>
      </c>
      <c r="D43" s="959"/>
      <c r="E43" s="619">
        <v>1</v>
      </c>
      <c r="F43" s="254"/>
      <c r="G43" s="292" t="s">
        <v>3877</v>
      </c>
      <c r="H43" s="290">
        <v>0.3</v>
      </c>
      <c r="I43" s="290" t="s">
        <v>373</v>
      </c>
      <c r="J43" s="290" t="s">
        <v>374</v>
      </c>
      <c r="K43" s="290" t="s">
        <v>375</v>
      </c>
      <c r="L43" s="290" t="s">
        <v>376</v>
      </c>
      <c r="M43" s="274" t="s">
        <v>377</v>
      </c>
      <c r="N43" s="286"/>
      <c r="O43" s="275"/>
      <c r="P43" s="286"/>
      <c r="Q43" s="286"/>
      <c r="R43" s="254"/>
      <c r="S43" s="390"/>
      <c r="T43" s="391"/>
      <c r="U43" s="390"/>
      <c r="V43" s="391"/>
      <c r="W43" s="390"/>
      <c r="X43" s="254"/>
      <c r="Y43" s="317"/>
      <c r="Z43" s="298"/>
      <c r="AA43" s="298"/>
      <c r="AB43" s="298"/>
      <c r="AC43" s="298"/>
      <c r="AD43" s="308"/>
      <c r="AE43" s="254"/>
    </row>
    <row r="44" spans="1:31" ht="14.25" customHeight="1">
      <c r="A44" s="254"/>
      <c r="B44" s="847">
        <v>2022</v>
      </c>
      <c r="C44" s="1059" t="s">
        <v>3878</v>
      </c>
      <c r="D44" s="959"/>
      <c r="E44" s="847">
        <v>2.78</v>
      </c>
      <c r="F44" s="254"/>
      <c r="G44" s="299" t="s">
        <v>3879</v>
      </c>
      <c r="H44" s="294">
        <v>16.600000000000001</v>
      </c>
      <c r="I44" s="294">
        <v>16.600000000000001</v>
      </c>
      <c r="J44" s="294">
        <v>16.600000000000001</v>
      </c>
      <c r="K44" s="294">
        <v>16.600000000000001</v>
      </c>
      <c r="L44" s="286"/>
      <c r="M44" s="275"/>
      <c r="N44" s="286"/>
      <c r="O44" s="275"/>
      <c r="P44" s="286"/>
      <c r="Q44" s="286"/>
      <c r="R44" s="254"/>
      <c r="S44" s="390"/>
      <c r="T44" s="391"/>
      <c r="U44" s="390"/>
      <c r="V44" s="391"/>
      <c r="W44" s="390"/>
      <c r="X44" s="254"/>
      <c r="Y44" s="317"/>
      <c r="Z44" s="298"/>
      <c r="AA44" s="298"/>
      <c r="AB44" s="298"/>
      <c r="AC44" s="298"/>
      <c r="AD44" s="308"/>
      <c r="AE44" s="254"/>
    </row>
    <row r="45" spans="1:31" ht="14.25" customHeight="1">
      <c r="A45" s="254"/>
      <c r="B45" s="337">
        <v>2023</v>
      </c>
      <c r="C45" s="1035" t="s">
        <v>3880</v>
      </c>
      <c r="D45" s="959"/>
      <c r="E45" s="337">
        <v>4.5199999999999996</v>
      </c>
      <c r="F45" s="254"/>
      <c r="G45" s="292" t="s">
        <v>3881</v>
      </c>
      <c r="H45" s="286"/>
      <c r="I45" s="286"/>
      <c r="J45" s="286"/>
      <c r="K45" s="286"/>
      <c r="L45" s="286"/>
      <c r="M45" s="275"/>
      <c r="N45" s="286"/>
      <c r="O45" s="275"/>
      <c r="P45" s="286"/>
      <c r="Q45" s="286"/>
      <c r="R45" s="254"/>
      <c r="S45" s="390"/>
      <c r="T45" s="391"/>
      <c r="U45" s="390"/>
      <c r="V45" s="391"/>
      <c r="W45" s="390"/>
      <c r="X45" s="254"/>
      <c r="Y45" s="317"/>
      <c r="Z45" s="298"/>
      <c r="AA45" s="298"/>
      <c r="AB45" s="298"/>
      <c r="AC45" s="298"/>
      <c r="AD45" s="308"/>
      <c r="AE45" s="254"/>
    </row>
    <row r="46" spans="1:31" ht="14.25" customHeight="1">
      <c r="A46" s="254"/>
      <c r="B46" s="621"/>
      <c r="C46" s="1031"/>
      <c r="D46" s="959"/>
      <c r="E46" s="621"/>
      <c r="F46" s="254"/>
      <c r="G46" s="299" t="s">
        <v>3882</v>
      </c>
      <c r="H46" s="286"/>
      <c r="I46" s="286"/>
      <c r="J46" s="286"/>
      <c r="K46" s="286"/>
      <c r="L46" s="286"/>
      <c r="M46" s="275"/>
      <c r="N46" s="286"/>
      <c r="O46" s="275"/>
      <c r="P46" s="286"/>
      <c r="Q46" s="286"/>
      <c r="R46" s="254"/>
      <c r="S46" s="390"/>
      <c r="T46" s="391"/>
      <c r="U46" s="390"/>
      <c r="V46" s="391"/>
      <c r="W46" s="390"/>
      <c r="X46" s="254"/>
      <c r="Y46" s="317"/>
      <c r="Z46" s="298"/>
      <c r="AA46" s="298"/>
      <c r="AB46" s="298"/>
      <c r="AC46" s="298"/>
      <c r="AD46" s="308"/>
      <c r="AE46" s="254"/>
    </row>
    <row r="47" spans="1:31" ht="14.25" customHeight="1">
      <c r="A47" s="254"/>
      <c r="B47" s="622"/>
      <c r="C47" s="1031"/>
      <c r="D47" s="959"/>
      <c r="E47" s="622"/>
      <c r="F47" s="254"/>
      <c r="G47" s="299" t="s">
        <v>3883</v>
      </c>
      <c r="H47" s="278"/>
      <c r="I47" s="286"/>
      <c r="J47" s="286"/>
      <c r="K47" s="286"/>
      <c r="L47" s="286"/>
      <c r="M47" s="275"/>
      <c r="N47" s="286"/>
      <c r="O47" s="275"/>
      <c r="P47" s="286"/>
      <c r="Q47" s="286"/>
      <c r="R47" s="254"/>
      <c r="S47" s="390"/>
      <c r="T47" s="391"/>
      <c r="U47" s="390"/>
      <c r="V47" s="391"/>
      <c r="W47" s="390"/>
      <c r="X47" s="254"/>
      <c r="Y47" s="317"/>
      <c r="Z47" s="298"/>
      <c r="AA47" s="298"/>
      <c r="AB47" s="298"/>
      <c r="AC47" s="298"/>
      <c r="AD47" s="308"/>
      <c r="AE47" s="254"/>
    </row>
    <row r="48" spans="1:31" ht="14.25" customHeight="1">
      <c r="A48" s="254"/>
      <c r="B48" s="622"/>
      <c r="C48" s="1031"/>
      <c r="D48" s="959"/>
      <c r="E48" s="622"/>
      <c r="F48" s="254"/>
      <c r="G48" s="292" t="s">
        <v>3884</v>
      </c>
      <c r="H48" s="286"/>
      <c r="I48" s="286"/>
      <c r="J48" s="286"/>
      <c r="K48" s="286"/>
      <c r="L48" s="286"/>
      <c r="M48" s="275"/>
      <c r="N48" s="286"/>
      <c r="O48" s="275"/>
      <c r="P48" s="286"/>
      <c r="Q48" s="286"/>
      <c r="R48" s="254"/>
      <c r="S48" s="390"/>
      <c r="T48" s="391"/>
      <c r="U48" s="390"/>
      <c r="V48" s="391"/>
      <c r="W48" s="390"/>
      <c r="X48" s="254"/>
      <c r="Y48" s="317"/>
      <c r="Z48" s="298"/>
      <c r="AA48" s="298"/>
      <c r="AB48" s="298"/>
      <c r="AC48" s="298"/>
      <c r="AD48" s="308"/>
      <c r="AE48" s="254"/>
    </row>
    <row r="49" spans="1:31" ht="14.25" customHeight="1">
      <c r="A49" s="254"/>
      <c r="B49" s="622"/>
      <c r="C49" s="1031"/>
      <c r="D49" s="959"/>
      <c r="E49" s="622"/>
      <c r="F49" s="254"/>
      <c r="G49" s="292" t="s">
        <v>3885</v>
      </c>
      <c r="H49" s="290">
        <v>4.3600000000000003</v>
      </c>
      <c r="I49" s="290" t="s">
        <v>376</v>
      </c>
      <c r="J49" s="274" t="s">
        <v>377</v>
      </c>
      <c r="K49" s="286"/>
      <c r="L49" s="286"/>
      <c r="M49" s="275"/>
      <c r="N49" s="286"/>
      <c r="O49" s="275"/>
      <c r="P49" s="286"/>
      <c r="Q49" s="286"/>
      <c r="R49" s="254"/>
      <c r="S49" s="390"/>
      <c r="T49" s="391"/>
      <c r="U49" s="390"/>
      <c r="V49" s="391"/>
      <c r="W49" s="390"/>
      <c r="X49" s="254"/>
      <c r="Y49" s="317"/>
      <c r="Z49" s="310"/>
      <c r="AA49" s="310"/>
      <c r="AB49" s="310"/>
      <c r="AC49" s="310"/>
      <c r="AD49" s="311"/>
      <c r="AE49" s="254"/>
    </row>
    <row r="50" spans="1:31" ht="14.25" customHeight="1">
      <c r="A50" s="254"/>
      <c r="B50" s="622"/>
      <c r="C50" s="1031"/>
      <c r="D50" s="959"/>
      <c r="E50" s="622"/>
      <c r="F50" s="254"/>
      <c r="G50" s="299" t="s">
        <v>3886</v>
      </c>
      <c r="H50" s="278"/>
      <c r="I50" s="286"/>
      <c r="J50" s="286"/>
      <c r="K50" s="286"/>
      <c r="L50" s="286"/>
      <c r="M50" s="275"/>
      <c r="N50" s="286"/>
      <c r="O50" s="275"/>
      <c r="P50" s="286"/>
      <c r="Q50" s="286"/>
      <c r="R50" s="254"/>
      <c r="S50" s="390"/>
      <c r="T50" s="391"/>
      <c r="U50" s="390"/>
      <c r="V50" s="391"/>
      <c r="W50" s="390"/>
      <c r="X50" s="254"/>
      <c r="Y50" s="655"/>
      <c r="Z50" s="313"/>
      <c r="AA50" s="468">
        <f>SUM(AA30:AA49)</f>
        <v>15.62</v>
      </c>
      <c r="AB50" s="313"/>
      <c r="AC50" s="313"/>
      <c r="AD50" s="314"/>
      <c r="AE50" s="254"/>
    </row>
    <row r="51" spans="1:31" ht="14.25" customHeight="1">
      <c r="A51" s="254"/>
      <c r="B51" s="622"/>
      <c r="C51" s="1031"/>
      <c r="D51" s="959"/>
      <c r="E51" s="622"/>
      <c r="F51" s="254"/>
      <c r="G51" s="292" t="s">
        <v>3887</v>
      </c>
      <c r="H51" s="286"/>
      <c r="I51" s="286"/>
      <c r="J51" s="286"/>
      <c r="K51" s="286"/>
      <c r="L51" s="286"/>
      <c r="M51" s="275"/>
      <c r="N51" s="286"/>
      <c r="O51" s="275"/>
      <c r="P51" s="286"/>
      <c r="Q51" s="286"/>
      <c r="R51" s="254"/>
      <c r="S51" s="390"/>
      <c r="T51" s="391"/>
      <c r="U51" s="390"/>
      <c r="V51" s="391"/>
      <c r="W51" s="390"/>
      <c r="X51" s="254"/>
      <c r="Y51" s="254"/>
      <c r="Z51" s="254"/>
      <c r="AA51" s="254"/>
      <c r="AB51" s="254"/>
      <c r="AC51" s="254"/>
      <c r="AD51" s="254"/>
      <c r="AE51" s="254"/>
    </row>
    <row r="52" spans="1:31" ht="14.25" customHeight="1">
      <c r="A52" s="254"/>
      <c r="B52" s="622"/>
      <c r="C52" s="1031"/>
      <c r="D52" s="959"/>
      <c r="E52" s="622"/>
      <c r="F52" s="254"/>
      <c r="G52" s="292" t="s">
        <v>3888</v>
      </c>
      <c r="H52" s="278"/>
      <c r="I52" s="278"/>
      <c r="J52" s="419"/>
      <c r="K52" s="286"/>
      <c r="L52" s="286"/>
      <c r="M52" s="275"/>
      <c r="N52" s="286"/>
      <c r="O52" s="275"/>
      <c r="P52" s="286"/>
      <c r="Q52" s="286"/>
      <c r="R52" s="254"/>
      <c r="S52" s="390"/>
      <c r="T52" s="391"/>
      <c r="U52" s="390"/>
      <c r="V52" s="391"/>
      <c r="W52" s="390"/>
      <c r="X52" s="254"/>
      <c r="Y52" s="985" t="s">
        <v>440</v>
      </c>
      <c r="Z52" s="968"/>
      <c r="AA52" s="968"/>
      <c r="AB52" s="968"/>
      <c r="AC52" s="968"/>
      <c r="AD52" s="969"/>
      <c r="AE52" s="254"/>
    </row>
    <row r="53" spans="1:31" ht="14.25" customHeight="1">
      <c r="A53" s="254"/>
      <c r="B53" s="622"/>
      <c r="C53" s="1031"/>
      <c r="D53" s="959"/>
      <c r="E53" s="622"/>
      <c r="F53" s="254"/>
      <c r="G53" s="285" t="s">
        <v>3889</v>
      </c>
      <c r="H53" s="294">
        <v>12</v>
      </c>
      <c r="I53" s="345">
        <v>12</v>
      </c>
      <c r="J53" s="275"/>
      <c r="K53" s="286"/>
      <c r="L53" s="286"/>
      <c r="M53" s="275"/>
      <c r="N53" s="286"/>
      <c r="O53" s="275"/>
      <c r="P53" s="286"/>
      <c r="Q53" s="286"/>
      <c r="R53" s="254"/>
      <c r="S53" s="406"/>
      <c r="T53" s="391"/>
      <c r="U53" s="390"/>
      <c r="V53" s="391"/>
      <c r="W53" s="390"/>
      <c r="X53" s="254"/>
      <c r="Y53" s="641" t="s">
        <v>340</v>
      </c>
      <c r="Z53" s="270" t="s">
        <v>442</v>
      </c>
      <c r="AA53" s="271">
        <v>2024</v>
      </c>
      <c r="AB53" s="271">
        <v>2025</v>
      </c>
      <c r="AC53" s="271">
        <v>2026</v>
      </c>
      <c r="AD53" s="306">
        <v>2027</v>
      </c>
      <c r="AE53" s="254"/>
    </row>
    <row r="54" spans="1:31" ht="14.25" customHeight="1">
      <c r="A54" s="254"/>
      <c r="B54" s="622"/>
      <c r="C54" s="1031"/>
      <c r="D54" s="959"/>
      <c r="E54" s="622"/>
      <c r="F54" s="254"/>
      <c r="G54" s="285" t="s">
        <v>3890</v>
      </c>
      <c r="H54" s="290">
        <v>0.5</v>
      </c>
      <c r="I54" s="290" t="s">
        <v>375</v>
      </c>
      <c r="J54" s="290" t="s">
        <v>376</v>
      </c>
      <c r="K54" s="274" t="s">
        <v>377</v>
      </c>
      <c r="L54" s="286"/>
      <c r="M54" s="275"/>
      <c r="N54" s="286"/>
      <c r="O54" s="275"/>
      <c r="P54" s="286"/>
      <c r="Q54" s="286"/>
      <c r="R54" s="254"/>
      <c r="S54" s="406"/>
      <c r="T54" s="391"/>
      <c r="U54" s="390"/>
      <c r="V54" s="391"/>
      <c r="W54" s="390"/>
      <c r="X54" s="254"/>
      <c r="Y54" s="307" t="s">
        <v>2081</v>
      </c>
      <c r="Z54" s="324" t="s">
        <v>56</v>
      </c>
      <c r="AA54" s="324">
        <v>-7.5</v>
      </c>
      <c r="AB54" s="298"/>
      <c r="AC54" s="298"/>
      <c r="AD54" s="308"/>
      <c r="AE54" s="254"/>
    </row>
    <row r="55" spans="1:31" ht="14.25" customHeight="1">
      <c r="A55" s="254"/>
      <c r="B55" s="622"/>
      <c r="C55" s="1031"/>
      <c r="D55" s="959"/>
      <c r="E55" s="622"/>
      <c r="F55" s="254"/>
      <c r="G55" s="292" t="s">
        <v>3891</v>
      </c>
      <c r="H55" s="278"/>
      <c r="I55" s="286"/>
      <c r="J55" s="286"/>
      <c r="K55" s="286"/>
      <c r="L55" s="286"/>
      <c r="M55" s="275"/>
      <c r="N55" s="286"/>
      <c r="O55" s="275"/>
      <c r="P55" s="286"/>
      <c r="Q55" s="286"/>
      <c r="R55" s="254"/>
      <c r="S55" s="406"/>
      <c r="T55" s="391"/>
      <c r="U55" s="390"/>
      <c r="V55" s="391"/>
      <c r="W55" s="390"/>
      <c r="X55" s="254"/>
      <c r="Y55" s="307" t="s">
        <v>3892</v>
      </c>
      <c r="Z55" s="324" t="s">
        <v>57</v>
      </c>
      <c r="AA55" s="324">
        <v>-2</v>
      </c>
      <c r="AB55" s="298"/>
      <c r="AC55" s="298"/>
      <c r="AD55" s="308"/>
      <c r="AE55" s="254"/>
    </row>
    <row r="56" spans="1:31" ht="14.25" customHeight="1">
      <c r="A56" s="254"/>
      <c r="B56" s="408"/>
      <c r="C56" s="990"/>
      <c r="D56" s="959"/>
      <c r="E56" s="408"/>
      <c r="F56" s="254"/>
      <c r="G56" s="292" t="s">
        <v>3893</v>
      </c>
      <c r="H56" s="286"/>
      <c r="I56" s="286"/>
      <c r="J56" s="286"/>
      <c r="K56" s="286"/>
      <c r="L56" s="286"/>
      <c r="M56" s="275"/>
      <c r="N56" s="286"/>
      <c r="O56" s="275"/>
      <c r="P56" s="286"/>
      <c r="Q56" s="286"/>
      <c r="R56" s="254"/>
      <c r="S56" s="372"/>
      <c r="T56" s="254"/>
      <c r="U56" s="372"/>
      <c r="V56" s="254"/>
      <c r="W56" s="372"/>
      <c r="X56" s="254"/>
      <c r="Y56" s="307" t="s">
        <v>1536</v>
      </c>
      <c r="Z56" s="324" t="s">
        <v>35</v>
      </c>
      <c r="AA56" s="324">
        <v>-6.49</v>
      </c>
      <c r="AB56" s="298"/>
      <c r="AC56" s="298"/>
      <c r="AD56" s="308"/>
      <c r="AE56" s="254"/>
    </row>
    <row r="57" spans="1:31" ht="14.25" customHeight="1">
      <c r="A57" s="254"/>
      <c r="B57" s="409"/>
      <c r="C57" s="991"/>
      <c r="D57" s="959"/>
      <c r="E57" s="409"/>
      <c r="F57" s="254"/>
      <c r="G57" s="292" t="s">
        <v>3894</v>
      </c>
      <c r="H57" s="286"/>
      <c r="I57" s="286"/>
      <c r="J57" s="286"/>
      <c r="K57" s="286"/>
      <c r="L57" s="286"/>
      <c r="M57" s="275"/>
      <c r="N57" s="286"/>
      <c r="O57" s="275"/>
      <c r="P57" s="286"/>
      <c r="Q57" s="286"/>
      <c r="R57" s="254"/>
      <c r="S57" s="372"/>
      <c r="T57" s="254"/>
      <c r="U57" s="372"/>
      <c r="V57" s="254"/>
      <c r="W57" s="372"/>
      <c r="X57" s="254"/>
      <c r="Y57" s="317"/>
      <c r="Z57" s="298"/>
      <c r="AA57" s="298"/>
      <c r="AB57" s="298"/>
      <c r="AC57" s="298"/>
      <c r="AD57" s="308"/>
      <c r="AE57" s="254"/>
    </row>
    <row r="58" spans="1:31" ht="14.25" customHeight="1">
      <c r="A58" s="254"/>
      <c r="B58" s="409"/>
      <c r="C58" s="991"/>
      <c r="D58" s="959"/>
      <c r="E58" s="409"/>
      <c r="F58" s="254"/>
      <c r="G58" s="349" t="s">
        <v>3895</v>
      </c>
      <c r="H58" s="275"/>
      <c r="I58" s="275"/>
      <c r="J58" s="275"/>
      <c r="K58" s="286"/>
      <c r="L58" s="286"/>
      <c r="M58" s="275"/>
      <c r="N58" s="286"/>
      <c r="O58" s="275"/>
      <c r="P58" s="286"/>
      <c r="Q58" s="286"/>
      <c r="R58" s="254"/>
      <c r="S58" s="372"/>
      <c r="T58" s="254"/>
      <c r="U58" s="372"/>
      <c r="V58" s="254"/>
      <c r="W58" s="372"/>
      <c r="X58" s="254"/>
      <c r="Y58" s="317"/>
      <c r="Z58" s="298"/>
      <c r="AA58" s="298"/>
      <c r="AB58" s="298"/>
      <c r="AC58" s="298"/>
      <c r="AD58" s="308"/>
      <c r="AE58" s="254"/>
    </row>
    <row r="59" spans="1:31" ht="14.25" customHeight="1">
      <c r="A59" s="254"/>
      <c r="B59" s="254"/>
      <c r="C59" s="410"/>
      <c r="D59" s="410"/>
      <c r="E59" s="254"/>
      <c r="F59" s="254"/>
      <c r="G59" s="273" t="s">
        <v>3896</v>
      </c>
      <c r="H59" s="286"/>
      <c r="I59" s="286"/>
      <c r="J59" s="286"/>
      <c r="K59" s="286"/>
      <c r="L59" s="286"/>
      <c r="M59" s="275"/>
      <c r="N59" s="286"/>
      <c r="O59" s="275"/>
      <c r="P59" s="286"/>
      <c r="Q59" s="286"/>
      <c r="R59" s="254"/>
      <c r="S59" s="372"/>
      <c r="T59" s="254"/>
      <c r="U59" s="372"/>
      <c r="V59" s="254"/>
      <c r="W59" s="372"/>
      <c r="X59" s="254"/>
      <c r="Y59" s="317"/>
      <c r="Z59" s="298"/>
      <c r="AA59" s="298"/>
      <c r="AB59" s="298"/>
      <c r="AC59" s="298"/>
      <c r="AD59" s="308"/>
      <c r="AE59" s="254"/>
    </row>
    <row r="60" spans="1:31" ht="14.25" customHeight="1">
      <c r="A60" s="254"/>
      <c r="B60" s="254"/>
      <c r="C60" s="254"/>
      <c r="D60" s="254"/>
      <c r="E60" s="254"/>
      <c r="F60" s="254"/>
      <c r="G60" s="292" t="s">
        <v>3897</v>
      </c>
      <c r="H60" s="286"/>
      <c r="I60" s="286"/>
      <c r="J60" s="286"/>
      <c r="K60" s="286"/>
      <c r="L60" s="286"/>
      <c r="M60" s="275"/>
      <c r="N60" s="286"/>
      <c r="O60" s="275"/>
      <c r="P60" s="286"/>
      <c r="Q60" s="286"/>
      <c r="R60" s="254"/>
      <c r="S60" s="372"/>
      <c r="T60" s="254"/>
      <c r="U60" s="372"/>
      <c r="V60" s="254"/>
      <c r="W60" s="372"/>
      <c r="X60" s="254"/>
      <c r="Y60" s="317"/>
      <c r="Z60" s="298"/>
      <c r="AA60" s="298"/>
      <c r="AB60" s="298"/>
      <c r="AC60" s="298"/>
      <c r="AD60" s="308"/>
      <c r="AE60" s="254"/>
    </row>
    <row r="61" spans="1:31" ht="14.25" customHeight="1">
      <c r="A61" s="254"/>
      <c r="B61" s="254"/>
      <c r="C61" s="254"/>
      <c r="D61" s="254"/>
      <c r="E61" s="254"/>
      <c r="F61" s="254"/>
      <c r="G61" s="299" t="s">
        <v>3898</v>
      </c>
      <c r="H61" s="286"/>
      <c r="I61" s="286"/>
      <c r="J61" s="286"/>
      <c r="K61" s="286"/>
      <c r="L61" s="286"/>
      <c r="M61" s="275"/>
      <c r="N61" s="286"/>
      <c r="O61" s="275"/>
      <c r="P61" s="286"/>
      <c r="Q61" s="286"/>
      <c r="R61" s="254"/>
      <c r="S61" s="372"/>
      <c r="T61" s="254"/>
      <c r="U61" s="372"/>
      <c r="V61" s="254"/>
      <c r="W61" s="372"/>
      <c r="X61" s="254"/>
      <c r="Y61" s="317"/>
      <c r="Z61" s="298"/>
      <c r="AA61" s="298"/>
      <c r="AB61" s="298"/>
      <c r="AC61" s="298"/>
      <c r="AD61" s="308"/>
      <c r="AE61" s="254"/>
    </row>
    <row r="62" spans="1:31" ht="14.25" customHeight="1">
      <c r="A62" s="254"/>
      <c r="B62" s="254"/>
      <c r="C62" s="254"/>
      <c r="D62" s="254"/>
      <c r="E62" s="254"/>
      <c r="F62" s="254"/>
      <c r="G62" s="296" t="s">
        <v>3899</v>
      </c>
      <c r="H62" s="274">
        <v>7.6</v>
      </c>
      <c r="I62" s="286"/>
      <c r="J62" s="286"/>
      <c r="K62" s="286"/>
      <c r="L62" s="286"/>
      <c r="M62" s="275"/>
      <c r="N62" s="286"/>
      <c r="O62" s="275"/>
      <c r="P62" s="286"/>
      <c r="Q62" s="286"/>
      <c r="R62" s="254"/>
      <c r="S62" s="372"/>
      <c r="T62" s="254"/>
      <c r="U62" s="372"/>
      <c r="V62" s="254"/>
      <c r="W62" s="372"/>
      <c r="X62" s="254"/>
      <c r="Y62" s="317"/>
      <c r="Z62" s="298"/>
      <c r="AA62" s="298"/>
      <c r="AB62" s="298"/>
      <c r="AC62" s="298"/>
      <c r="AD62" s="308"/>
      <c r="AE62" s="254"/>
    </row>
    <row r="63" spans="1:31" ht="14.25" customHeight="1">
      <c r="A63" s="254"/>
      <c r="B63" s="254"/>
      <c r="C63" s="254"/>
      <c r="D63" s="254"/>
      <c r="E63" s="254"/>
      <c r="F63" s="254"/>
      <c r="G63" s="292" t="s">
        <v>3900</v>
      </c>
      <c r="H63" s="290">
        <v>5.15</v>
      </c>
      <c r="I63" s="286"/>
      <c r="J63" s="286"/>
      <c r="K63" s="286"/>
      <c r="L63" s="286"/>
      <c r="M63" s="275"/>
      <c r="N63" s="286"/>
      <c r="O63" s="275"/>
      <c r="P63" s="286"/>
      <c r="Q63" s="286"/>
      <c r="R63" s="254"/>
      <c r="S63" s="372"/>
      <c r="T63" s="254"/>
      <c r="U63" s="372"/>
      <c r="V63" s="254"/>
      <c r="W63" s="372"/>
      <c r="X63" s="254"/>
      <c r="Y63" s="317"/>
      <c r="Z63" s="298"/>
      <c r="AA63" s="298"/>
      <c r="AB63" s="298"/>
      <c r="AC63" s="298"/>
      <c r="AD63" s="308"/>
      <c r="AE63" s="254"/>
    </row>
    <row r="64" spans="1:31" ht="14.25" customHeight="1">
      <c r="A64" s="254"/>
      <c r="B64" s="254"/>
      <c r="C64" s="254"/>
      <c r="D64" s="254"/>
      <c r="E64" s="254"/>
      <c r="F64" s="254"/>
      <c r="G64" s="285" t="s">
        <v>3901</v>
      </c>
      <c r="H64" s="286"/>
      <c r="I64" s="286"/>
      <c r="J64" s="286"/>
      <c r="K64" s="286"/>
      <c r="L64" s="286"/>
      <c r="M64" s="275"/>
      <c r="N64" s="286"/>
      <c r="O64" s="275"/>
      <c r="P64" s="286"/>
      <c r="Q64" s="286"/>
      <c r="R64" s="254"/>
      <c r="S64" s="372"/>
      <c r="T64" s="254"/>
      <c r="U64" s="372"/>
      <c r="V64" s="254"/>
      <c r="W64" s="372"/>
      <c r="X64" s="254"/>
      <c r="Y64" s="317"/>
      <c r="Z64" s="298"/>
      <c r="AA64" s="298"/>
      <c r="AB64" s="298"/>
      <c r="AC64" s="298"/>
      <c r="AD64" s="308"/>
      <c r="AE64" s="254"/>
    </row>
    <row r="65" spans="1:31" ht="14.25" customHeight="1">
      <c r="A65" s="254"/>
      <c r="B65" s="254"/>
      <c r="C65" s="254"/>
      <c r="D65" s="254"/>
      <c r="E65" s="254"/>
      <c r="F65" s="254"/>
      <c r="G65" s="285" t="s">
        <v>3902</v>
      </c>
      <c r="H65" s="290">
        <v>1.35</v>
      </c>
      <c r="I65" s="290" t="s">
        <v>375</v>
      </c>
      <c r="J65" s="290" t="s">
        <v>376</v>
      </c>
      <c r="K65" s="274" t="s">
        <v>377</v>
      </c>
      <c r="L65" s="286"/>
      <c r="M65" s="275"/>
      <c r="N65" s="286"/>
      <c r="O65" s="275"/>
      <c r="P65" s="286"/>
      <c r="Q65" s="286"/>
      <c r="R65" s="254"/>
      <c r="S65" s="372"/>
      <c r="T65" s="254"/>
      <c r="U65" s="372"/>
      <c r="V65" s="254"/>
      <c r="W65" s="372"/>
      <c r="X65" s="254"/>
      <c r="Y65" s="317"/>
      <c r="Z65" s="298"/>
      <c r="AA65" s="298"/>
      <c r="AB65" s="298"/>
      <c r="AC65" s="298"/>
      <c r="AD65" s="308"/>
      <c r="AE65" s="254"/>
    </row>
    <row r="66" spans="1:31" ht="14.25" customHeight="1">
      <c r="A66" s="254"/>
      <c r="B66" s="254"/>
      <c r="C66" s="254"/>
      <c r="D66" s="254"/>
      <c r="E66" s="254"/>
      <c r="F66" s="254"/>
      <c r="G66" s="292" t="s">
        <v>3903</v>
      </c>
      <c r="H66" s="286">
        <v>18.7</v>
      </c>
      <c r="I66" s="278">
        <v>18.7</v>
      </c>
      <c r="J66" s="286">
        <v>18.7</v>
      </c>
      <c r="K66" s="286"/>
      <c r="L66" s="286"/>
      <c r="M66" s="275"/>
      <c r="N66" s="286"/>
      <c r="O66" s="275"/>
      <c r="P66" s="286"/>
      <c r="Q66" s="286"/>
      <c r="R66" s="254"/>
      <c r="S66" s="372"/>
      <c r="T66" s="254"/>
      <c r="U66" s="372"/>
      <c r="V66" s="254"/>
      <c r="W66" s="372"/>
      <c r="X66" s="254"/>
      <c r="Y66" s="317"/>
      <c r="Z66" s="298"/>
      <c r="AA66" s="298"/>
      <c r="AB66" s="298"/>
      <c r="AC66" s="298"/>
      <c r="AD66" s="308"/>
      <c r="AE66" s="254"/>
    </row>
    <row r="67" spans="1:31" ht="14.25" customHeight="1">
      <c r="A67" s="254"/>
      <c r="B67" s="254"/>
      <c r="C67" s="254"/>
      <c r="D67" s="254"/>
      <c r="E67" s="254"/>
      <c r="F67" s="254"/>
      <c r="G67" s="296" t="s">
        <v>3904</v>
      </c>
      <c r="H67" s="290">
        <v>6.75</v>
      </c>
      <c r="I67" s="290">
        <v>6.75</v>
      </c>
      <c r="J67" s="290">
        <v>6.75</v>
      </c>
      <c r="K67" s="286"/>
      <c r="L67" s="286"/>
      <c r="M67" s="275"/>
      <c r="N67" s="286"/>
      <c r="O67" s="275"/>
      <c r="P67" s="286"/>
      <c r="Q67" s="286"/>
      <c r="R67" s="254"/>
      <c r="S67" s="372"/>
      <c r="T67" s="254"/>
      <c r="U67" s="372"/>
      <c r="V67" s="254"/>
      <c r="W67" s="372"/>
      <c r="X67" s="254"/>
      <c r="Y67" s="317"/>
      <c r="Z67" s="298"/>
      <c r="AA67" s="298"/>
      <c r="AB67" s="298"/>
      <c r="AC67" s="298"/>
      <c r="AD67" s="308"/>
      <c r="AE67" s="254"/>
    </row>
    <row r="68" spans="1:31" ht="14.25" customHeight="1">
      <c r="A68" s="254"/>
      <c r="B68" s="254"/>
      <c r="C68" s="254"/>
      <c r="D68" s="254"/>
      <c r="E68" s="254"/>
      <c r="F68" s="254"/>
      <c r="G68" s="292" t="s">
        <v>3905</v>
      </c>
      <c r="H68" s="286"/>
      <c r="I68" s="286"/>
      <c r="J68" s="286"/>
      <c r="K68" s="286"/>
      <c r="L68" s="286"/>
      <c r="M68" s="275"/>
      <c r="N68" s="286"/>
      <c r="O68" s="275"/>
      <c r="P68" s="286"/>
      <c r="Q68" s="286"/>
      <c r="R68" s="254"/>
      <c r="S68" s="372"/>
      <c r="T68" s="254"/>
      <c r="U68" s="372"/>
      <c r="V68" s="254"/>
      <c r="W68" s="372"/>
      <c r="X68" s="254"/>
      <c r="Y68" s="317"/>
      <c r="Z68" s="298"/>
      <c r="AA68" s="298"/>
      <c r="AB68" s="298"/>
      <c r="AC68" s="298"/>
      <c r="AD68" s="308"/>
      <c r="AE68" s="254"/>
    </row>
    <row r="69" spans="1:31" ht="14.25" customHeight="1">
      <c r="A69" s="254"/>
      <c r="B69" s="254"/>
      <c r="C69" s="254"/>
      <c r="D69" s="254"/>
      <c r="E69" s="254"/>
      <c r="F69" s="254"/>
      <c r="G69" s="285" t="s">
        <v>3906</v>
      </c>
      <c r="H69" s="290">
        <v>1.6</v>
      </c>
      <c r="I69" s="286"/>
      <c r="J69" s="286"/>
      <c r="K69" s="286"/>
      <c r="L69" s="286"/>
      <c r="M69" s="275"/>
      <c r="N69" s="286"/>
      <c r="O69" s="275"/>
      <c r="P69" s="286"/>
      <c r="Q69" s="286"/>
      <c r="R69" s="254"/>
      <c r="S69" s="372"/>
      <c r="T69" s="254"/>
      <c r="U69" s="372"/>
      <c r="V69" s="254"/>
      <c r="W69" s="372"/>
      <c r="X69" s="254"/>
      <c r="Y69" s="317"/>
      <c r="Z69" s="298"/>
      <c r="AA69" s="298"/>
      <c r="AB69" s="298"/>
      <c r="AC69" s="298"/>
      <c r="AD69" s="308"/>
      <c r="AE69" s="254"/>
    </row>
    <row r="70" spans="1:31" ht="14.25" customHeight="1">
      <c r="A70" s="254"/>
      <c r="B70" s="254"/>
      <c r="C70" s="254"/>
      <c r="D70" s="254"/>
      <c r="E70" s="254"/>
      <c r="F70" s="254"/>
      <c r="G70" s="292" t="s">
        <v>3907</v>
      </c>
      <c r="H70" s="286"/>
      <c r="I70" s="286"/>
      <c r="J70" s="286"/>
      <c r="K70" s="286"/>
      <c r="L70" s="286"/>
      <c r="M70" s="275"/>
      <c r="N70" s="286"/>
      <c r="O70" s="275"/>
      <c r="P70" s="286"/>
      <c r="Q70" s="286"/>
      <c r="R70" s="254"/>
      <c r="S70" s="372"/>
      <c r="T70" s="254"/>
      <c r="U70" s="372"/>
      <c r="V70" s="254"/>
      <c r="W70" s="372"/>
      <c r="X70" s="254"/>
      <c r="Y70" s="317"/>
      <c r="Z70" s="298"/>
      <c r="AA70" s="298"/>
      <c r="AB70" s="298"/>
      <c r="AC70" s="298"/>
      <c r="AD70" s="308"/>
      <c r="AE70" s="254"/>
    </row>
    <row r="71" spans="1:31" ht="14.25" customHeight="1">
      <c r="A71" s="254"/>
      <c r="B71" s="254"/>
      <c r="C71" s="254"/>
      <c r="D71" s="254"/>
      <c r="E71" s="254"/>
      <c r="F71" s="254"/>
      <c r="G71" s="292" t="s">
        <v>3908</v>
      </c>
      <c r="H71" s="290">
        <v>0.3</v>
      </c>
      <c r="I71" s="290" t="s">
        <v>373</v>
      </c>
      <c r="J71" s="290" t="s">
        <v>374</v>
      </c>
      <c r="K71" s="290" t="s">
        <v>375</v>
      </c>
      <c r="L71" s="290" t="s">
        <v>376</v>
      </c>
      <c r="M71" s="274" t="s">
        <v>377</v>
      </c>
      <c r="N71" s="286"/>
      <c r="O71" s="275"/>
      <c r="P71" s="286"/>
      <c r="Q71" s="286"/>
      <c r="R71" s="254"/>
      <c r="S71" s="372"/>
      <c r="T71" s="254"/>
      <c r="U71" s="372"/>
      <c r="V71" s="254"/>
      <c r="W71" s="372"/>
      <c r="X71" s="254"/>
      <c r="Y71" s="317"/>
      <c r="Z71" s="298"/>
      <c r="AA71" s="298"/>
      <c r="AB71" s="298"/>
      <c r="AC71" s="298"/>
      <c r="AD71" s="308"/>
      <c r="AE71" s="254"/>
    </row>
    <row r="72" spans="1:31" ht="14.25" customHeight="1">
      <c r="A72" s="254"/>
      <c r="B72" s="254"/>
      <c r="C72" s="254"/>
      <c r="D72" s="254"/>
      <c r="E72" s="254"/>
      <c r="F72" s="254"/>
      <c r="G72" s="299" t="s">
        <v>3909</v>
      </c>
      <c r="H72" s="286"/>
      <c r="I72" s="286"/>
      <c r="J72" s="286"/>
      <c r="K72" s="286"/>
      <c r="L72" s="286"/>
      <c r="M72" s="275"/>
      <c r="N72" s="286"/>
      <c r="O72" s="275"/>
      <c r="P72" s="286"/>
      <c r="Q72" s="286"/>
      <c r="R72" s="254"/>
      <c r="S72" s="372"/>
      <c r="T72" s="254"/>
      <c r="U72" s="372"/>
      <c r="V72" s="254"/>
      <c r="W72" s="372"/>
      <c r="X72" s="254"/>
      <c r="Y72" s="317"/>
      <c r="Z72" s="298"/>
      <c r="AA72" s="298"/>
      <c r="AB72" s="298"/>
      <c r="AC72" s="298"/>
      <c r="AD72" s="308"/>
      <c r="AE72" s="254"/>
    </row>
    <row r="73" spans="1:31" ht="14.25" customHeight="1">
      <c r="A73" s="254"/>
      <c r="B73" s="254"/>
      <c r="C73" s="254"/>
      <c r="D73" s="254"/>
      <c r="E73" s="254"/>
      <c r="F73" s="254"/>
      <c r="G73" s="285" t="s">
        <v>3910</v>
      </c>
      <c r="H73" s="286"/>
      <c r="I73" s="286"/>
      <c r="J73" s="286"/>
      <c r="K73" s="286"/>
      <c r="L73" s="286"/>
      <c r="M73" s="275"/>
      <c r="N73" s="286"/>
      <c r="O73" s="275"/>
      <c r="P73" s="286"/>
      <c r="Q73" s="286"/>
      <c r="R73" s="254"/>
      <c r="S73" s="372"/>
      <c r="T73" s="254"/>
      <c r="U73" s="372"/>
      <c r="V73" s="254"/>
      <c r="W73" s="372"/>
      <c r="X73" s="254"/>
      <c r="Y73" s="317"/>
      <c r="Z73" s="310"/>
      <c r="AA73" s="310"/>
      <c r="AB73" s="310"/>
      <c r="AC73" s="310"/>
      <c r="AD73" s="311"/>
      <c r="AE73" s="254"/>
    </row>
    <row r="74" spans="1:31" ht="14.25" customHeight="1">
      <c r="A74" s="254"/>
      <c r="B74" s="254"/>
      <c r="C74" s="254"/>
      <c r="D74" s="254"/>
      <c r="E74" s="254"/>
      <c r="F74" s="254"/>
      <c r="G74" s="285" t="s">
        <v>3911</v>
      </c>
      <c r="H74" s="286"/>
      <c r="I74" s="286"/>
      <c r="J74" s="286"/>
      <c r="K74" s="286"/>
      <c r="L74" s="286"/>
      <c r="M74" s="275"/>
      <c r="N74" s="286"/>
      <c r="O74" s="275"/>
      <c r="P74" s="286"/>
      <c r="Q74" s="286"/>
      <c r="R74" s="254"/>
      <c r="S74" s="372"/>
      <c r="T74" s="254"/>
      <c r="U74" s="372"/>
      <c r="V74" s="254"/>
      <c r="W74" s="372"/>
      <c r="X74" s="254"/>
      <c r="Y74" s="655"/>
      <c r="Z74" s="313"/>
      <c r="AA74" s="468">
        <f>SUM(AA54:AA73)</f>
        <v>-15.99</v>
      </c>
      <c r="AB74" s="313"/>
      <c r="AC74" s="313"/>
      <c r="AD74" s="314"/>
      <c r="AE74" s="254"/>
    </row>
    <row r="75" spans="1:31" ht="14.25" customHeight="1">
      <c r="A75" s="254"/>
      <c r="B75" s="254"/>
      <c r="C75" s="254"/>
      <c r="D75" s="254"/>
      <c r="E75" s="254"/>
      <c r="F75" s="254"/>
      <c r="G75" s="292" t="s">
        <v>3912</v>
      </c>
      <c r="H75" s="286"/>
      <c r="I75" s="286"/>
      <c r="J75" s="286"/>
      <c r="K75" s="286"/>
      <c r="L75" s="286"/>
      <c r="M75" s="275"/>
      <c r="N75" s="286"/>
      <c r="O75" s="275"/>
      <c r="P75" s="286"/>
      <c r="Q75" s="286"/>
      <c r="R75" s="254"/>
      <c r="S75" s="372"/>
      <c r="T75" s="254"/>
      <c r="U75" s="372"/>
      <c r="V75" s="254"/>
      <c r="W75" s="372"/>
      <c r="X75" s="254"/>
      <c r="Y75" s="254"/>
      <c r="Z75" s="254"/>
      <c r="AA75" s="254"/>
      <c r="AB75" s="254"/>
      <c r="AC75" s="254"/>
      <c r="AD75" s="254"/>
      <c r="AE75" s="254"/>
    </row>
    <row r="76" spans="1:31" ht="14.25" customHeight="1">
      <c r="A76" s="254"/>
      <c r="B76" s="254"/>
      <c r="C76" s="254"/>
      <c r="D76" s="254"/>
      <c r="E76" s="254"/>
      <c r="F76" s="254"/>
      <c r="G76" s="299" t="s">
        <v>3913</v>
      </c>
      <c r="H76" s="290">
        <v>2.2000000000000002</v>
      </c>
      <c r="I76" s="290">
        <v>2.2000000000000002</v>
      </c>
      <c r="J76" s="275"/>
      <c r="K76" s="275"/>
      <c r="L76" s="286"/>
      <c r="M76" s="275"/>
      <c r="N76" s="286"/>
      <c r="O76" s="275"/>
      <c r="P76" s="286"/>
      <c r="Q76" s="286"/>
      <c r="R76" s="254"/>
      <c r="S76" s="372"/>
      <c r="T76" s="254"/>
      <c r="U76" s="372"/>
      <c r="V76" s="254"/>
      <c r="W76" s="372"/>
      <c r="X76" s="254"/>
      <c r="Y76" s="985" t="s">
        <v>353</v>
      </c>
      <c r="Z76" s="968"/>
      <c r="AA76" s="968"/>
      <c r="AB76" s="968"/>
      <c r="AC76" s="968"/>
      <c r="AD76" s="969"/>
      <c r="AE76" s="254"/>
    </row>
    <row r="77" spans="1:31" ht="14.25" customHeight="1">
      <c r="A77" s="254"/>
      <c r="B77" s="254"/>
      <c r="C77" s="254"/>
      <c r="D77" s="254"/>
      <c r="E77" s="254"/>
      <c r="F77" s="254"/>
      <c r="G77" s="292" t="s">
        <v>3914</v>
      </c>
      <c r="H77" s="286">
        <v>15.2</v>
      </c>
      <c r="I77" s="286">
        <v>15.2</v>
      </c>
      <c r="J77" s="286">
        <v>15.2</v>
      </c>
      <c r="K77" s="278"/>
      <c r="L77" s="286"/>
      <c r="M77" s="275"/>
      <c r="N77" s="286"/>
      <c r="O77" s="275"/>
      <c r="P77" s="286"/>
      <c r="Q77" s="286"/>
      <c r="R77" s="254"/>
      <c r="S77" s="372"/>
      <c r="T77" s="254"/>
      <c r="U77" s="372"/>
      <c r="V77" s="254"/>
      <c r="W77" s="372"/>
      <c r="X77" s="254"/>
      <c r="Y77" s="1037"/>
      <c r="Z77" s="892"/>
      <c r="AA77" s="271">
        <v>2024</v>
      </c>
      <c r="AB77" s="271">
        <v>2025</v>
      </c>
      <c r="AC77" s="271">
        <v>2026</v>
      </c>
      <c r="AD77" s="306">
        <v>2027</v>
      </c>
      <c r="AE77" s="254"/>
    </row>
    <row r="78" spans="1:31" ht="14.25" customHeight="1">
      <c r="A78" s="254"/>
      <c r="B78" s="254"/>
      <c r="C78" s="254"/>
      <c r="D78" s="254"/>
      <c r="E78" s="254"/>
      <c r="F78" s="254"/>
      <c r="G78" s="299" t="s">
        <v>3915</v>
      </c>
      <c r="H78" s="286"/>
      <c r="I78" s="286"/>
      <c r="J78" s="286"/>
      <c r="K78" s="286"/>
      <c r="L78" s="286"/>
      <c r="M78" s="275"/>
      <c r="N78" s="286"/>
      <c r="O78" s="275"/>
      <c r="P78" s="286"/>
      <c r="Q78" s="286"/>
      <c r="R78" s="254"/>
      <c r="S78" s="372"/>
      <c r="T78" s="254"/>
      <c r="U78" s="372"/>
      <c r="V78" s="254"/>
      <c r="W78" s="372"/>
      <c r="X78" s="254"/>
      <c r="Y78" s="1037" t="s">
        <v>469</v>
      </c>
      <c r="Z78" s="892"/>
      <c r="AA78" s="298" t="s">
        <v>470</v>
      </c>
      <c r="AB78" s="298" t="s">
        <v>471</v>
      </c>
      <c r="AC78" s="298" t="s">
        <v>472</v>
      </c>
      <c r="AD78" s="308" t="s">
        <v>472</v>
      </c>
      <c r="AE78" s="254"/>
    </row>
    <row r="79" spans="1:31" ht="14.25" customHeight="1">
      <c r="A79" s="254"/>
      <c r="B79" s="254"/>
      <c r="C79" s="254"/>
      <c r="D79" s="254"/>
      <c r="E79" s="254"/>
      <c r="F79" s="254"/>
      <c r="G79" s="292" t="s">
        <v>3916</v>
      </c>
      <c r="H79" s="286"/>
      <c r="I79" s="286"/>
      <c r="J79" s="286"/>
      <c r="K79" s="286"/>
      <c r="L79" s="286"/>
      <c r="M79" s="275"/>
      <c r="N79" s="286"/>
      <c r="O79" s="275"/>
      <c r="P79" s="286"/>
      <c r="Q79" s="286"/>
      <c r="R79" s="254"/>
      <c r="S79" s="372"/>
      <c r="T79" s="254"/>
      <c r="U79" s="372"/>
      <c r="V79" s="254"/>
      <c r="W79" s="372"/>
      <c r="X79" s="254"/>
      <c r="Y79" s="1037" t="s">
        <v>474</v>
      </c>
      <c r="Z79" s="892"/>
      <c r="AA79" s="292">
        <f>AA50</f>
        <v>15.62</v>
      </c>
      <c r="AB79" s="292"/>
      <c r="AC79" s="292"/>
      <c r="AD79" s="660"/>
      <c r="AE79" s="254"/>
    </row>
    <row r="80" spans="1:31" ht="14.25" customHeight="1">
      <c r="A80" s="254"/>
      <c r="B80" s="254"/>
      <c r="C80" s="254"/>
      <c r="D80" s="254"/>
      <c r="E80" s="254"/>
      <c r="F80" s="254"/>
      <c r="G80" s="292" t="s">
        <v>3917</v>
      </c>
      <c r="H80" s="290">
        <v>0.5</v>
      </c>
      <c r="I80" s="290" t="s">
        <v>375</v>
      </c>
      <c r="J80" s="290" t="s">
        <v>376</v>
      </c>
      <c r="K80" s="274" t="s">
        <v>377</v>
      </c>
      <c r="L80" s="286"/>
      <c r="M80" s="275"/>
      <c r="N80" s="286"/>
      <c r="O80" s="275"/>
      <c r="P80" s="286"/>
      <c r="Q80" s="286"/>
      <c r="R80" s="254"/>
      <c r="S80" s="372"/>
      <c r="T80" s="254"/>
      <c r="U80" s="372"/>
      <c r="V80" s="254"/>
      <c r="W80" s="372"/>
      <c r="X80" s="254"/>
      <c r="Y80" s="1037" t="s">
        <v>476</v>
      </c>
      <c r="Z80" s="892"/>
      <c r="AA80" s="415">
        <f>AA74</f>
        <v>-15.99</v>
      </c>
      <c r="AB80" s="415"/>
      <c r="AC80" s="415"/>
      <c r="AD80" s="661"/>
      <c r="AE80" s="254"/>
    </row>
    <row r="81" spans="1:31" ht="14.25" customHeight="1">
      <c r="A81" s="254"/>
      <c r="B81" s="254"/>
      <c r="C81" s="254"/>
      <c r="D81" s="254"/>
      <c r="E81" s="254"/>
      <c r="F81" s="254"/>
      <c r="G81" s="299" t="s">
        <v>3918</v>
      </c>
      <c r="H81" s="275"/>
      <c r="I81" s="275"/>
      <c r="J81" s="275"/>
      <c r="K81" s="286"/>
      <c r="L81" s="286"/>
      <c r="M81" s="275"/>
      <c r="N81" s="286"/>
      <c r="O81" s="275"/>
      <c r="P81" s="286"/>
      <c r="Q81" s="286"/>
      <c r="R81" s="254"/>
      <c r="S81" s="372"/>
      <c r="T81" s="254"/>
      <c r="U81" s="372"/>
      <c r="V81" s="254"/>
      <c r="W81" s="372"/>
      <c r="X81" s="254"/>
      <c r="Y81" s="965" t="s">
        <v>478</v>
      </c>
      <c r="Z81" s="980"/>
      <c r="AA81" s="662">
        <f>SUM(AA79:AA80)</f>
        <v>-0.37000000000000099</v>
      </c>
      <c r="AB81" s="663"/>
      <c r="AC81" s="663"/>
      <c r="AD81" s="664"/>
      <c r="AE81" s="254"/>
    </row>
    <row r="82" spans="1:31" ht="14.25" customHeight="1">
      <c r="A82" s="254"/>
      <c r="B82" s="254"/>
      <c r="C82" s="254"/>
      <c r="D82" s="254"/>
      <c r="E82" s="254"/>
      <c r="F82" s="254"/>
      <c r="G82" s="296" t="s">
        <v>3919</v>
      </c>
      <c r="H82" s="290">
        <v>0.5</v>
      </c>
      <c r="I82" s="290" t="s">
        <v>374</v>
      </c>
      <c r="J82" s="290" t="s">
        <v>375</v>
      </c>
      <c r="K82" s="290" t="s">
        <v>376</v>
      </c>
      <c r="L82" s="274" t="s">
        <v>377</v>
      </c>
      <c r="M82" s="275"/>
      <c r="N82" s="286"/>
      <c r="O82" s="275"/>
      <c r="P82" s="286"/>
      <c r="Q82" s="286"/>
      <c r="R82" s="254"/>
      <c r="S82" s="372"/>
      <c r="T82" s="254"/>
      <c r="U82" s="372"/>
      <c r="V82" s="254"/>
      <c r="W82" s="372"/>
      <c r="X82" s="254"/>
      <c r="Y82" s="254"/>
      <c r="Z82" s="254"/>
      <c r="AA82" s="254"/>
      <c r="AB82" s="254"/>
      <c r="AC82" s="254"/>
      <c r="AD82" s="254"/>
      <c r="AE82" s="254"/>
    </row>
    <row r="83" spans="1:31" ht="14.25" customHeight="1">
      <c r="A83" s="254"/>
      <c r="B83" s="254"/>
      <c r="C83" s="254"/>
      <c r="D83" s="254"/>
      <c r="E83" s="254"/>
      <c r="F83" s="254"/>
      <c r="G83" s="296" t="s">
        <v>3920</v>
      </c>
      <c r="H83" s="294"/>
      <c r="I83" s="275"/>
      <c r="J83" s="275"/>
      <c r="K83" s="286"/>
      <c r="L83" s="286"/>
      <c r="M83" s="275"/>
      <c r="N83" s="286"/>
      <c r="O83" s="275"/>
      <c r="P83" s="286"/>
      <c r="Q83" s="286"/>
      <c r="R83" s="254"/>
      <c r="S83" s="372"/>
      <c r="T83" s="254"/>
      <c r="U83" s="372"/>
      <c r="V83" s="254"/>
      <c r="W83" s="372"/>
      <c r="X83" s="254"/>
      <c r="Y83" s="254"/>
      <c r="Z83" s="254"/>
      <c r="AA83" s="254"/>
      <c r="AB83" s="254"/>
      <c r="AC83" s="254"/>
      <c r="AD83" s="254"/>
      <c r="AE83" s="254"/>
    </row>
    <row r="84" spans="1:31" ht="14.25" customHeight="1">
      <c r="A84" s="254"/>
      <c r="B84" s="254"/>
      <c r="C84" s="254"/>
      <c r="D84" s="254"/>
      <c r="E84" s="254"/>
      <c r="F84" s="254"/>
      <c r="G84" s="273" t="s">
        <v>3921</v>
      </c>
      <c r="H84" s="290">
        <v>0.67</v>
      </c>
      <c r="I84" s="290" t="s">
        <v>375</v>
      </c>
      <c r="J84" s="290" t="s">
        <v>376</v>
      </c>
      <c r="K84" s="274" t="s">
        <v>377</v>
      </c>
      <c r="L84" s="286"/>
      <c r="M84" s="275"/>
      <c r="N84" s="286"/>
      <c r="O84" s="275"/>
      <c r="P84" s="286"/>
      <c r="Q84" s="286"/>
      <c r="R84" s="254"/>
      <c r="S84" s="372"/>
      <c r="T84" s="254"/>
      <c r="U84" s="372"/>
      <c r="V84" s="254"/>
      <c r="W84" s="372"/>
      <c r="X84" s="254"/>
      <c r="Y84" s="254"/>
      <c r="Z84" s="254"/>
      <c r="AA84" s="254"/>
      <c r="AB84" s="254"/>
      <c r="AC84" s="254"/>
      <c r="AD84" s="254"/>
      <c r="AE84" s="254"/>
    </row>
    <row r="85" spans="1:31" ht="14.25" customHeight="1">
      <c r="A85" s="254"/>
      <c r="B85" s="254"/>
      <c r="C85" s="254"/>
      <c r="D85" s="254"/>
      <c r="E85" s="254"/>
      <c r="F85" s="254"/>
      <c r="G85" s="299" t="s">
        <v>3922</v>
      </c>
      <c r="H85" s="294"/>
      <c r="I85" s="286"/>
      <c r="J85" s="286"/>
      <c r="K85" s="286"/>
      <c r="L85" s="286"/>
      <c r="M85" s="275"/>
      <c r="N85" s="286"/>
      <c r="O85" s="275"/>
      <c r="P85" s="286"/>
      <c r="Q85" s="286"/>
      <c r="R85" s="254"/>
      <c r="S85" s="372"/>
      <c r="T85" s="254"/>
      <c r="U85" s="372"/>
      <c r="V85" s="254"/>
      <c r="W85" s="372"/>
      <c r="X85" s="254"/>
      <c r="Y85" s="254"/>
      <c r="Z85" s="254"/>
      <c r="AA85" s="254"/>
      <c r="AB85" s="254"/>
      <c r="AC85" s="254"/>
      <c r="AD85" s="254"/>
      <c r="AE85" s="254"/>
    </row>
    <row r="86" spans="1:31" ht="14.25" customHeight="1">
      <c r="A86" s="254"/>
      <c r="B86" s="254"/>
      <c r="C86" s="254"/>
      <c r="D86" s="254"/>
      <c r="E86" s="254"/>
      <c r="F86" s="254"/>
      <c r="G86" s="292" t="s">
        <v>3923</v>
      </c>
      <c r="H86" s="278"/>
      <c r="I86" s="286"/>
      <c r="J86" s="286"/>
      <c r="K86" s="286"/>
      <c r="L86" s="286"/>
      <c r="M86" s="275"/>
      <c r="N86" s="286"/>
      <c r="O86" s="275"/>
      <c r="P86" s="286"/>
      <c r="Q86" s="286"/>
      <c r="R86" s="254"/>
      <c r="S86" s="372"/>
      <c r="T86" s="254"/>
      <c r="U86" s="372"/>
      <c r="V86" s="254"/>
      <c r="W86" s="372"/>
      <c r="X86" s="254"/>
      <c r="Y86" s="254"/>
      <c r="Z86" s="254"/>
      <c r="AA86" s="254"/>
      <c r="AB86" s="254"/>
      <c r="AC86" s="254"/>
      <c r="AD86" s="254"/>
      <c r="AE86" s="254"/>
    </row>
    <row r="87" spans="1:31" ht="14.25" customHeight="1">
      <c r="A87" s="254"/>
      <c r="B87" s="254"/>
      <c r="C87" s="254"/>
      <c r="D87" s="254"/>
      <c r="E87" s="254"/>
      <c r="F87" s="254"/>
      <c r="G87" s="292" t="s">
        <v>3924</v>
      </c>
      <c r="H87" s="278"/>
      <c r="I87" s="278"/>
      <c r="J87" s="286"/>
      <c r="K87" s="286"/>
      <c r="L87" s="286"/>
      <c r="M87" s="275"/>
      <c r="N87" s="286"/>
      <c r="O87" s="275"/>
      <c r="P87" s="286"/>
      <c r="Q87" s="286"/>
      <c r="R87" s="254"/>
      <c r="S87" s="372"/>
      <c r="T87" s="254"/>
      <c r="U87" s="372"/>
      <c r="V87" s="254"/>
      <c r="W87" s="372"/>
      <c r="X87" s="254"/>
      <c r="Y87" s="254"/>
      <c r="Z87" s="254"/>
      <c r="AA87" s="254"/>
      <c r="AB87" s="254"/>
      <c r="AC87" s="254"/>
      <c r="AD87" s="254"/>
      <c r="AE87" s="254"/>
    </row>
    <row r="88" spans="1:31" ht="14.25" customHeight="1">
      <c r="A88" s="254"/>
      <c r="B88" s="254"/>
      <c r="C88" s="254"/>
      <c r="D88" s="254"/>
      <c r="E88" s="254"/>
      <c r="F88" s="254"/>
      <c r="K88" s="286"/>
      <c r="L88" s="286"/>
      <c r="M88" s="275"/>
      <c r="N88" s="286"/>
      <c r="O88" s="275"/>
      <c r="P88" s="286"/>
      <c r="Q88" s="286"/>
      <c r="R88" s="254"/>
      <c r="S88" s="372"/>
      <c r="T88" s="254"/>
      <c r="U88" s="372"/>
      <c r="V88" s="254"/>
      <c r="W88" s="372"/>
      <c r="X88" s="254"/>
      <c r="Y88" s="254"/>
      <c r="Z88" s="254"/>
      <c r="AA88" s="254"/>
      <c r="AB88" s="254"/>
      <c r="AC88" s="254"/>
      <c r="AD88" s="254"/>
      <c r="AE88" s="254"/>
    </row>
    <row r="89" spans="1:31" ht="14.25" customHeight="1">
      <c r="A89" s="254"/>
      <c r="B89" s="254"/>
      <c r="C89" s="254"/>
      <c r="D89" s="254"/>
      <c r="E89" s="254"/>
      <c r="F89" s="254"/>
      <c r="G89" s="353"/>
      <c r="H89" s="286"/>
      <c r="I89" s="286"/>
      <c r="J89" s="286"/>
      <c r="K89" s="286"/>
      <c r="L89" s="286"/>
      <c r="M89" s="275"/>
      <c r="N89" s="286"/>
      <c r="O89" s="275"/>
      <c r="P89" s="286"/>
      <c r="Q89" s="286"/>
      <c r="R89" s="254"/>
      <c r="S89" s="372"/>
      <c r="T89" s="254"/>
      <c r="U89" s="372"/>
      <c r="V89" s="254"/>
      <c r="W89" s="372"/>
      <c r="X89" s="254"/>
      <c r="Y89" s="254"/>
      <c r="Z89" s="254"/>
      <c r="AA89" s="254"/>
      <c r="AB89" s="254"/>
      <c r="AC89" s="254"/>
      <c r="AD89" s="254"/>
      <c r="AE89" s="254"/>
    </row>
    <row r="90" spans="1:31" ht="14.25" customHeight="1">
      <c r="A90" s="254"/>
      <c r="B90" s="254"/>
      <c r="C90" s="254"/>
      <c r="D90" s="254"/>
      <c r="E90" s="254"/>
      <c r="F90" s="254"/>
      <c r="G90" s="285"/>
      <c r="H90" s="290"/>
      <c r="I90" s="286"/>
      <c r="J90" s="286"/>
      <c r="K90" s="286"/>
      <c r="L90" s="286"/>
      <c r="M90" s="275"/>
      <c r="N90" s="286"/>
      <c r="O90" s="275"/>
      <c r="P90" s="286"/>
      <c r="Q90" s="286"/>
      <c r="R90" s="254"/>
      <c r="S90" s="372"/>
      <c r="T90" s="254"/>
      <c r="U90" s="372"/>
      <c r="V90" s="254"/>
      <c r="W90" s="372"/>
      <c r="X90" s="254"/>
      <c r="Y90" s="254"/>
      <c r="Z90" s="254"/>
      <c r="AA90" s="254"/>
      <c r="AB90" s="254"/>
      <c r="AC90" s="254"/>
      <c r="AD90" s="254"/>
      <c r="AE90" s="254"/>
    </row>
    <row r="91" spans="1:31" ht="14.25" customHeight="1">
      <c r="A91" s="254"/>
      <c r="B91" s="254"/>
      <c r="C91" s="254"/>
      <c r="D91" s="254"/>
      <c r="E91" s="254"/>
      <c r="F91" s="254"/>
      <c r="G91" s="353"/>
      <c r="H91" s="286"/>
      <c r="I91" s="286"/>
      <c r="J91" s="286"/>
      <c r="K91" s="286"/>
      <c r="L91" s="286"/>
      <c r="M91" s="275"/>
      <c r="N91" s="286"/>
      <c r="O91" s="275"/>
      <c r="P91" s="286"/>
      <c r="Q91" s="286"/>
      <c r="R91" s="254"/>
      <c r="S91" s="372"/>
      <c r="T91" s="254"/>
      <c r="U91" s="372"/>
      <c r="V91" s="254"/>
      <c r="W91" s="372"/>
      <c r="X91" s="254"/>
      <c r="Y91" s="254"/>
      <c r="Z91" s="254"/>
      <c r="AA91" s="254"/>
      <c r="AB91" s="254"/>
      <c r="AC91" s="254"/>
      <c r="AD91" s="254"/>
      <c r="AE91" s="254"/>
    </row>
    <row r="92" spans="1:31" ht="14.25" customHeight="1">
      <c r="A92" s="254"/>
      <c r="B92" s="254"/>
      <c r="C92" s="254"/>
      <c r="D92" s="254"/>
      <c r="E92" s="254"/>
      <c r="F92" s="254"/>
      <c r="G92" s="292"/>
      <c r="H92" s="286"/>
      <c r="I92" s="286"/>
      <c r="J92" s="286"/>
      <c r="K92" s="286"/>
      <c r="L92" s="286"/>
      <c r="M92" s="275"/>
      <c r="N92" s="286"/>
      <c r="O92" s="275"/>
      <c r="P92" s="286"/>
      <c r="Q92" s="286"/>
      <c r="R92" s="254"/>
      <c r="S92" s="372"/>
      <c r="T92" s="254"/>
      <c r="U92" s="372"/>
      <c r="V92" s="254"/>
      <c r="W92" s="372"/>
      <c r="X92" s="254"/>
      <c r="Y92" s="254"/>
      <c r="Z92" s="254"/>
      <c r="AA92" s="254"/>
      <c r="AB92" s="254"/>
      <c r="AC92" s="254"/>
      <c r="AD92" s="254"/>
      <c r="AE92" s="254"/>
    </row>
    <row r="93" spans="1:31" ht="14.25" customHeight="1">
      <c r="A93" s="254"/>
      <c r="B93" s="254"/>
      <c r="C93" s="254"/>
      <c r="D93" s="254"/>
      <c r="E93" s="254"/>
      <c r="F93" s="254"/>
      <c r="G93" s="292"/>
      <c r="H93" s="290"/>
      <c r="I93" s="290"/>
      <c r="J93" s="290"/>
      <c r="K93" s="274"/>
      <c r="L93" s="286"/>
      <c r="M93" s="275"/>
      <c r="N93" s="286"/>
      <c r="O93" s="275"/>
      <c r="P93" s="286"/>
      <c r="Q93" s="286"/>
      <c r="R93" s="254"/>
      <c r="S93" s="372"/>
      <c r="T93" s="254"/>
      <c r="U93" s="372"/>
      <c r="V93" s="254"/>
      <c r="W93" s="372"/>
      <c r="X93" s="254"/>
      <c r="Y93" s="254"/>
      <c r="Z93" s="254"/>
      <c r="AA93" s="254"/>
      <c r="AB93" s="254"/>
      <c r="AC93" s="254"/>
      <c r="AD93" s="254"/>
      <c r="AE93" s="254"/>
    </row>
    <row r="94" spans="1:31" ht="14.25" customHeight="1">
      <c r="A94" s="254"/>
      <c r="B94" s="254"/>
      <c r="C94" s="254"/>
      <c r="D94" s="254"/>
      <c r="E94" s="254"/>
      <c r="F94" s="254"/>
      <c r="G94" s="353"/>
      <c r="H94" s="275"/>
      <c r="I94" s="275"/>
      <c r="J94" s="275"/>
      <c r="K94" s="275"/>
      <c r="L94" s="286"/>
      <c r="M94" s="275"/>
      <c r="N94" s="286"/>
      <c r="O94" s="275"/>
      <c r="P94" s="286"/>
      <c r="Q94" s="286"/>
      <c r="R94" s="254"/>
      <c r="S94" s="372"/>
      <c r="T94" s="254"/>
      <c r="U94" s="372"/>
      <c r="V94" s="254"/>
      <c r="W94" s="372"/>
      <c r="X94" s="254"/>
      <c r="Y94" s="254"/>
      <c r="Z94" s="254"/>
      <c r="AA94" s="254"/>
      <c r="AB94" s="254"/>
      <c r="AC94" s="254"/>
      <c r="AD94" s="254"/>
      <c r="AE94" s="254"/>
    </row>
    <row r="95" spans="1:31" ht="14.25" customHeight="1">
      <c r="A95" s="254"/>
      <c r="B95" s="254"/>
      <c r="C95" s="254"/>
      <c r="D95" s="254"/>
      <c r="E95" s="254"/>
      <c r="F95" s="254"/>
      <c r="G95" s="353"/>
      <c r="H95" s="275"/>
      <c r="I95" s="275"/>
      <c r="J95" s="275"/>
      <c r="K95" s="275"/>
      <c r="L95" s="286"/>
      <c r="M95" s="275"/>
      <c r="N95" s="286"/>
      <c r="O95" s="275"/>
      <c r="P95" s="286"/>
      <c r="Q95" s="286"/>
      <c r="R95" s="254"/>
      <c r="S95" s="372"/>
      <c r="T95" s="254"/>
      <c r="U95" s="372"/>
      <c r="V95" s="254"/>
      <c r="W95" s="372"/>
      <c r="X95" s="254"/>
      <c r="Y95" s="254"/>
      <c r="Z95" s="254"/>
      <c r="AA95" s="254"/>
      <c r="AB95" s="254"/>
      <c r="AC95" s="254"/>
      <c r="AD95" s="254"/>
      <c r="AE95" s="254"/>
    </row>
    <row r="96" spans="1:31" ht="14.25" customHeight="1">
      <c r="A96" s="254"/>
      <c r="B96" s="254"/>
      <c r="C96" s="254"/>
      <c r="D96" s="387"/>
      <c r="E96" s="387"/>
      <c r="F96" s="387"/>
      <c r="G96" s="285"/>
      <c r="H96" s="286"/>
      <c r="I96" s="286"/>
      <c r="J96" s="286"/>
      <c r="K96" s="286"/>
      <c r="L96" s="286"/>
      <c r="M96" s="275"/>
      <c r="N96" s="286"/>
      <c r="O96" s="275"/>
      <c r="P96" s="286"/>
      <c r="Q96" s="286"/>
      <c r="R96" s="254"/>
      <c r="S96" s="372"/>
      <c r="T96" s="254"/>
      <c r="U96" s="372"/>
      <c r="V96" s="254"/>
      <c r="W96" s="372"/>
      <c r="X96" s="254"/>
      <c r="Y96" s="254"/>
      <c r="Z96" s="254"/>
      <c r="AA96" s="254"/>
      <c r="AB96" s="254"/>
      <c r="AC96" s="254"/>
      <c r="AD96" s="254"/>
      <c r="AE96" s="254"/>
    </row>
    <row r="97" spans="1:31" ht="14.25" customHeight="1">
      <c r="A97" s="254"/>
      <c r="B97" s="254"/>
      <c r="C97" s="383"/>
      <c r="D97" s="420"/>
      <c r="E97" s="420"/>
      <c r="F97" s="420"/>
      <c r="G97" s="292"/>
      <c r="H97" s="286"/>
      <c r="I97" s="286"/>
      <c r="J97" s="286"/>
      <c r="K97" s="286"/>
      <c r="L97" s="286"/>
      <c r="M97" s="275"/>
      <c r="N97" s="286"/>
      <c r="O97" s="275"/>
      <c r="P97" s="286"/>
      <c r="Q97" s="286"/>
      <c r="R97" s="254"/>
      <c r="S97" s="372"/>
      <c r="T97" s="254"/>
      <c r="U97" s="372"/>
      <c r="V97" s="254"/>
      <c r="W97" s="372"/>
      <c r="X97" s="254"/>
      <c r="Y97" s="254"/>
      <c r="Z97" s="254"/>
      <c r="AA97" s="254"/>
      <c r="AB97" s="254"/>
      <c r="AC97" s="254"/>
      <c r="AD97" s="254"/>
      <c r="AE97" s="254"/>
    </row>
    <row r="98" spans="1:31" ht="14.25" customHeight="1">
      <c r="A98" s="254"/>
      <c r="B98" s="254"/>
      <c r="C98" s="383"/>
      <c r="D98" s="420"/>
      <c r="E98" s="420"/>
      <c r="F98" s="420"/>
      <c r="G98" s="285"/>
      <c r="H98" s="286"/>
      <c r="I98" s="286"/>
      <c r="J98" s="286"/>
      <c r="K98" s="286"/>
      <c r="L98" s="286"/>
      <c r="M98" s="275"/>
      <c r="N98" s="286"/>
      <c r="O98" s="275"/>
      <c r="P98" s="286"/>
      <c r="Q98" s="286"/>
      <c r="R98" s="254"/>
      <c r="S98" s="372"/>
      <c r="T98" s="254"/>
      <c r="U98" s="372"/>
      <c r="V98" s="254"/>
      <c r="W98" s="372"/>
      <c r="X98" s="254"/>
      <c r="Y98" s="254"/>
      <c r="Z98" s="254"/>
      <c r="AA98" s="254"/>
      <c r="AB98" s="254"/>
      <c r="AC98" s="254"/>
      <c r="AD98" s="254"/>
      <c r="AE98" s="254"/>
    </row>
    <row r="99" spans="1:31" ht="14.25" customHeight="1">
      <c r="A99" s="254"/>
      <c r="B99" s="254"/>
      <c r="C99" s="383"/>
      <c r="D99" s="420"/>
      <c r="E99" s="420"/>
      <c r="F99" s="420"/>
      <c r="G99" s="285"/>
      <c r="H99" s="286"/>
      <c r="I99" s="286"/>
      <c r="J99" s="286"/>
      <c r="K99" s="286"/>
      <c r="L99" s="286"/>
      <c r="M99" s="275"/>
      <c r="N99" s="286"/>
      <c r="O99" s="275"/>
      <c r="P99" s="286"/>
      <c r="Q99" s="286"/>
      <c r="R99" s="254"/>
      <c r="S99" s="372"/>
      <c r="T99" s="254"/>
      <c r="U99" s="372"/>
      <c r="V99" s="254"/>
      <c r="W99" s="372"/>
      <c r="X99" s="254"/>
      <c r="Y99" s="254"/>
      <c r="Z99" s="254"/>
      <c r="AA99" s="254"/>
      <c r="AB99" s="254"/>
      <c r="AC99" s="254"/>
      <c r="AD99" s="254"/>
      <c r="AE99" s="254"/>
    </row>
    <row r="100" spans="1:31" ht="14.25" customHeight="1">
      <c r="A100" s="254"/>
      <c r="B100" s="254"/>
      <c r="C100" s="383"/>
      <c r="D100" s="420"/>
      <c r="E100" s="420"/>
      <c r="F100" s="420"/>
      <c r="G100" s="292"/>
      <c r="H100" s="286"/>
      <c r="I100" s="286"/>
      <c r="J100" s="286"/>
      <c r="K100" s="286"/>
      <c r="L100" s="286"/>
      <c r="M100" s="275"/>
      <c r="N100" s="286"/>
      <c r="O100" s="275"/>
      <c r="P100" s="286"/>
      <c r="Q100" s="286"/>
      <c r="R100" s="254"/>
      <c r="S100" s="372"/>
      <c r="T100" s="254"/>
      <c r="U100" s="372"/>
      <c r="V100" s="254"/>
      <c r="W100" s="372"/>
      <c r="X100" s="254"/>
      <c r="Y100" s="254"/>
      <c r="Z100" s="254"/>
      <c r="AA100" s="254"/>
      <c r="AB100" s="254"/>
      <c r="AC100" s="254"/>
      <c r="AD100" s="254"/>
      <c r="AE100" s="254"/>
    </row>
    <row r="101" spans="1:31" ht="14.25" customHeight="1">
      <c r="A101" s="254"/>
      <c r="B101" s="254"/>
      <c r="C101" s="383"/>
      <c r="D101" s="420"/>
      <c r="E101" s="420"/>
      <c r="F101" s="420"/>
      <c r="G101" s="285"/>
      <c r="H101" s="278"/>
      <c r="I101" s="286"/>
      <c r="J101" s="286"/>
      <c r="K101" s="286"/>
      <c r="L101" s="286"/>
      <c r="M101" s="275"/>
      <c r="N101" s="286"/>
      <c r="O101" s="275"/>
      <c r="P101" s="286"/>
      <c r="Q101" s="286"/>
      <c r="R101" s="254"/>
      <c r="S101" s="372"/>
      <c r="T101" s="254"/>
      <c r="U101" s="372"/>
      <c r="V101" s="254"/>
      <c r="W101" s="372"/>
      <c r="X101" s="254"/>
      <c r="Y101" s="254"/>
      <c r="Z101" s="254"/>
      <c r="AA101" s="254"/>
      <c r="AB101" s="254"/>
      <c r="AC101" s="254"/>
      <c r="AD101" s="254"/>
      <c r="AE101" s="254"/>
    </row>
    <row r="102" spans="1:31" ht="14.25" customHeight="1">
      <c r="A102" s="254"/>
      <c r="B102" s="254"/>
      <c r="C102" s="383"/>
      <c r="D102" s="420"/>
      <c r="E102" s="420"/>
      <c r="F102" s="420"/>
      <c r="G102" s="353"/>
      <c r="H102" s="286"/>
      <c r="I102" s="286"/>
      <c r="J102" s="286"/>
      <c r="K102" s="286"/>
      <c r="L102" s="286"/>
      <c r="M102" s="275"/>
      <c r="N102" s="286"/>
      <c r="O102" s="275"/>
      <c r="P102" s="286"/>
      <c r="Q102" s="286"/>
      <c r="R102" s="254"/>
      <c r="S102" s="372"/>
      <c r="T102" s="254"/>
      <c r="U102" s="372"/>
      <c r="V102" s="254"/>
      <c r="W102" s="372"/>
      <c r="X102" s="254"/>
      <c r="Y102" s="254"/>
      <c r="Z102" s="254"/>
      <c r="AA102" s="254"/>
      <c r="AB102" s="254"/>
      <c r="AC102" s="254"/>
      <c r="AD102" s="254"/>
      <c r="AE102" s="254"/>
    </row>
    <row r="103" spans="1:31" ht="14.25" customHeight="1">
      <c r="A103" s="97"/>
      <c r="B103" s="343"/>
      <c r="C103" s="343"/>
      <c r="D103" s="421">
        <f>COUNTA(G4:G160)</f>
        <v>84</v>
      </c>
      <c r="E103" s="422"/>
      <c r="F103" s="423">
        <v>100</v>
      </c>
      <c r="G103" s="292"/>
      <c r="H103" s="286"/>
      <c r="I103" s="286"/>
      <c r="J103" s="286"/>
      <c r="K103" s="286"/>
      <c r="L103" s="286"/>
      <c r="M103" s="275"/>
      <c r="N103" s="286"/>
      <c r="O103" s="275"/>
      <c r="P103" s="286"/>
      <c r="Q103" s="286"/>
      <c r="R103" s="254"/>
      <c r="S103" s="372"/>
      <c r="T103" s="254"/>
      <c r="U103" s="372"/>
      <c r="V103" s="254"/>
      <c r="W103" s="372"/>
      <c r="X103" s="254"/>
      <c r="Y103" s="254"/>
      <c r="Z103" s="254"/>
      <c r="AA103" s="254"/>
      <c r="AB103" s="254"/>
      <c r="AC103" s="254"/>
      <c r="AD103" s="254"/>
      <c r="AE103" s="254"/>
    </row>
    <row r="104" spans="1:31" ht="14.25" customHeight="1">
      <c r="A104" s="315"/>
      <c r="B104" s="315"/>
      <c r="C104" s="315"/>
      <c r="D104" s="323"/>
      <c r="E104" s="323"/>
      <c r="F104" s="315"/>
      <c r="G104" s="296"/>
      <c r="H104" s="329"/>
      <c r="I104" s="286"/>
      <c r="J104" s="286"/>
      <c r="K104" s="286"/>
      <c r="L104" s="286"/>
      <c r="M104" s="275"/>
      <c r="N104" s="286"/>
      <c r="O104" s="275"/>
      <c r="P104" s="286"/>
      <c r="Q104" s="286"/>
      <c r="R104" s="254"/>
      <c r="S104" s="372"/>
      <c r="T104" s="254"/>
      <c r="U104" s="372"/>
      <c r="V104" s="254"/>
      <c r="W104" s="372"/>
      <c r="X104" s="254"/>
      <c r="Y104" s="254"/>
      <c r="Z104" s="254"/>
      <c r="AA104" s="254"/>
      <c r="AB104" s="254"/>
      <c r="AC104" s="254"/>
      <c r="AD104" s="254"/>
      <c r="AE104" s="254"/>
    </row>
    <row r="105" spans="1:31" ht="14.25" customHeight="1">
      <c r="A105" s="98"/>
      <c r="B105" s="98"/>
      <c r="C105" s="98"/>
      <c r="D105" s="98"/>
      <c r="E105" s="98"/>
      <c r="F105" s="98"/>
      <c r="G105" s="353"/>
      <c r="H105" s="286"/>
      <c r="I105" s="286"/>
      <c r="J105" s="286"/>
      <c r="K105" s="286"/>
      <c r="L105" s="286"/>
      <c r="M105" s="275"/>
      <c r="N105" s="286"/>
      <c r="O105" s="275"/>
      <c r="P105" s="286"/>
      <c r="Q105" s="286"/>
      <c r="R105" s="254"/>
      <c r="S105" s="372"/>
      <c r="T105" s="254"/>
      <c r="U105" s="372"/>
      <c r="V105" s="254"/>
      <c r="W105" s="372"/>
      <c r="X105" s="254"/>
      <c r="Y105" s="254"/>
      <c r="Z105" s="254"/>
      <c r="AA105" s="254"/>
      <c r="AB105" s="254"/>
      <c r="AC105" s="254"/>
      <c r="AD105" s="254"/>
      <c r="AE105" s="254"/>
    </row>
    <row r="106" spans="1:31" ht="14.25" customHeight="1">
      <c r="A106" s="98"/>
      <c r="B106" s="98"/>
      <c r="C106" s="98"/>
      <c r="D106" s="98"/>
      <c r="E106" s="98"/>
      <c r="F106" s="98"/>
      <c r="G106" s="353"/>
      <c r="H106" s="275"/>
      <c r="I106" s="275"/>
      <c r="J106" s="275"/>
      <c r="K106" s="275"/>
      <c r="L106" s="286"/>
      <c r="M106" s="275"/>
      <c r="N106" s="286"/>
      <c r="O106" s="275"/>
      <c r="P106" s="286"/>
      <c r="Q106" s="286"/>
      <c r="R106" s="254"/>
      <c r="S106" s="372"/>
      <c r="T106" s="254"/>
      <c r="U106" s="372"/>
      <c r="V106" s="254"/>
      <c r="W106" s="372"/>
      <c r="X106" s="254"/>
      <c r="Y106" s="254"/>
      <c r="Z106" s="254"/>
      <c r="AA106" s="254"/>
      <c r="AB106" s="254"/>
      <c r="AC106" s="254"/>
      <c r="AD106" s="254"/>
      <c r="AE106" s="254"/>
    </row>
    <row r="107" spans="1:31" ht="14.25" customHeight="1">
      <c r="A107" s="98"/>
      <c r="B107" s="98"/>
      <c r="C107" s="98"/>
      <c r="D107" s="98"/>
      <c r="E107" s="98"/>
      <c r="F107" s="98"/>
      <c r="G107" s="299"/>
      <c r="H107" s="278"/>
      <c r="I107" s="286"/>
      <c r="J107" s="286"/>
      <c r="K107" s="286"/>
      <c r="L107" s="286"/>
      <c r="M107" s="275"/>
      <c r="N107" s="286"/>
      <c r="O107" s="275"/>
      <c r="P107" s="286"/>
      <c r="Q107" s="286"/>
      <c r="R107" s="254"/>
      <c r="S107" s="372"/>
      <c r="T107" s="254"/>
      <c r="U107" s="372"/>
      <c r="V107" s="254"/>
      <c r="W107" s="372"/>
      <c r="X107" s="254"/>
      <c r="Y107" s="254"/>
      <c r="Z107" s="254"/>
      <c r="AA107" s="254"/>
      <c r="AB107" s="254"/>
      <c r="AC107" s="254"/>
      <c r="AD107" s="254"/>
      <c r="AE107" s="254"/>
    </row>
    <row r="108" spans="1:31" ht="14.25" customHeight="1">
      <c r="A108" s="98"/>
      <c r="B108" s="98"/>
      <c r="C108" s="98"/>
      <c r="D108" s="98"/>
      <c r="E108" s="98"/>
      <c r="F108" s="98"/>
      <c r="G108" s="299"/>
      <c r="H108" s="278"/>
      <c r="I108" s="286"/>
      <c r="J108" s="286"/>
      <c r="K108" s="286"/>
      <c r="L108" s="286"/>
      <c r="M108" s="275"/>
      <c r="N108" s="286"/>
      <c r="O108" s="275"/>
      <c r="P108" s="286"/>
      <c r="Q108" s="286"/>
      <c r="R108" s="254"/>
      <c r="S108" s="372"/>
      <c r="T108" s="254"/>
      <c r="U108" s="372"/>
      <c r="V108" s="254"/>
      <c r="W108" s="372"/>
      <c r="X108" s="254"/>
      <c r="Y108" s="254"/>
      <c r="Z108" s="254"/>
      <c r="AA108" s="254"/>
      <c r="AB108" s="254"/>
      <c r="AC108" s="254"/>
      <c r="AD108" s="254"/>
      <c r="AE108" s="254"/>
    </row>
    <row r="109" spans="1:31" ht="14.25" customHeight="1">
      <c r="A109" s="98"/>
      <c r="B109" s="98"/>
      <c r="C109" s="98"/>
      <c r="D109" s="98"/>
      <c r="E109" s="98"/>
      <c r="F109" s="98"/>
      <c r="G109" s="299"/>
      <c r="H109" s="286"/>
      <c r="I109" s="286"/>
      <c r="J109" s="286"/>
      <c r="K109" s="286"/>
      <c r="L109" s="286"/>
      <c r="M109" s="275"/>
      <c r="N109" s="286"/>
      <c r="O109" s="275"/>
      <c r="P109" s="286"/>
      <c r="Q109" s="286"/>
      <c r="R109" s="254"/>
      <c r="S109" s="372"/>
      <c r="T109" s="254"/>
      <c r="U109" s="372"/>
      <c r="V109" s="254"/>
      <c r="W109" s="372"/>
      <c r="X109" s="254"/>
      <c r="Y109" s="254"/>
      <c r="Z109" s="254"/>
      <c r="AA109" s="254"/>
      <c r="AB109" s="254"/>
      <c r="AC109" s="254"/>
      <c r="AD109" s="254"/>
      <c r="AE109" s="254"/>
    </row>
    <row r="110" spans="1:31" ht="14.25" customHeight="1">
      <c r="A110" s="98"/>
      <c r="B110" s="98"/>
      <c r="C110" s="98"/>
      <c r="D110" s="98"/>
      <c r="E110" s="98"/>
      <c r="F110" s="98"/>
      <c r="G110" s="299"/>
      <c r="H110" s="286"/>
      <c r="I110" s="286"/>
      <c r="J110" s="286"/>
      <c r="K110" s="286"/>
      <c r="L110" s="286"/>
      <c r="M110" s="275"/>
      <c r="N110" s="286"/>
      <c r="O110" s="275"/>
      <c r="P110" s="286"/>
      <c r="Q110" s="286"/>
      <c r="R110" s="254"/>
      <c r="S110" s="372"/>
      <c r="T110" s="254"/>
      <c r="U110" s="372"/>
      <c r="V110" s="254"/>
      <c r="W110" s="372"/>
      <c r="X110" s="254"/>
      <c r="Y110" s="254"/>
      <c r="Z110" s="254"/>
      <c r="AA110" s="254"/>
      <c r="AB110" s="254"/>
      <c r="AC110" s="254"/>
      <c r="AD110" s="254"/>
      <c r="AE110" s="254"/>
    </row>
    <row r="111" spans="1:31" ht="14.25" customHeight="1">
      <c r="A111" s="98"/>
      <c r="B111" s="98"/>
      <c r="C111" s="98"/>
      <c r="D111" s="98"/>
      <c r="E111" s="98"/>
      <c r="F111" s="98"/>
      <c r="G111" s="299"/>
      <c r="H111" s="286"/>
      <c r="I111" s="286"/>
      <c r="J111" s="286"/>
      <c r="K111" s="286"/>
      <c r="L111" s="286"/>
      <c r="M111" s="286"/>
      <c r="N111" s="286"/>
      <c r="O111" s="275"/>
      <c r="P111" s="286"/>
      <c r="Q111" s="286"/>
      <c r="R111" s="254"/>
      <c r="S111" s="372"/>
      <c r="T111" s="254"/>
      <c r="U111" s="372"/>
      <c r="V111" s="254"/>
      <c r="W111" s="372"/>
      <c r="X111" s="254"/>
      <c r="Y111" s="254"/>
      <c r="Z111" s="254"/>
      <c r="AA111" s="254"/>
      <c r="AB111" s="254"/>
      <c r="AC111" s="254"/>
      <c r="AD111" s="254"/>
      <c r="AE111" s="254"/>
    </row>
    <row r="112" spans="1:31" ht="14.25" customHeight="1">
      <c r="A112" s="98"/>
      <c r="B112" s="98"/>
      <c r="C112" s="98"/>
      <c r="D112" s="98"/>
      <c r="E112" s="98"/>
      <c r="F112" s="98"/>
      <c r="G112" s="299"/>
      <c r="H112" s="286"/>
      <c r="I112" s="286"/>
      <c r="J112" s="286"/>
      <c r="K112" s="286"/>
      <c r="L112" s="286"/>
      <c r="M112" s="286"/>
      <c r="N112" s="286"/>
      <c r="O112" s="275"/>
      <c r="P112" s="286"/>
      <c r="Q112" s="286"/>
      <c r="R112" s="254"/>
      <c r="S112" s="372"/>
      <c r="T112" s="254"/>
      <c r="U112" s="372"/>
      <c r="V112" s="254"/>
      <c r="W112" s="372"/>
      <c r="X112" s="254"/>
      <c r="Y112" s="254"/>
      <c r="Z112" s="254"/>
      <c r="AA112" s="254"/>
      <c r="AB112" s="254"/>
      <c r="AC112" s="254"/>
      <c r="AD112" s="254"/>
      <c r="AE112" s="254"/>
    </row>
    <row r="113" spans="1:31" ht="14.25" customHeight="1">
      <c r="A113" s="98"/>
      <c r="B113" s="98"/>
      <c r="C113" s="98"/>
      <c r="D113" s="98"/>
      <c r="E113" s="98"/>
      <c r="F113" s="98"/>
      <c r="G113" s="299"/>
      <c r="H113" s="286"/>
      <c r="I113" s="286"/>
      <c r="J113" s="286"/>
      <c r="K113" s="286"/>
      <c r="L113" s="286"/>
      <c r="M113" s="286"/>
      <c r="N113" s="286"/>
      <c r="O113" s="275"/>
      <c r="P113" s="286"/>
      <c r="Q113" s="286"/>
      <c r="R113" s="254"/>
      <c r="S113" s="372"/>
      <c r="T113" s="254"/>
      <c r="U113" s="372"/>
      <c r="V113" s="254"/>
      <c r="W113" s="372"/>
      <c r="X113" s="254"/>
      <c r="Y113" s="254"/>
      <c r="Z113" s="254"/>
      <c r="AA113" s="254"/>
      <c r="AB113" s="254"/>
      <c r="AC113" s="254"/>
      <c r="AD113" s="254"/>
      <c r="AE113" s="254"/>
    </row>
    <row r="114" spans="1:31" ht="14.25" customHeight="1">
      <c r="A114" s="98"/>
      <c r="B114" s="98"/>
      <c r="C114" s="98"/>
      <c r="D114" s="98"/>
      <c r="E114" s="98"/>
      <c r="F114" s="98"/>
      <c r="G114" s="299"/>
      <c r="H114" s="278"/>
      <c r="I114" s="278"/>
      <c r="J114" s="278"/>
      <c r="K114" s="278"/>
      <c r="L114" s="286"/>
      <c r="M114" s="286"/>
      <c r="N114" s="286"/>
      <c r="O114" s="275"/>
      <c r="P114" s="286"/>
      <c r="Q114" s="286"/>
      <c r="R114" s="254"/>
      <c r="S114" s="372"/>
      <c r="T114" s="254"/>
      <c r="U114" s="372"/>
      <c r="V114" s="254"/>
      <c r="W114" s="372"/>
      <c r="X114" s="254"/>
      <c r="Y114" s="254"/>
      <c r="Z114" s="254"/>
      <c r="AA114" s="254"/>
      <c r="AB114" s="254"/>
      <c r="AC114" s="254"/>
      <c r="AD114" s="254"/>
      <c r="AE114" s="254"/>
    </row>
    <row r="115" spans="1:31" ht="14.25" customHeight="1">
      <c r="A115" s="98"/>
      <c r="B115" s="98"/>
      <c r="C115" s="98"/>
      <c r="D115" s="98"/>
      <c r="E115" s="98"/>
      <c r="F115" s="98"/>
      <c r="G115" s="299"/>
      <c r="H115" s="278"/>
      <c r="I115" s="278"/>
      <c r="J115" s="278"/>
      <c r="K115" s="278"/>
      <c r="L115" s="286"/>
      <c r="M115" s="286"/>
      <c r="N115" s="286"/>
      <c r="O115" s="275"/>
      <c r="P115" s="286"/>
      <c r="Q115" s="286"/>
      <c r="R115" s="254"/>
      <c r="S115" s="372"/>
      <c r="T115" s="254"/>
      <c r="U115" s="372"/>
      <c r="V115" s="254"/>
      <c r="W115" s="372"/>
      <c r="X115" s="254"/>
      <c r="Y115" s="254"/>
      <c r="Z115" s="254"/>
      <c r="AA115" s="254"/>
      <c r="AB115" s="254"/>
      <c r="AC115" s="254"/>
      <c r="AD115" s="254"/>
      <c r="AE115" s="254"/>
    </row>
    <row r="116" spans="1:31" ht="14.25" customHeight="1">
      <c r="A116" s="98"/>
      <c r="B116" s="98"/>
      <c r="C116" s="98"/>
      <c r="D116" s="98"/>
      <c r="E116" s="98"/>
      <c r="F116" s="98"/>
      <c r="G116" s="299"/>
      <c r="H116" s="275"/>
      <c r="I116" s="278"/>
      <c r="J116" s="278"/>
      <c r="K116" s="278"/>
      <c r="L116" s="278"/>
      <c r="M116" s="286"/>
      <c r="N116" s="286"/>
      <c r="O116" s="286"/>
      <c r="P116" s="286"/>
      <c r="Q116" s="286"/>
      <c r="R116" s="254"/>
      <c r="S116" s="372"/>
      <c r="T116" s="254"/>
      <c r="U116" s="372"/>
      <c r="V116" s="254"/>
      <c r="W116" s="372"/>
      <c r="X116" s="254"/>
      <c r="Y116" s="254"/>
      <c r="Z116" s="254"/>
      <c r="AA116" s="254"/>
      <c r="AB116" s="254"/>
      <c r="AC116" s="254"/>
      <c r="AD116" s="254"/>
      <c r="AE116" s="254"/>
    </row>
    <row r="117" spans="1:31" ht="14.25" customHeight="1">
      <c r="A117" s="98"/>
      <c r="B117" s="98"/>
      <c r="C117" s="98"/>
      <c r="D117" s="98"/>
      <c r="E117" s="98"/>
      <c r="F117" s="98"/>
      <c r="G117" s="299"/>
      <c r="H117" s="275"/>
      <c r="I117" s="278"/>
      <c r="J117" s="286"/>
      <c r="K117" s="278"/>
      <c r="L117" s="286"/>
      <c r="M117" s="286"/>
      <c r="N117" s="286"/>
      <c r="O117" s="286"/>
      <c r="P117" s="286"/>
      <c r="Q117" s="286"/>
      <c r="R117" s="254"/>
      <c r="S117" s="372"/>
      <c r="T117" s="254"/>
      <c r="U117" s="372"/>
      <c r="V117" s="254"/>
      <c r="W117" s="372"/>
      <c r="X117" s="254"/>
      <c r="Y117" s="254"/>
      <c r="Z117" s="254"/>
      <c r="AA117" s="254"/>
      <c r="AB117" s="254"/>
      <c r="AC117" s="254"/>
      <c r="AD117" s="254"/>
      <c r="AE117" s="254"/>
    </row>
    <row r="118" spans="1:31" ht="14.25" customHeight="1">
      <c r="A118" s="98"/>
      <c r="B118" s="98"/>
      <c r="C118" s="98"/>
      <c r="D118" s="98"/>
      <c r="E118" s="98"/>
      <c r="F118" s="98"/>
      <c r="G118" s="299"/>
      <c r="H118" s="275"/>
      <c r="I118" s="278"/>
      <c r="J118" s="278"/>
      <c r="K118" s="278"/>
      <c r="L118" s="286"/>
      <c r="M118" s="286"/>
      <c r="N118" s="286"/>
      <c r="O118" s="286"/>
      <c r="P118" s="286"/>
      <c r="Q118" s="286"/>
      <c r="R118" s="254"/>
      <c r="S118" s="372"/>
      <c r="T118" s="254"/>
      <c r="U118" s="372"/>
      <c r="V118" s="254"/>
      <c r="W118" s="372"/>
      <c r="X118" s="254"/>
      <c r="Y118" s="254"/>
      <c r="Z118" s="254"/>
      <c r="AA118" s="254"/>
      <c r="AB118" s="254"/>
      <c r="AC118" s="254"/>
      <c r="AD118" s="254"/>
      <c r="AE118" s="254"/>
    </row>
    <row r="119" spans="1:31" ht="14.25" customHeight="1">
      <c r="A119" s="98"/>
      <c r="B119" s="98"/>
      <c r="C119" s="98"/>
      <c r="D119" s="98"/>
      <c r="E119" s="98"/>
      <c r="F119" s="98"/>
      <c r="G119" s="299"/>
      <c r="H119" s="275"/>
      <c r="I119" s="286"/>
      <c r="J119" s="286"/>
      <c r="K119" s="278"/>
      <c r="L119" s="286"/>
      <c r="M119" s="286"/>
      <c r="N119" s="286"/>
      <c r="O119" s="286"/>
      <c r="P119" s="286"/>
      <c r="Q119" s="286"/>
      <c r="R119" s="254"/>
      <c r="S119" s="372"/>
      <c r="T119" s="254"/>
      <c r="U119" s="372"/>
      <c r="V119" s="254"/>
      <c r="W119" s="372"/>
      <c r="X119" s="254"/>
      <c r="Y119" s="254"/>
      <c r="Z119" s="254"/>
      <c r="AA119" s="254"/>
      <c r="AB119" s="254"/>
      <c r="AC119" s="254"/>
      <c r="AD119" s="254"/>
      <c r="AE119" s="254"/>
    </row>
    <row r="120" spans="1:31" ht="14.25" customHeight="1">
      <c r="A120" s="98"/>
      <c r="B120" s="98"/>
      <c r="C120" s="98"/>
      <c r="D120" s="98"/>
      <c r="E120" s="98"/>
      <c r="F120" s="98"/>
      <c r="G120" s="299"/>
      <c r="H120" s="286"/>
      <c r="I120" s="286"/>
      <c r="J120" s="286"/>
      <c r="K120" s="278"/>
      <c r="L120" s="286"/>
      <c r="M120" s="286"/>
      <c r="N120" s="286"/>
      <c r="O120" s="286"/>
      <c r="P120" s="286"/>
      <c r="Q120" s="286"/>
      <c r="R120" s="254"/>
      <c r="S120" s="372"/>
      <c r="T120" s="254"/>
      <c r="U120" s="372"/>
      <c r="V120" s="254"/>
      <c r="W120" s="372"/>
      <c r="X120" s="254"/>
      <c r="Y120" s="254"/>
      <c r="Z120" s="254"/>
      <c r="AA120" s="254"/>
      <c r="AB120" s="254"/>
      <c r="AC120" s="254"/>
      <c r="AD120" s="254"/>
      <c r="AE120" s="254"/>
    </row>
    <row r="121" spans="1:31" ht="14.25" customHeight="1">
      <c r="A121" s="98"/>
      <c r="B121" s="98"/>
      <c r="C121" s="98"/>
      <c r="D121" s="98"/>
      <c r="E121" s="98"/>
      <c r="F121" s="98"/>
      <c r="G121" s="299"/>
      <c r="H121" s="286"/>
      <c r="I121" s="286"/>
      <c r="J121" s="286"/>
      <c r="K121" s="278"/>
      <c r="L121" s="286"/>
      <c r="M121" s="286"/>
      <c r="N121" s="286"/>
      <c r="O121" s="286"/>
      <c r="P121" s="286"/>
      <c r="Q121" s="286"/>
      <c r="R121" s="254"/>
      <c r="S121" s="372"/>
      <c r="T121" s="254"/>
      <c r="U121" s="372"/>
      <c r="V121" s="254"/>
      <c r="W121" s="372"/>
      <c r="X121" s="254"/>
      <c r="Y121" s="254"/>
      <c r="Z121" s="254"/>
      <c r="AA121" s="254"/>
      <c r="AB121" s="254"/>
      <c r="AC121" s="254"/>
      <c r="AD121" s="254"/>
      <c r="AE121" s="254"/>
    </row>
    <row r="122" spans="1:31" ht="14.25" customHeight="1">
      <c r="A122" s="98"/>
      <c r="B122" s="98"/>
      <c r="C122" s="98"/>
      <c r="D122" s="98"/>
      <c r="E122" s="98"/>
      <c r="F122" s="98"/>
      <c r="G122" s="299"/>
      <c r="H122" s="286"/>
      <c r="I122" s="286"/>
      <c r="J122" s="286"/>
      <c r="K122" s="278"/>
      <c r="L122" s="286"/>
      <c r="M122" s="286"/>
      <c r="N122" s="286"/>
      <c r="O122" s="286"/>
      <c r="P122" s="286"/>
      <c r="Q122" s="286"/>
      <c r="R122" s="254"/>
      <c r="S122" s="372"/>
      <c r="T122" s="254"/>
      <c r="U122" s="372"/>
      <c r="V122" s="254"/>
      <c r="W122" s="372"/>
      <c r="X122" s="254"/>
      <c r="Y122" s="254"/>
      <c r="Z122" s="254"/>
      <c r="AA122" s="254"/>
      <c r="AB122" s="254"/>
      <c r="AC122" s="254"/>
      <c r="AD122" s="254"/>
      <c r="AE122" s="254"/>
    </row>
    <row r="123" spans="1:31" ht="14.25" customHeight="1">
      <c r="A123" s="98"/>
      <c r="B123" s="98"/>
      <c r="C123" s="98"/>
      <c r="D123" s="98"/>
      <c r="E123" s="98"/>
      <c r="F123" s="98"/>
      <c r="G123" s="299"/>
      <c r="H123" s="286"/>
      <c r="I123" s="286"/>
      <c r="J123" s="286"/>
      <c r="K123" s="278"/>
      <c r="L123" s="286"/>
      <c r="M123" s="286"/>
      <c r="N123" s="286"/>
      <c r="O123" s="286"/>
      <c r="P123" s="286"/>
      <c r="Q123" s="286"/>
      <c r="R123" s="254"/>
      <c r="S123" s="372"/>
      <c r="T123" s="254"/>
      <c r="U123" s="372"/>
      <c r="V123" s="254"/>
      <c r="W123" s="372"/>
      <c r="X123" s="254"/>
      <c r="Y123" s="254"/>
      <c r="Z123" s="254"/>
      <c r="AA123" s="254"/>
      <c r="AB123" s="254"/>
      <c r="AC123" s="254"/>
      <c r="AD123" s="254"/>
      <c r="AE123" s="254"/>
    </row>
    <row r="124" spans="1:31" ht="14.25" customHeight="1">
      <c r="A124" s="98"/>
      <c r="B124" s="98"/>
      <c r="C124" s="98"/>
      <c r="D124" s="98"/>
      <c r="E124" s="98"/>
      <c r="F124" s="98"/>
      <c r="G124" s="299"/>
      <c r="H124" s="286"/>
      <c r="I124" s="286"/>
      <c r="J124" s="286"/>
      <c r="K124" s="278"/>
      <c r="L124" s="286"/>
      <c r="M124" s="286"/>
      <c r="N124" s="286"/>
      <c r="O124" s="286"/>
      <c r="P124" s="286"/>
      <c r="Q124" s="286"/>
      <c r="R124" s="254"/>
      <c r="S124" s="372"/>
      <c r="T124" s="254"/>
      <c r="U124" s="372"/>
      <c r="V124" s="254"/>
      <c r="W124" s="372"/>
      <c r="X124" s="254"/>
      <c r="Y124" s="254"/>
      <c r="Z124" s="254"/>
      <c r="AA124" s="254"/>
      <c r="AB124" s="254"/>
      <c r="AC124" s="254"/>
      <c r="AD124" s="254"/>
      <c r="AE124" s="254"/>
    </row>
    <row r="125" spans="1:31" ht="14.25" customHeight="1">
      <c r="A125" s="98"/>
      <c r="B125" s="98"/>
      <c r="C125" s="98"/>
      <c r="D125" s="98"/>
      <c r="E125" s="98"/>
      <c r="F125" s="98"/>
      <c r="G125" s="299"/>
      <c r="H125" s="286"/>
      <c r="I125" s="286"/>
      <c r="J125" s="286"/>
      <c r="K125" s="278"/>
      <c r="L125" s="286"/>
      <c r="M125" s="286"/>
      <c r="N125" s="286"/>
      <c r="O125" s="286"/>
      <c r="P125" s="286"/>
      <c r="Q125" s="286"/>
      <c r="R125" s="254"/>
      <c r="S125" s="372"/>
      <c r="T125" s="254"/>
      <c r="U125" s="372"/>
      <c r="V125" s="254"/>
      <c r="W125" s="372"/>
      <c r="X125" s="254"/>
      <c r="Y125" s="254"/>
      <c r="Z125" s="254"/>
      <c r="AA125" s="254"/>
      <c r="AB125" s="254"/>
      <c r="AC125" s="254"/>
      <c r="AD125" s="254"/>
      <c r="AE125" s="254"/>
    </row>
    <row r="126" spans="1:31" ht="14.25" customHeight="1">
      <c r="A126" s="98"/>
      <c r="B126" s="98"/>
      <c r="C126" s="98"/>
      <c r="D126" s="98"/>
      <c r="E126" s="98"/>
      <c r="F126" s="98"/>
      <c r="G126" s="299"/>
      <c r="H126" s="286"/>
      <c r="I126" s="286"/>
      <c r="J126" s="286"/>
      <c r="K126" s="278"/>
      <c r="L126" s="286"/>
      <c r="M126" s="286"/>
      <c r="N126" s="286"/>
      <c r="O126" s="286"/>
      <c r="P126" s="286"/>
      <c r="Q126" s="286"/>
      <c r="R126" s="254"/>
      <c r="S126" s="406"/>
      <c r="T126" s="254"/>
      <c r="U126" s="372"/>
      <c r="V126" s="254"/>
      <c r="W126" s="372"/>
      <c r="X126" s="254"/>
      <c r="Y126" s="254"/>
      <c r="Z126" s="254"/>
      <c r="AA126" s="254"/>
      <c r="AB126" s="254"/>
      <c r="AC126" s="254"/>
      <c r="AD126" s="254"/>
      <c r="AE126" s="254"/>
    </row>
    <row r="127" spans="1:31" ht="14.25" customHeight="1">
      <c r="A127" s="98"/>
      <c r="B127" s="98"/>
      <c r="C127" s="98"/>
      <c r="D127" s="98"/>
      <c r="E127" s="98"/>
      <c r="F127" s="98"/>
      <c r="G127" s="299"/>
      <c r="H127" s="286"/>
      <c r="I127" s="286"/>
      <c r="J127" s="286"/>
      <c r="K127" s="278"/>
      <c r="L127" s="286"/>
      <c r="M127" s="286"/>
      <c r="N127" s="286"/>
      <c r="O127" s="286"/>
      <c r="P127" s="286"/>
      <c r="Q127" s="286"/>
      <c r="R127" s="254"/>
      <c r="S127" s="248"/>
      <c r="T127" s="254"/>
      <c r="U127" s="372"/>
      <c r="V127" s="254"/>
      <c r="W127" s="372"/>
      <c r="X127" s="254"/>
      <c r="Y127" s="254"/>
      <c r="Z127" s="254"/>
      <c r="AA127" s="254"/>
      <c r="AB127" s="254"/>
      <c r="AC127" s="254"/>
      <c r="AD127" s="254"/>
      <c r="AE127" s="254"/>
    </row>
    <row r="128" spans="1:31" ht="14.25" customHeight="1">
      <c r="A128" s="98"/>
      <c r="B128" s="98"/>
      <c r="C128" s="98"/>
      <c r="D128" s="361"/>
      <c r="E128" s="362"/>
      <c r="F128" s="363"/>
      <c r="G128" s="299"/>
      <c r="H128" s="286"/>
      <c r="I128" s="286"/>
      <c r="J128" s="286"/>
      <c r="K128" s="278"/>
      <c r="L128" s="286"/>
      <c r="M128" s="286"/>
      <c r="N128" s="286"/>
      <c r="O128" s="286"/>
      <c r="P128" s="286"/>
      <c r="Q128" s="286"/>
      <c r="R128" s="254"/>
      <c r="S128" s="248"/>
      <c r="T128" s="254"/>
      <c r="U128" s="372"/>
      <c r="V128" s="254"/>
      <c r="W128" s="372"/>
      <c r="X128" s="254"/>
      <c r="Y128" s="254"/>
      <c r="Z128" s="254"/>
      <c r="AA128" s="254"/>
      <c r="AB128" s="254"/>
      <c r="AC128" s="254"/>
      <c r="AD128" s="254"/>
      <c r="AE128" s="254"/>
    </row>
    <row r="129" spans="1:31" ht="14.25" customHeight="1">
      <c r="A129" s="98"/>
      <c r="B129" s="98"/>
      <c r="C129" s="98"/>
      <c r="D129" s="98"/>
      <c r="E129" s="98"/>
      <c r="F129" s="98"/>
      <c r="G129" s="299"/>
      <c r="H129" s="286"/>
      <c r="I129" s="286"/>
      <c r="J129" s="286"/>
      <c r="K129" s="278"/>
      <c r="L129" s="286"/>
      <c r="M129" s="286"/>
      <c r="N129" s="286"/>
      <c r="O129" s="286"/>
      <c r="P129" s="286"/>
      <c r="Q129" s="286"/>
      <c r="R129" s="254"/>
      <c r="S129" s="248"/>
      <c r="T129" s="254"/>
      <c r="U129" s="372"/>
      <c r="V129" s="254"/>
      <c r="W129" s="372"/>
      <c r="X129" s="254"/>
      <c r="Y129" s="254"/>
      <c r="Z129" s="254"/>
      <c r="AA129" s="254"/>
      <c r="AB129" s="254"/>
      <c r="AC129" s="254"/>
      <c r="AD129" s="254"/>
      <c r="AE129" s="254"/>
    </row>
    <row r="130" spans="1:31" ht="14.25" customHeight="1">
      <c r="A130" s="98"/>
      <c r="B130" s="98"/>
      <c r="C130" s="98"/>
      <c r="D130" s="98"/>
      <c r="E130" s="98"/>
      <c r="F130" s="98"/>
      <c r="G130" s="292"/>
      <c r="H130" s="286"/>
      <c r="I130" s="286"/>
      <c r="J130" s="286"/>
      <c r="K130" s="278"/>
      <c r="L130" s="286"/>
      <c r="M130" s="286"/>
      <c r="N130" s="286"/>
      <c r="O130" s="286"/>
      <c r="P130" s="286"/>
      <c r="Q130" s="286"/>
      <c r="R130" s="362"/>
      <c r="S130" s="248"/>
      <c r="T130" s="362"/>
      <c r="U130" s="428"/>
      <c r="V130" s="362"/>
      <c r="W130" s="428"/>
      <c r="X130" s="362"/>
      <c r="Y130" s="362"/>
      <c r="Z130" s="362"/>
      <c r="AA130" s="362"/>
      <c r="AB130" s="362"/>
      <c r="AC130" s="362"/>
      <c r="AD130" s="362"/>
      <c r="AE130" s="362"/>
    </row>
    <row r="131" spans="1:31" ht="14.25" customHeight="1">
      <c r="A131" s="98"/>
      <c r="B131" s="98"/>
      <c r="C131" s="98"/>
      <c r="D131" s="98"/>
      <c r="E131" s="98"/>
      <c r="F131" s="98"/>
      <c r="G131" s="292"/>
      <c r="H131" s="286"/>
      <c r="I131" s="286"/>
      <c r="J131" s="286"/>
      <c r="K131" s="278"/>
      <c r="L131" s="286"/>
      <c r="M131" s="286"/>
      <c r="N131" s="286"/>
      <c r="O131" s="286"/>
      <c r="P131" s="286"/>
      <c r="Q131" s="286"/>
      <c r="R131" s="362"/>
      <c r="S131" s="248"/>
      <c r="T131" s="362"/>
      <c r="U131" s="428"/>
      <c r="V131" s="362"/>
      <c r="W131" s="428"/>
      <c r="X131" s="362"/>
      <c r="Y131" s="362"/>
      <c r="Z131" s="362"/>
      <c r="AA131" s="362"/>
      <c r="AB131" s="362"/>
      <c r="AC131" s="362"/>
      <c r="AD131" s="362"/>
      <c r="AE131" s="362"/>
    </row>
    <row r="132" spans="1:31" ht="14.25" customHeight="1">
      <c r="A132" s="98"/>
      <c r="B132" s="98"/>
      <c r="C132" s="98"/>
      <c r="D132" s="98"/>
      <c r="E132" s="98"/>
      <c r="F132" s="98"/>
      <c r="G132" s="292"/>
      <c r="H132" s="286"/>
      <c r="I132" s="286"/>
      <c r="J132" s="286"/>
      <c r="K132" s="278"/>
      <c r="L132" s="286"/>
      <c r="M132" s="286"/>
      <c r="N132" s="286"/>
      <c r="O132" s="286"/>
      <c r="P132" s="286"/>
      <c r="Q132" s="286"/>
      <c r="R132" s="362"/>
      <c r="S132" s="248"/>
      <c r="T132" s="362"/>
      <c r="U132" s="428"/>
      <c r="V132" s="362"/>
      <c r="W132" s="428"/>
      <c r="X132" s="362"/>
      <c r="Y132" s="362"/>
      <c r="Z132" s="362"/>
      <c r="AA132" s="362"/>
      <c r="AB132" s="362"/>
      <c r="AC132" s="362"/>
      <c r="AD132" s="362"/>
      <c r="AE132" s="362"/>
    </row>
    <row r="133" spans="1:31" ht="14.25" customHeight="1">
      <c r="A133" s="98"/>
      <c r="B133" s="98"/>
      <c r="C133" s="98"/>
      <c r="D133" s="98"/>
      <c r="E133" s="98"/>
      <c r="F133" s="98"/>
      <c r="G133" s="292"/>
      <c r="H133" s="286"/>
      <c r="I133" s="286"/>
      <c r="J133" s="286"/>
      <c r="K133" s="278"/>
      <c r="L133" s="286"/>
      <c r="M133" s="286"/>
      <c r="N133" s="286"/>
      <c r="O133" s="286"/>
      <c r="P133" s="286"/>
      <c r="Q133" s="286"/>
      <c r="R133" s="362"/>
      <c r="S133" s="248"/>
      <c r="T133" s="362"/>
      <c r="U133" s="428"/>
      <c r="V133" s="362"/>
      <c r="W133" s="428"/>
      <c r="X133" s="362"/>
      <c r="Y133" s="362"/>
      <c r="Z133" s="362"/>
      <c r="AA133" s="362"/>
      <c r="AB133" s="362"/>
      <c r="AC133" s="362"/>
      <c r="AD133" s="362"/>
      <c r="AE133" s="362"/>
    </row>
    <row r="134" spans="1:31" ht="14.25" customHeight="1">
      <c r="A134" s="98"/>
      <c r="B134" s="98"/>
      <c r="C134" s="98"/>
      <c r="D134" s="98"/>
      <c r="E134" s="98"/>
      <c r="F134" s="98"/>
      <c r="G134" s="292"/>
      <c r="H134" s="286"/>
      <c r="I134" s="286"/>
      <c r="J134" s="286"/>
      <c r="K134" s="278"/>
      <c r="L134" s="286"/>
      <c r="M134" s="286"/>
      <c r="N134" s="286"/>
      <c r="O134" s="286"/>
      <c r="P134" s="286"/>
      <c r="Q134" s="286"/>
      <c r="R134" s="362"/>
      <c r="S134" s="248"/>
      <c r="T134" s="362"/>
      <c r="U134" s="428"/>
      <c r="V134" s="362"/>
      <c r="W134" s="428"/>
      <c r="X134" s="362"/>
      <c r="Y134" s="362"/>
      <c r="Z134" s="362"/>
      <c r="AA134" s="362"/>
      <c r="AB134" s="362"/>
      <c r="AC134" s="362"/>
      <c r="AD134" s="362"/>
      <c r="AE134" s="362"/>
    </row>
    <row r="135" spans="1:31" ht="14.25" customHeight="1">
      <c r="A135" s="98"/>
      <c r="B135" s="98"/>
      <c r="C135" s="98"/>
      <c r="D135" s="98"/>
      <c r="E135" s="98"/>
      <c r="F135" s="98"/>
      <c r="G135" s="292"/>
      <c r="H135" s="286"/>
      <c r="I135" s="286"/>
      <c r="J135" s="286"/>
      <c r="K135" s="278"/>
      <c r="L135" s="286"/>
      <c r="M135" s="286"/>
      <c r="N135" s="286"/>
      <c r="O135" s="286"/>
      <c r="P135" s="286"/>
      <c r="Q135" s="286"/>
      <c r="R135" s="362"/>
      <c r="S135" s="248"/>
      <c r="T135" s="362"/>
      <c r="U135" s="428"/>
      <c r="V135" s="362"/>
      <c r="W135" s="428"/>
      <c r="X135" s="362"/>
      <c r="Y135" s="362"/>
      <c r="Z135" s="362"/>
      <c r="AA135" s="362"/>
      <c r="AB135" s="362"/>
      <c r="AC135" s="362"/>
      <c r="AD135" s="362"/>
      <c r="AE135" s="362"/>
    </row>
    <row r="136" spans="1:31" ht="14.25" customHeight="1">
      <c r="A136" s="98"/>
      <c r="B136" s="98"/>
      <c r="C136" s="98"/>
      <c r="D136" s="98"/>
      <c r="E136" s="98"/>
      <c r="F136" s="98"/>
      <c r="G136" s="292"/>
      <c r="H136" s="286"/>
      <c r="I136" s="286"/>
      <c r="J136" s="286"/>
      <c r="K136" s="278"/>
      <c r="L136" s="286"/>
      <c r="M136" s="286"/>
      <c r="N136" s="286"/>
      <c r="O136" s="286"/>
      <c r="P136" s="286"/>
      <c r="Q136" s="286"/>
      <c r="R136" s="362"/>
      <c r="S136" s="248"/>
      <c r="T136" s="362"/>
      <c r="U136" s="428"/>
      <c r="V136" s="362"/>
      <c r="W136" s="428"/>
      <c r="X136" s="362"/>
      <c r="Y136" s="362"/>
      <c r="Z136" s="362"/>
      <c r="AA136" s="362"/>
      <c r="AB136" s="362"/>
      <c r="AC136" s="362"/>
      <c r="AD136" s="362"/>
      <c r="AE136" s="362"/>
    </row>
    <row r="137" spans="1:31" ht="14.25" customHeight="1">
      <c r="A137" s="98"/>
      <c r="B137" s="98"/>
      <c r="C137" s="98"/>
      <c r="D137" s="98"/>
      <c r="E137" s="98"/>
      <c r="F137" s="98"/>
      <c r="G137" s="292"/>
      <c r="H137" s="286"/>
      <c r="I137" s="286"/>
      <c r="J137" s="286"/>
      <c r="K137" s="278"/>
      <c r="L137" s="286"/>
      <c r="M137" s="286"/>
      <c r="N137" s="286"/>
      <c r="O137" s="286"/>
      <c r="P137" s="286"/>
      <c r="Q137" s="286"/>
      <c r="R137" s="362"/>
      <c r="S137" s="248"/>
      <c r="T137" s="362"/>
      <c r="U137" s="428"/>
      <c r="V137" s="362"/>
      <c r="W137" s="428"/>
      <c r="X137" s="362"/>
      <c r="Y137" s="362"/>
      <c r="Z137" s="362"/>
      <c r="AA137" s="362"/>
      <c r="AB137" s="362"/>
      <c r="AC137" s="362"/>
      <c r="AD137" s="362"/>
      <c r="AE137" s="362"/>
    </row>
    <row r="138" spans="1:31" ht="14.25" customHeight="1">
      <c r="A138" s="98"/>
      <c r="B138" s="98"/>
      <c r="C138" s="98"/>
      <c r="D138" s="98"/>
      <c r="E138" s="98"/>
      <c r="F138" s="98"/>
      <c r="G138" s="292"/>
      <c r="H138" s="286"/>
      <c r="I138" s="286"/>
      <c r="J138" s="286"/>
      <c r="K138" s="278"/>
      <c r="L138" s="286"/>
      <c r="M138" s="286"/>
      <c r="N138" s="286"/>
      <c r="O138" s="286"/>
      <c r="P138" s="286"/>
      <c r="Q138" s="286"/>
      <c r="R138" s="362"/>
      <c r="S138" s="248"/>
      <c r="T138" s="362"/>
      <c r="U138" s="428"/>
      <c r="V138" s="362"/>
      <c r="W138" s="428"/>
      <c r="X138" s="362"/>
      <c r="Y138" s="362"/>
      <c r="Z138" s="362"/>
      <c r="AA138" s="362"/>
      <c r="AB138" s="362"/>
      <c r="AC138" s="362"/>
      <c r="AD138" s="362"/>
      <c r="AE138" s="362"/>
    </row>
    <row r="139" spans="1:31" ht="14.25" customHeight="1">
      <c r="A139" s="98"/>
      <c r="B139" s="98"/>
      <c r="C139" s="98"/>
      <c r="D139" s="98"/>
      <c r="E139" s="98"/>
      <c r="F139" s="98"/>
      <c r="G139" s="292"/>
      <c r="H139" s="286"/>
      <c r="I139" s="286"/>
      <c r="J139" s="286"/>
      <c r="K139" s="278"/>
      <c r="L139" s="286"/>
      <c r="M139" s="286"/>
      <c r="N139" s="286"/>
      <c r="O139" s="286"/>
      <c r="P139" s="286"/>
      <c r="Q139" s="286"/>
      <c r="R139" s="362"/>
      <c r="S139" s="248"/>
      <c r="T139" s="362"/>
      <c r="U139" s="428"/>
      <c r="V139" s="362"/>
      <c r="W139" s="428"/>
      <c r="X139" s="362"/>
      <c r="Y139" s="362"/>
      <c r="Z139" s="362"/>
      <c r="AA139" s="362"/>
      <c r="AB139" s="362"/>
      <c r="AC139" s="362"/>
      <c r="AD139" s="362"/>
      <c r="AE139" s="362"/>
    </row>
    <row r="140" spans="1:31" ht="14.25" customHeight="1">
      <c r="A140" s="98"/>
      <c r="B140" s="98"/>
      <c r="C140" s="98"/>
      <c r="D140" s="98"/>
      <c r="E140" s="98"/>
      <c r="F140" s="98"/>
      <c r="G140" s="292"/>
      <c r="H140" s="286"/>
      <c r="I140" s="286"/>
      <c r="J140" s="286"/>
      <c r="K140" s="278"/>
      <c r="L140" s="286"/>
      <c r="M140" s="286"/>
      <c r="N140" s="286"/>
      <c r="O140" s="286"/>
      <c r="P140" s="286"/>
      <c r="Q140" s="286"/>
      <c r="R140" s="362"/>
      <c r="S140" s="248"/>
      <c r="T140" s="362"/>
      <c r="U140" s="428"/>
      <c r="V140" s="362"/>
      <c r="W140" s="428"/>
      <c r="X140" s="362"/>
      <c r="Y140" s="362"/>
      <c r="Z140" s="362"/>
      <c r="AA140" s="362"/>
      <c r="AB140" s="362"/>
      <c r="AC140" s="362"/>
      <c r="AD140" s="362"/>
      <c r="AE140" s="362"/>
    </row>
    <row r="141" spans="1:31" ht="14.25" customHeight="1">
      <c r="A141" s="98"/>
      <c r="B141" s="98"/>
      <c r="C141" s="98"/>
      <c r="D141" s="98"/>
      <c r="E141" s="98"/>
      <c r="F141" s="98"/>
      <c r="G141" s="292"/>
      <c r="H141" s="286"/>
      <c r="I141" s="286"/>
      <c r="J141" s="286"/>
      <c r="K141" s="278"/>
      <c r="L141" s="286"/>
      <c r="M141" s="286"/>
      <c r="N141" s="286"/>
      <c r="O141" s="286"/>
      <c r="P141" s="286"/>
      <c r="Q141" s="286"/>
      <c r="R141" s="362"/>
      <c r="S141" s="248"/>
      <c r="T141" s="362"/>
      <c r="U141" s="428"/>
      <c r="V141" s="362"/>
      <c r="W141" s="428"/>
      <c r="X141" s="362"/>
      <c r="Y141" s="362"/>
      <c r="Z141" s="362"/>
      <c r="AA141" s="362"/>
      <c r="AB141" s="362"/>
      <c r="AC141" s="362"/>
      <c r="AD141" s="362"/>
      <c r="AE141" s="362"/>
    </row>
    <row r="142" spans="1:31" ht="14.25" customHeight="1">
      <c r="A142" s="98"/>
      <c r="B142" s="98"/>
      <c r="C142" s="98"/>
      <c r="D142" s="98"/>
      <c r="E142" s="98"/>
      <c r="F142" s="98"/>
      <c r="G142" s="292"/>
      <c r="H142" s="286"/>
      <c r="I142" s="286"/>
      <c r="J142" s="286"/>
      <c r="K142" s="278"/>
      <c r="L142" s="286"/>
      <c r="M142" s="286"/>
      <c r="N142" s="286"/>
      <c r="O142" s="286"/>
      <c r="P142" s="286"/>
      <c r="Q142" s="286"/>
      <c r="R142" s="362"/>
      <c r="S142" s="248"/>
      <c r="T142" s="362"/>
      <c r="U142" s="428"/>
      <c r="V142" s="362"/>
      <c r="W142" s="428"/>
      <c r="X142" s="362"/>
      <c r="Y142" s="362"/>
      <c r="Z142" s="362"/>
      <c r="AA142" s="362"/>
      <c r="AB142" s="362"/>
      <c r="AC142" s="362"/>
      <c r="AD142" s="362"/>
      <c r="AE142" s="362"/>
    </row>
    <row r="143" spans="1:31" ht="14.25" customHeight="1">
      <c r="A143" s="98"/>
      <c r="B143" s="98"/>
      <c r="C143" s="98"/>
      <c r="D143" s="98"/>
      <c r="E143" s="98"/>
      <c r="F143" s="98"/>
      <c r="G143" s="292"/>
      <c r="H143" s="286"/>
      <c r="I143" s="286"/>
      <c r="J143" s="286"/>
      <c r="K143" s="278"/>
      <c r="L143" s="286"/>
      <c r="M143" s="286"/>
      <c r="N143" s="286"/>
      <c r="O143" s="286"/>
      <c r="P143" s="286"/>
      <c r="Q143" s="286"/>
      <c r="R143" s="362"/>
      <c r="S143" s="248"/>
      <c r="T143" s="362"/>
      <c r="U143" s="428"/>
      <c r="V143" s="362"/>
      <c r="W143" s="428"/>
      <c r="X143" s="362"/>
      <c r="Y143" s="362"/>
      <c r="Z143" s="362"/>
      <c r="AA143" s="362"/>
      <c r="AB143" s="362"/>
      <c r="AC143" s="362"/>
      <c r="AD143" s="362"/>
      <c r="AE143" s="362"/>
    </row>
    <row r="144" spans="1:31" ht="14.25" customHeight="1">
      <c r="A144" s="98"/>
      <c r="B144" s="98"/>
      <c r="C144" s="98"/>
      <c r="D144" s="98"/>
      <c r="E144" s="98"/>
      <c r="F144" s="98"/>
      <c r="G144" s="292"/>
      <c r="H144" s="286"/>
      <c r="I144" s="286"/>
      <c r="J144" s="286"/>
      <c r="K144" s="278"/>
      <c r="L144" s="286"/>
      <c r="M144" s="286"/>
      <c r="N144" s="286"/>
      <c r="O144" s="286"/>
      <c r="P144" s="286"/>
      <c r="Q144" s="286"/>
      <c r="R144" s="362"/>
      <c r="S144" s="248"/>
      <c r="T144" s="362"/>
      <c r="U144" s="428"/>
      <c r="V144" s="362"/>
      <c r="W144" s="428"/>
      <c r="X144" s="362"/>
      <c r="Y144" s="362"/>
      <c r="Z144" s="362"/>
      <c r="AA144" s="362"/>
      <c r="AB144" s="362"/>
      <c r="AC144" s="362"/>
      <c r="AD144" s="362"/>
      <c r="AE144" s="362"/>
    </row>
    <row r="145" spans="1:31" ht="14.25" customHeight="1">
      <c r="A145" s="98"/>
      <c r="B145" s="98"/>
      <c r="C145" s="98"/>
      <c r="D145" s="98"/>
      <c r="E145" s="98"/>
      <c r="F145" s="98"/>
      <c r="G145" s="292"/>
      <c r="H145" s="286"/>
      <c r="I145" s="286"/>
      <c r="J145" s="286"/>
      <c r="K145" s="278"/>
      <c r="L145" s="286"/>
      <c r="M145" s="286"/>
      <c r="N145" s="286"/>
      <c r="O145" s="286"/>
      <c r="P145" s="286"/>
      <c r="Q145" s="286"/>
      <c r="R145" s="362"/>
      <c r="S145" s="248"/>
      <c r="T145" s="362"/>
      <c r="U145" s="428"/>
      <c r="V145" s="362"/>
      <c r="W145" s="428"/>
      <c r="X145" s="362"/>
      <c r="Y145" s="362"/>
      <c r="Z145" s="362"/>
      <c r="AA145" s="362"/>
      <c r="AB145" s="362"/>
      <c r="AC145" s="362"/>
      <c r="AD145" s="362"/>
      <c r="AE145" s="362"/>
    </row>
    <row r="146" spans="1:31" ht="14.25" customHeight="1">
      <c r="A146" s="98"/>
      <c r="B146" s="98"/>
      <c r="C146" s="98"/>
      <c r="D146" s="98"/>
      <c r="E146" s="98"/>
      <c r="F146" s="98"/>
      <c r="G146" s="292"/>
      <c r="H146" s="286"/>
      <c r="I146" s="286"/>
      <c r="J146" s="286"/>
      <c r="K146" s="278"/>
      <c r="L146" s="286"/>
      <c r="M146" s="286"/>
      <c r="N146" s="286"/>
      <c r="O146" s="286"/>
      <c r="P146" s="286"/>
      <c r="Q146" s="286"/>
      <c r="R146" s="362"/>
      <c r="S146" s="248"/>
      <c r="T146" s="362"/>
      <c r="U146" s="428"/>
      <c r="V146" s="362"/>
      <c r="W146" s="428"/>
      <c r="X146" s="362"/>
      <c r="Y146" s="362"/>
      <c r="Z146" s="362"/>
      <c r="AA146" s="362"/>
      <c r="AB146" s="362"/>
      <c r="AC146" s="362"/>
      <c r="AD146" s="362"/>
      <c r="AE146" s="362"/>
    </row>
    <row r="147" spans="1:31" ht="14.25" customHeight="1">
      <c r="A147" s="98"/>
      <c r="B147" s="98"/>
      <c r="C147" s="98"/>
      <c r="D147" s="98"/>
      <c r="E147" s="98"/>
      <c r="F147" s="98"/>
      <c r="G147" s="292"/>
      <c r="H147" s="286"/>
      <c r="I147" s="286"/>
      <c r="J147" s="286"/>
      <c r="K147" s="278"/>
      <c r="L147" s="286"/>
      <c r="M147" s="286"/>
      <c r="N147" s="286"/>
      <c r="O147" s="286"/>
      <c r="P147" s="286"/>
      <c r="Q147" s="286"/>
      <c r="R147" s="362"/>
      <c r="S147" s="248"/>
      <c r="T147" s="362"/>
      <c r="U147" s="428"/>
      <c r="V147" s="362"/>
      <c r="W147" s="428"/>
      <c r="X147" s="362"/>
      <c r="Y147" s="362"/>
      <c r="Z147" s="362"/>
      <c r="AA147" s="362"/>
      <c r="AB147" s="362"/>
      <c r="AC147" s="362"/>
      <c r="AD147" s="362"/>
      <c r="AE147" s="362"/>
    </row>
    <row r="148" spans="1:31" ht="14.25" customHeight="1">
      <c r="A148" s="98"/>
      <c r="B148" s="98"/>
      <c r="C148" s="98"/>
      <c r="D148" s="98"/>
      <c r="E148" s="98"/>
      <c r="F148" s="98"/>
      <c r="G148" s="292"/>
      <c r="H148" s="286"/>
      <c r="I148" s="286"/>
      <c r="J148" s="286"/>
      <c r="K148" s="278"/>
      <c r="L148" s="286"/>
      <c r="M148" s="286"/>
      <c r="N148" s="286"/>
      <c r="O148" s="286"/>
      <c r="P148" s="286"/>
      <c r="Q148" s="286"/>
      <c r="R148" s="362"/>
      <c r="S148" s="248"/>
      <c r="T148" s="362"/>
      <c r="U148" s="428"/>
      <c r="V148" s="362"/>
      <c r="W148" s="428"/>
      <c r="X148" s="362"/>
      <c r="Y148" s="362"/>
      <c r="Z148" s="362"/>
      <c r="AA148" s="362"/>
      <c r="AB148" s="362"/>
      <c r="AC148" s="362"/>
      <c r="AD148" s="362"/>
      <c r="AE148" s="362"/>
    </row>
    <row r="149" spans="1:31" ht="14.25" customHeight="1">
      <c r="A149" s="98"/>
      <c r="B149" s="98"/>
      <c r="C149" s="98"/>
      <c r="D149" s="98"/>
      <c r="E149" s="98"/>
      <c r="F149" s="98"/>
      <c r="G149" s="292"/>
      <c r="H149" s="286"/>
      <c r="I149" s="286"/>
      <c r="J149" s="286"/>
      <c r="K149" s="278"/>
      <c r="L149" s="286"/>
      <c r="M149" s="286"/>
      <c r="N149" s="286"/>
      <c r="O149" s="286"/>
      <c r="P149" s="286"/>
      <c r="Q149" s="286"/>
      <c r="R149" s="362"/>
      <c r="S149" s="248"/>
      <c r="T149" s="362"/>
      <c r="U149" s="428"/>
      <c r="V149" s="362"/>
      <c r="W149" s="428"/>
      <c r="X149" s="362"/>
      <c r="Y149" s="362"/>
      <c r="Z149" s="362"/>
      <c r="AA149" s="362"/>
      <c r="AB149" s="362"/>
      <c r="AC149" s="362"/>
      <c r="AD149" s="362"/>
      <c r="AE149" s="362"/>
    </row>
    <row r="150" spans="1:31" ht="14.25" customHeight="1">
      <c r="A150" s="98"/>
      <c r="B150" s="98"/>
      <c r="C150" s="98"/>
      <c r="D150" s="98"/>
      <c r="E150" s="98"/>
      <c r="F150" s="98"/>
      <c r="G150" s="292"/>
      <c r="H150" s="286"/>
      <c r="I150" s="286"/>
      <c r="J150" s="286"/>
      <c r="K150" s="278"/>
      <c r="L150" s="286"/>
      <c r="M150" s="286"/>
      <c r="N150" s="286"/>
      <c r="O150" s="286"/>
      <c r="P150" s="286"/>
      <c r="Q150" s="286"/>
      <c r="R150" s="362"/>
      <c r="S150" s="248"/>
      <c r="T150" s="362"/>
      <c r="U150" s="428"/>
      <c r="V150" s="362"/>
      <c r="W150" s="428"/>
      <c r="X150" s="362"/>
      <c r="Y150" s="362"/>
      <c r="Z150" s="362"/>
      <c r="AA150" s="362"/>
      <c r="AB150" s="362"/>
      <c r="AC150" s="362"/>
      <c r="AD150" s="362"/>
      <c r="AE150" s="362"/>
    </row>
    <row r="151" spans="1:31" ht="14.25" customHeight="1">
      <c r="A151" s="98"/>
      <c r="B151" s="98"/>
      <c r="C151" s="98"/>
      <c r="D151" s="98"/>
      <c r="E151" s="98"/>
      <c r="F151" s="98"/>
      <c r="G151" s="292"/>
      <c r="H151" s="286"/>
      <c r="I151" s="286"/>
      <c r="J151" s="286"/>
      <c r="K151" s="278"/>
      <c r="L151" s="286"/>
      <c r="M151" s="286"/>
      <c r="N151" s="286"/>
      <c r="O151" s="286"/>
      <c r="P151" s="286"/>
      <c r="Q151" s="286"/>
      <c r="R151" s="362"/>
      <c r="S151" s="248"/>
      <c r="T151" s="362"/>
      <c r="U151" s="428"/>
      <c r="V151" s="362"/>
      <c r="W151" s="428"/>
      <c r="X151" s="362"/>
      <c r="Y151" s="362"/>
      <c r="Z151" s="362"/>
      <c r="AA151" s="362"/>
      <c r="AB151" s="362"/>
      <c r="AC151" s="362"/>
      <c r="AD151" s="362"/>
      <c r="AE151" s="362"/>
    </row>
    <row r="152" spans="1:31" ht="14.25" customHeight="1">
      <c r="A152" s="98"/>
      <c r="B152" s="98"/>
      <c r="C152" s="98"/>
      <c r="D152" s="98"/>
      <c r="E152" s="98"/>
      <c r="F152" s="98"/>
      <c r="G152" s="292"/>
      <c r="H152" s="286"/>
      <c r="I152" s="286"/>
      <c r="J152" s="286"/>
      <c r="K152" s="278"/>
      <c r="L152" s="286"/>
      <c r="M152" s="286"/>
      <c r="N152" s="286"/>
      <c r="O152" s="286"/>
      <c r="P152" s="286"/>
      <c r="Q152" s="286"/>
      <c r="R152" s="362"/>
      <c r="S152" s="248"/>
      <c r="T152" s="362"/>
      <c r="U152" s="428"/>
      <c r="V152" s="362"/>
      <c r="W152" s="428"/>
      <c r="X152" s="362"/>
      <c r="Y152" s="362"/>
      <c r="Z152" s="362"/>
      <c r="AA152" s="362"/>
      <c r="AB152" s="362"/>
      <c r="AC152" s="362"/>
      <c r="AD152" s="362"/>
      <c r="AE152" s="362"/>
    </row>
    <row r="153" spans="1:31" ht="14.25" customHeight="1">
      <c r="A153" s="144"/>
      <c r="B153" s="144"/>
      <c r="C153" s="144"/>
      <c r="D153" s="366"/>
      <c r="E153" s="367"/>
      <c r="F153" s="363"/>
      <c r="G153" s="292"/>
      <c r="H153" s="286"/>
      <c r="I153" s="286"/>
      <c r="J153" s="286"/>
      <c r="K153" s="278"/>
      <c r="L153" s="286"/>
      <c r="M153" s="286"/>
      <c r="N153" s="286"/>
      <c r="O153" s="286"/>
      <c r="P153" s="286"/>
      <c r="Q153" s="286"/>
      <c r="R153" s="362"/>
      <c r="S153" s="248"/>
      <c r="T153" s="362"/>
      <c r="U153" s="428"/>
      <c r="V153" s="362"/>
      <c r="W153" s="428"/>
      <c r="X153" s="362"/>
      <c r="Y153" s="362"/>
      <c r="Z153" s="362"/>
      <c r="AA153" s="362"/>
      <c r="AB153" s="362"/>
      <c r="AC153" s="362"/>
      <c r="AD153" s="362"/>
      <c r="AE153" s="362"/>
    </row>
    <row r="154" spans="1:31" ht="14.25" customHeight="1">
      <c r="A154" s="144"/>
      <c r="B154" s="144"/>
      <c r="C154" s="144"/>
      <c r="D154" s="144"/>
      <c r="E154" s="144"/>
      <c r="F154" s="144"/>
      <c r="G154" s="292"/>
      <c r="H154" s="286"/>
      <c r="I154" s="286"/>
      <c r="J154" s="286"/>
      <c r="K154" s="278"/>
      <c r="L154" s="286"/>
      <c r="M154" s="286"/>
      <c r="N154" s="286"/>
      <c r="O154" s="286"/>
      <c r="P154" s="286"/>
      <c r="Q154" s="286"/>
      <c r="R154" s="362"/>
      <c r="S154" s="248"/>
      <c r="T154" s="362"/>
      <c r="U154" s="428"/>
      <c r="V154" s="362"/>
      <c r="W154" s="428"/>
      <c r="X154" s="362"/>
      <c r="Y154" s="362"/>
      <c r="Z154" s="362"/>
      <c r="AA154" s="362"/>
      <c r="AB154" s="362"/>
      <c r="AC154" s="362"/>
      <c r="AD154" s="362"/>
      <c r="AE154" s="362"/>
    </row>
    <row r="155" spans="1:31" ht="14.25" customHeight="1">
      <c r="A155" s="144"/>
      <c r="B155" s="144"/>
      <c r="C155" s="144"/>
      <c r="D155" s="144"/>
      <c r="E155" s="144"/>
      <c r="F155" s="144"/>
      <c r="G155" s="292"/>
      <c r="H155" s="286"/>
      <c r="I155" s="286"/>
      <c r="J155" s="286"/>
      <c r="K155" s="278"/>
      <c r="L155" s="286"/>
      <c r="M155" s="286"/>
      <c r="N155" s="286"/>
      <c r="O155" s="286"/>
      <c r="P155" s="286"/>
      <c r="Q155" s="286"/>
      <c r="R155" s="362"/>
      <c r="S155" s="248"/>
      <c r="T155" s="362"/>
      <c r="U155" s="428"/>
      <c r="V155" s="362"/>
      <c r="W155" s="428"/>
      <c r="X155" s="362"/>
      <c r="Y155" s="362"/>
      <c r="Z155" s="362"/>
      <c r="AA155" s="362"/>
      <c r="AB155" s="362"/>
      <c r="AC155" s="362"/>
      <c r="AD155" s="362"/>
      <c r="AE155" s="362"/>
    </row>
    <row r="156" spans="1:31" ht="14.25" customHeight="1">
      <c r="A156" s="144"/>
      <c r="B156" s="144"/>
      <c r="C156" s="144"/>
      <c r="D156" s="248"/>
      <c r="E156" s="248"/>
      <c r="F156" s="144"/>
      <c r="G156" s="292"/>
      <c r="H156" s="286"/>
      <c r="I156" s="286"/>
      <c r="J156" s="286"/>
      <c r="K156" s="278"/>
      <c r="L156" s="286"/>
      <c r="M156" s="286"/>
      <c r="N156" s="286"/>
      <c r="O156" s="286"/>
      <c r="P156" s="286"/>
      <c r="Q156" s="286"/>
      <c r="R156" s="362"/>
      <c r="S156" s="248"/>
      <c r="T156" s="362"/>
      <c r="U156" s="428"/>
      <c r="V156" s="362"/>
      <c r="W156" s="428"/>
      <c r="X156" s="362"/>
      <c r="Y156" s="362"/>
      <c r="Z156" s="362"/>
      <c r="AA156" s="362"/>
      <c r="AB156" s="362"/>
      <c r="AC156" s="362"/>
      <c r="AD156" s="362"/>
      <c r="AE156" s="362"/>
    </row>
    <row r="157" spans="1:31" ht="14.25" customHeight="1">
      <c r="A157" s="144"/>
      <c r="B157" s="144"/>
      <c r="C157" s="144"/>
      <c r="D157" s="248"/>
      <c r="E157" s="248"/>
      <c r="F157" s="144"/>
      <c r="G157" s="292"/>
      <c r="H157" s="286"/>
      <c r="I157" s="286"/>
      <c r="J157" s="286"/>
      <c r="K157" s="278"/>
      <c r="L157" s="286"/>
      <c r="M157" s="286"/>
      <c r="N157" s="286"/>
      <c r="O157" s="286"/>
      <c r="P157" s="286"/>
      <c r="Q157" s="286"/>
      <c r="R157" s="362"/>
      <c r="S157" s="248"/>
      <c r="T157" s="362"/>
      <c r="U157" s="428"/>
      <c r="V157" s="362"/>
      <c r="W157" s="428"/>
      <c r="X157" s="362"/>
      <c r="Y157" s="362"/>
      <c r="Z157" s="362"/>
      <c r="AA157" s="362"/>
      <c r="AB157" s="362"/>
      <c r="AC157" s="362"/>
      <c r="AD157" s="362"/>
      <c r="AE157" s="362"/>
    </row>
    <row r="158" spans="1:31" ht="14.25" customHeight="1">
      <c r="A158" s="144"/>
      <c r="B158" s="248"/>
      <c r="C158" s="248"/>
      <c r="D158" s="248"/>
      <c r="E158" s="248"/>
      <c r="F158" s="248"/>
      <c r="G158" s="292"/>
      <c r="H158" s="286"/>
      <c r="I158" s="286"/>
      <c r="J158" s="286"/>
      <c r="K158" s="278"/>
      <c r="L158" s="286"/>
      <c r="M158" s="286"/>
      <c r="N158" s="286"/>
      <c r="O158" s="286"/>
      <c r="P158" s="286"/>
      <c r="Q158" s="286"/>
      <c r="R158" s="362"/>
      <c r="S158" s="248"/>
      <c r="T158" s="362"/>
      <c r="U158" s="428"/>
      <c r="V158" s="362"/>
      <c r="W158" s="428"/>
      <c r="X158" s="362"/>
      <c r="Y158" s="362"/>
      <c r="Z158" s="362"/>
      <c r="AA158" s="362"/>
      <c r="AB158" s="362"/>
      <c r="AC158" s="362"/>
      <c r="AD158" s="362"/>
      <c r="AE158" s="362"/>
    </row>
    <row r="159" spans="1:31" ht="14.25" customHeight="1">
      <c r="A159" s="144"/>
      <c r="B159" s="248"/>
      <c r="C159" s="248"/>
      <c r="D159" s="248"/>
      <c r="E159" s="248"/>
      <c r="F159" s="248"/>
      <c r="G159" s="292"/>
      <c r="H159" s="286"/>
      <c r="I159" s="286"/>
      <c r="J159" s="286"/>
      <c r="K159" s="278"/>
      <c r="L159" s="286"/>
      <c r="M159" s="286"/>
      <c r="N159" s="286"/>
      <c r="O159" s="286"/>
      <c r="P159" s="286"/>
      <c r="Q159" s="286"/>
      <c r="R159" s="362"/>
      <c r="S159" s="248"/>
      <c r="T159" s="362"/>
      <c r="U159" s="428"/>
      <c r="V159" s="362"/>
      <c r="W159" s="428"/>
      <c r="X159" s="362"/>
      <c r="Y159" s="362"/>
      <c r="Z159" s="362"/>
      <c r="AA159" s="362"/>
      <c r="AB159" s="362"/>
      <c r="AC159" s="362"/>
      <c r="AD159" s="362"/>
      <c r="AE159" s="362"/>
    </row>
    <row r="160" spans="1:31" ht="14.25" customHeight="1">
      <c r="A160" s="144"/>
      <c r="B160" s="248"/>
      <c r="C160" s="248"/>
      <c r="D160" s="248"/>
      <c r="E160" s="248"/>
      <c r="F160" s="248"/>
      <c r="G160" s="292"/>
      <c r="H160" s="286"/>
      <c r="I160" s="286"/>
      <c r="J160" s="286"/>
      <c r="K160" s="278"/>
      <c r="L160" s="286"/>
      <c r="M160" s="286"/>
      <c r="N160" s="286"/>
      <c r="O160" s="286"/>
      <c r="P160" s="286"/>
      <c r="Q160" s="286"/>
      <c r="R160" s="362"/>
      <c r="S160" s="248"/>
      <c r="T160" s="362"/>
      <c r="U160" s="428"/>
      <c r="V160" s="362"/>
      <c r="W160" s="428"/>
      <c r="X160" s="362"/>
      <c r="Y160" s="362"/>
      <c r="Z160" s="362"/>
      <c r="AA160" s="362"/>
      <c r="AB160" s="362"/>
      <c r="AC160" s="362"/>
      <c r="AD160" s="362"/>
      <c r="AE160" s="362"/>
    </row>
  </sheetData>
  <mergeCells count="56">
    <mergeCell ref="C52:D52"/>
    <mergeCell ref="Y52:AD52"/>
    <mergeCell ref="C53:D53"/>
    <mergeCell ref="C54:D54"/>
    <mergeCell ref="C55:D55"/>
    <mergeCell ref="C56:D56"/>
    <mergeCell ref="C57:D57"/>
    <mergeCell ref="C58:D58"/>
    <mergeCell ref="Y76:AD76"/>
    <mergeCell ref="B2:E3"/>
    <mergeCell ref="G2:L2"/>
    <mergeCell ref="R2:R3"/>
    <mergeCell ref="S2:S3"/>
    <mergeCell ref="U2:U3"/>
    <mergeCell ref="W2:W3"/>
    <mergeCell ref="Y2:AD2"/>
    <mergeCell ref="B4:D4"/>
    <mergeCell ref="B5:D5"/>
    <mergeCell ref="B6:D6"/>
    <mergeCell ref="B7:D7"/>
    <mergeCell ref="B8:D8"/>
    <mergeCell ref="B9:D9"/>
    <mergeCell ref="B10:D10"/>
    <mergeCell ref="B11:D11"/>
    <mergeCell ref="B13:E13"/>
    <mergeCell ref="B19:E19"/>
    <mergeCell ref="B25:E25"/>
    <mergeCell ref="B26:E28"/>
    <mergeCell ref="Y28:AD28"/>
    <mergeCell ref="B30:E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Y77:Z77"/>
    <mergeCell ref="Y78:Z78"/>
    <mergeCell ref="Y79:Z79"/>
    <mergeCell ref="Y80:Z80"/>
    <mergeCell ref="Y81:Z81"/>
  </mergeCells>
  <conditionalFormatting sqref="E4:E11">
    <cfRule type="cellIs" dxfId="7" priority="1" operator="lessThan">
      <formula>0</formula>
    </cfRule>
  </conditionalFormatting>
  <conditionalFormatting sqref="E11">
    <cfRule type="cellIs" dxfId="6" priority="2" operator="lessThan">
      <formula>0</formula>
    </cfRule>
  </conditionalFormatting>
  <pageMargins left="0.7" right="0.7" top="0.75" bottom="0.75" header="0" footer="0"/>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heetViews>
  <sheetFormatPr defaultColWidth="14.42578125" defaultRowHeight="15" customHeight="1"/>
  <cols>
    <col min="1" max="1" width="2.7109375" customWidth="1"/>
    <col min="2" max="4" width="9.140625" customWidth="1"/>
    <col min="5" max="5" width="10.7109375" customWidth="1"/>
    <col min="6" max="6" width="4.28515625" customWidth="1"/>
    <col min="7" max="7" width="31.710937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3.7109375" customWidth="1"/>
    <col min="26" max="30" width="9.140625" customWidth="1"/>
    <col min="31" max="31" width="2.7109375" customWidth="1"/>
  </cols>
  <sheetData>
    <row r="1" spans="1:31" ht="14.25" customHeight="1">
      <c r="A1" s="503"/>
      <c r="B1" s="503"/>
      <c r="C1" s="503"/>
      <c r="D1" s="503"/>
      <c r="E1" s="726"/>
      <c r="F1" s="503"/>
      <c r="G1" s="503"/>
      <c r="H1" s="505"/>
      <c r="I1" s="851">
        <f t="shared" ref="I1:L1" si="0">SUM(H5:H125)</f>
        <v>108.49999999999996</v>
      </c>
      <c r="J1" s="851">
        <f t="shared" si="0"/>
        <v>75.359999999999985</v>
      </c>
      <c r="K1" s="851">
        <f t="shared" si="0"/>
        <v>58.61</v>
      </c>
      <c r="L1" s="852">
        <f t="shared" si="0"/>
        <v>41.44</v>
      </c>
      <c r="M1" s="852">
        <f t="shared" ref="M1:P1" si="1">SUM(L4:L125)</f>
        <v>34.89</v>
      </c>
      <c r="N1" s="852">
        <f t="shared" si="1"/>
        <v>0</v>
      </c>
      <c r="O1" s="852">
        <f t="shared" si="1"/>
        <v>0</v>
      </c>
      <c r="P1" s="852">
        <f t="shared" si="1"/>
        <v>0</v>
      </c>
      <c r="Q1" s="852">
        <f>SUM(Q4:Q125)</f>
        <v>0</v>
      </c>
      <c r="R1" s="503"/>
      <c r="S1" s="503"/>
      <c r="T1" s="503"/>
      <c r="U1" s="503"/>
      <c r="V1" s="503"/>
      <c r="W1" s="503"/>
      <c r="X1" s="503"/>
      <c r="Y1" s="503"/>
      <c r="Z1" s="503"/>
      <c r="AA1" s="503"/>
      <c r="AB1" s="503"/>
      <c r="AC1" s="503"/>
      <c r="AD1" s="503"/>
      <c r="AE1" s="506"/>
    </row>
    <row r="2" spans="1:31" ht="14.25" customHeight="1">
      <c r="A2" s="503"/>
      <c r="B2" s="1067" t="s">
        <v>4055</v>
      </c>
      <c r="C2" s="983"/>
      <c r="D2" s="983"/>
      <c r="E2" s="984"/>
      <c r="F2" s="254"/>
      <c r="G2" s="985" t="s">
        <v>335</v>
      </c>
      <c r="H2" s="968"/>
      <c r="I2" s="968"/>
      <c r="J2" s="968"/>
      <c r="K2" s="968"/>
      <c r="L2" s="968"/>
      <c r="M2" s="981"/>
      <c r="N2" s="583"/>
      <c r="O2" s="583"/>
      <c r="P2" s="583"/>
      <c r="Q2" s="584"/>
      <c r="R2" s="1025"/>
      <c r="S2" s="1020" t="s">
        <v>336</v>
      </c>
      <c r="T2" s="254"/>
      <c r="U2" s="1020" t="s">
        <v>337</v>
      </c>
      <c r="V2" s="254"/>
      <c r="W2" s="1020" t="s">
        <v>338</v>
      </c>
      <c r="X2" s="254"/>
      <c r="Y2" s="957" t="s">
        <v>339</v>
      </c>
      <c r="Z2" s="888"/>
      <c r="AA2" s="888"/>
      <c r="AB2" s="888"/>
      <c r="AC2" s="888"/>
      <c r="AD2" s="892"/>
      <c r="AE2" s="506"/>
    </row>
    <row r="3" spans="1:31" ht="14.25" customHeight="1">
      <c r="A3" s="503"/>
      <c r="B3" s="973"/>
      <c r="C3" s="974"/>
      <c r="D3" s="974"/>
      <c r="E3" s="975"/>
      <c r="F3" s="254"/>
      <c r="G3" s="263" t="s">
        <v>340</v>
      </c>
      <c r="H3" s="377">
        <v>2024</v>
      </c>
      <c r="I3" s="377">
        <v>2025</v>
      </c>
      <c r="J3" s="377">
        <v>2026</v>
      </c>
      <c r="K3" s="377">
        <v>2027</v>
      </c>
      <c r="L3" s="377">
        <v>2028</v>
      </c>
      <c r="M3" s="377">
        <v>2029</v>
      </c>
      <c r="N3" s="377">
        <v>2030</v>
      </c>
      <c r="O3" s="377">
        <v>2031</v>
      </c>
      <c r="P3" s="378">
        <v>2032</v>
      </c>
      <c r="Q3" s="379">
        <v>2033</v>
      </c>
      <c r="R3" s="1026"/>
      <c r="S3" s="988"/>
      <c r="T3" s="254"/>
      <c r="U3" s="988"/>
      <c r="V3" s="254"/>
      <c r="W3" s="988"/>
      <c r="X3" s="254"/>
      <c r="Y3" s="269" t="s">
        <v>340</v>
      </c>
      <c r="Z3" s="271">
        <v>2024</v>
      </c>
      <c r="AA3" s="271">
        <v>2025</v>
      </c>
      <c r="AB3" s="271">
        <v>2026</v>
      </c>
      <c r="AC3" s="271">
        <v>2027</v>
      </c>
      <c r="AD3" s="271">
        <v>2028</v>
      </c>
      <c r="AE3" s="506"/>
    </row>
    <row r="4" spans="1:31" ht="16.5" customHeight="1">
      <c r="A4" s="503"/>
      <c r="B4" s="976" t="s">
        <v>1</v>
      </c>
      <c r="C4" s="968"/>
      <c r="D4" s="981"/>
      <c r="E4" s="272">
        <v>146.5</v>
      </c>
      <c r="F4" s="254"/>
      <c r="G4" s="292" t="s">
        <v>4056</v>
      </c>
      <c r="H4" s="274">
        <v>1.2</v>
      </c>
      <c r="I4" s="286"/>
      <c r="J4" s="278"/>
      <c r="K4" s="278"/>
      <c r="L4" s="278"/>
      <c r="M4" s="278"/>
      <c r="N4" s="278"/>
      <c r="O4" s="278"/>
      <c r="P4" s="275"/>
      <c r="Q4" s="278"/>
      <c r="R4" s="254"/>
      <c r="S4" s="627"/>
      <c r="T4" s="254"/>
      <c r="V4" s="254"/>
      <c r="X4" s="254"/>
      <c r="Y4" s="270"/>
      <c r="Z4" s="283">
        <v>1</v>
      </c>
      <c r="AA4" s="283">
        <v>0.75</v>
      </c>
      <c r="AB4" s="283">
        <v>0.5</v>
      </c>
      <c r="AC4" s="283">
        <v>0.25</v>
      </c>
      <c r="AD4" s="283">
        <v>0.25</v>
      </c>
      <c r="AE4" s="506"/>
    </row>
    <row r="5" spans="1:31" ht="16.5" customHeight="1">
      <c r="A5" s="503"/>
      <c r="B5" s="977" t="s">
        <v>2</v>
      </c>
      <c r="C5" s="888"/>
      <c r="D5" s="892"/>
      <c r="E5" s="284">
        <f>SUM(H4:H160)</f>
        <v>109.69999999999995</v>
      </c>
      <c r="F5" s="254"/>
      <c r="G5" s="292" t="s">
        <v>4057</v>
      </c>
      <c r="H5" s="290">
        <v>2.1</v>
      </c>
      <c r="I5" s="290" t="s">
        <v>375</v>
      </c>
      <c r="J5" s="290" t="s">
        <v>376</v>
      </c>
      <c r="K5" s="274" t="s">
        <v>377</v>
      </c>
      <c r="L5" s="278"/>
      <c r="M5" s="278"/>
      <c r="N5" s="278"/>
      <c r="O5" s="278"/>
      <c r="P5" s="275"/>
      <c r="Q5" s="278"/>
      <c r="R5" s="254"/>
      <c r="S5" s="627"/>
      <c r="T5" s="254"/>
      <c r="V5" s="254"/>
      <c r="X5" s="254"/>
      <c r="Y5" s="289" t="s">
        <v>4058</v>
      </c>
      <c r="Z5" s="294">
        <v>0.38</v>
      </c>
      <c r="AA5" s="324"/>
      <c r="AB5" s="324"/>
      <c r="AC5" s="298"/>
      <c r="AD5" s="298"/>
      <c r="AE5" s="506"/>
    </row>
    <row r="6" spans="1:31" ht="15.75">
      <c r="A6" s="503"/>
      <c r="B6" s="977" t="s">
        <v>348</v>
      </c>
      <c r="C6" s="888"/>
      <c r="D6" s="892"/>
      <c r="E6" s="291">
        <f>(COUNTA(G104:G160)*1)</f>
        <v>0</v>
      </c>
      <c r="F6" s="254"/>
      <c r="G6" s="299" t="s">
        <v>4059</v>
      </c>
      <c r="H6" s="290">
        <v>3</v>
      </c>
      <c r="I6" s="290" t="s">
        <v>375</v>
      </c>
      <c r="J6" s="290" t="s">
        <v>376</v>
      </c>
      <c r="K6" s="274" t="s">
        <v>377</v>
      </c>
      <c r="L6" s="278"/>
      <c r="M6" s="278"/>
      <c r="N6" s="278"/>
      <c r="O6" s="278"/>
      <c r="P6" s="275"/>
      <c r="Q6" s="278"/>
      <c r="R6" s="254"/>
      <c r="S6" s="627"/>
      <c r="T6" s="254"/>
      <c r="U6" s="627"/>
      <c r="V6" s="254"/>
      <c r="X6" s="254"/>
      <c r="Y6" s="324" t="s">
        <v>4060</v>
      </c>
      <c r="Z6" s="294">
        <v>0.38</v>
      </c>
      <c r="AC6" s="298"/>
      <c r="AD6" s="298"/>
      <c r="AE6" s="506"/>
    </row>
    <row r="7" spans="1:31" ht="15.75">
      <c r="A7" s="503"/>
      <c r="B7" s="977" t="s">
        <v>353</v>
      </c>
      <c r="C7" s="888"/>
      <c r="D7" s="892"/>
      <c r="E7" s="284">
        <f>AA80</f>
        <v>-6.3400000000000034</v>
      </c>
      <c r="F7" s="254"/>
      <c r="G7" s="273" t="s">
        <v>4061</v>
      </c>
      <c r="H7" s="275"/>
      <c r="I7" s="275"/>
      <c r="J7" s="275"/>
      <c r="K7" s="275"/>
      <c r="L7" s="278"/>
      <c r="M7" s="278"/>
      <c r="N7" s="278"/>
      <c r="O7" s="278"/>
      <c r="P7" s="275"/>
      <c r="Q7" s="278"/>
      <c r="R7" s="254"/>
      <c r="S7" s="627"/>
      <c r="T7" s="254"/>
      <c r="U7" s="627"/>
      <c r="V7" s="254"/>
      <c r="X7" s="254"/>
      <c r="Y7" s="324" t="s">
        <v>4062</v>
      </c>
      <c r="Z7" s="294">
        <v>8.0500000000000007</v>
      </c>
      <c r="AA7" s="294">
        <v>12.12</v>
      </c>
      <c r="AB7" s="294">
        <v>6.06</v>
      </c>
      <c r="AC7" s="294">
        <v>6.06</v>
      </c>
      <c r="AD7" s="843"/>
      <c r="AE7" s="506"/>
    </row>
    <row r="8" spans="1:31" ht="15.75">
      <c r="A8" s="503"/>
      <c r="B8" s="977" t="s">
        <v>339</v>
      </c>
      <c r="C8" s="888"/>
      <c r="D8" s="892"/>
      <c r="E8" s="284">
        <f>Z25</f>
        <v>28.75</v>
      </c>
      <c r="F8" s="254"/>
      <c r="G8" s="299" t="s">
        <v>4063</v>
      </c>
      <c r="H8" s="275"/>
      <c r="I8" s="275"/>
      <c r="J8" s="275"/>
      <c r="K8" s="275"/>
      <c r="L8" s="278"/>
      <c r="M8" s="278"/>
      <c r="N8" s="278"/>
      <c r="O8" s="278"/>
      <c r="P8" s="275"/>
      <c r="Q8" s="278"/>
      <c r="R8" s="254"/>
      <c r="S8" s="627"/>
      <c r="T8" s="254"/>
      <c r="U8" s="627"/>
      <c r="V8" s="254"/>
      <c r="X8" s="254"/>
      <c r="Y8" s="289" t="s">
        <v>4064</v>
      </c>
      <c r="Z8" s="294">
        <v>0.25</v>
      </c>
      <c r="AA8" s="294">
        <v>0.25</v>
      </c>
      <c r="AB8" s="298"/>
      <c r="AC8" s="298"/>
      <c r="AD8" s="298"/>
      <c r="AE8" s="506"/>
    </row>
    <row r="9" spans="1:31" ht="15.75">
      <c r="A9" s="503"/>
      <c r="B9" s="977" t="s">
        <v>362</v>
      </c>
      <c r="C9" s="888"/>
      <c r="D9" s="892"/>
      <c r="E9" s="284">
        <f>B17</f>
        <v>0</v>
      </c>
      <c r="F9" s="254"/>
      <c r="G9" s="299" t="s">
        <v>4065</v>
      </c>
      <c r="H9" s="290"/>
      <c r="I9" s="274"/>
      <c r="J9" s="274"/>
      <c r="K9" s="278"/>
      <c r="L9" s="278"/>
      <c r="M9" s="278"/>
      <c r="N9" s="278"/>
      <c r="O9" s="278"/>
      <c r="P9" s="275"/>
      <c r="Q9" s="278"/>
      <c r="R9" s="254"/>
      <c r="S9" s="627"/>
      <c r="T9" s="254"/>
      <c r="U9" s="627"/>
      <c r="V9" s="254"/>
      <c r="X9" s="254"/>
      <c r="Y9" s="324" t="s">
        <v>4066</v>
      </c>
      <c r="Z9" s="324">
        <v>0.38</v>
      </c>
      <c r="AA9" s="324">
        <v>0.25</v>
      </c>
      <c r="AB9" s="298"/>
      <c r="AC9" s="298"/>
      <c r="AD9" s="298"/>
      <c r="AE9" s="506"/>
    </row>
    <row r="10" spans="1:31" ht="15.75">
      <c r="A10" s="503"/>
      <c r="B10" s="977" t="s">
        <v>366</v>
      </c>
      <c r="C10" s="888"/>
      <c r="D10" s="892"/>
      <c r="E10" s="301">
        <f>B23</f>
        <v>0</v>
      </c>
      <c r="F10" s="254"/>
      <c r="G10" s="292" t="s">
        <v>4067</v>
      </c>
      <c r="H10" s="329"/>
      <c r="I10" s="278"/>
      <c r="J10" s="278"/>
      <c r="K10" s="278"/>
      <c r="L10" s="278"/>
      <c r="M10" s="278"/>
      <c r="N10" s="278"/>
      <c r="O10" s="278"/>
      <c r="P10" s="275"/>
      <c r="Q10" s="278"/>
      <c r="R10" s="254"/>
      <c r="S10" s="627"/>
      <c r="T10" s="254"/>
      <c r="U10" s="627"/>
      <c r="V10" s="254"/>
      <c r="W10" s="627"/>
      <c r="X10" s="254"/>
      <c r="Y10" s="289" t="s">
        <v>4068</v>
      </c>
      <c r="Z10" s="294">
        <v>0.5</v>
      </c>
      <c r="AA10" s="294">
        <v>0.38</v>
      </c>
      <c r="AD10" s="298"/>
      <c r="AE10" s="506"/>
    </row>
    <row r="11" spans="1:31" ht="15.75">
      <c r="A11" s="503"/>
      <c r="B11" s="978" t="s">
        <v>369</v>
      </c>
      <c r="C11" s="979"/>
      <c r="D11" s="980"/>
      <c r="E11" s="304">
        <f>(E4+E7+E10)-(E5+E6+E8+E9)</f>
        <v>1.7100000000000648</v>
      </c>
      <c r="F11" s="254"/>
      <c r="G11" s="292" t="s">
        <v>4069</v>
      </c>
      <c r="H11" s="290">
        <v>0.5</v>
      </c>
      <c r="I11" s="290" t="s">
        <v>375</v>
      </c>
      <c r="J11" s="290" t="s">
        <v>376</v>
      </c>
      <c r="K11" s="274" t="s">
        <v>377</v>
      </c>
      <c r="L11" s="278"/>
      <c r="M11" s="278"/>
      <c r="N11" s="278"/>
      <c r="O11" s="278"/>
      <c r="P11" s="275"/>
      <c r="Q11" s="278"/>
      <c r="R11" s="254"/>
      <c r="S11" s="627"/>
      <c r="T11" s="254"/>
      <c r="U11" s="627"/>
      <c r="V11" s="254"/>
      <c r="W11" s="627"/>
      <c r="X11" s="254"/>
      <c r="Y11" s="324" t="s">
        <v>4070</v>
      </c>
      <c r="Z11" s="324">
        <v>0.38</v>
      </c>
      <c r="AA11" s="298"/>
      <c r="AB11" s="298"/>
      <c r="AC11" s="298"/>
      <c r="AD11" s="298"/>
      <c r="AE11" s="506"/>
    </row>
    <row r="12" spans="1:31" ht="15.75">
      <c r="A12" s="503"/>
      <c r="B12" s="254"/>
      <c r="C12" s="254"/>
      <c r="D12" s="254"/>
      <c r="E12" s="254"/>
      <c r="F12" s="254"/>
      <c r="G12" s="299" t="s">
        <v>4071</v>
      </c>
      <c r="H12" s="275"/>
      <c r="I12" s="275"/>
      <c r="J12" s="286"/>
      <c r="K12" s="329"/>
      <c r="L12" s="278"/>
      <c r="M12" s="278"/>
      <c r="N12" s="278"/>
      <c r="O12" s="278"/>
      <c r="P12" s="275"/>
      <c r="Q12" s="278"/>
      <c r="R12" s="254"/>
      <c r="S12" s="627"/>
      <c r="T12" s="254"/>
      <c r="U12" s="627"/>
      <c r="V12" s="254"/>
      <c r="W12" s="627"/>
      <c r="X12" s="254"/>
      <c r="Y12" s="324" t="s">
        <v>4072</v>
      </c>
      <c r="Z12" s="324">
        <v>0.38</v>
      </c>
      <c r="AA12" s="298"/>
      <c r="AB12" s="298"/>
      <c r="AC12" s="298"/>
      <c r="AD12" s="298"/>
      <c r="AE12" s="506"/>
    </row>
    <row r="13" spans="1:31" ht="15.75">
      <c r="A13" s="503"/>
      <c r="B13" s="985" t="s">
        <v>362</v>
      </c>
      <c r="C13" s="968"/>
      <c r="D13" s="968"/>
      <c r="E13" s="969"/>
      <c r="F13" s="254"/>
      <c r="G13" s="285" t="s">
        <v>4073</v>
      </c>
      <c r="H13" s="302"/>
      <c r="I13" s="275"/>
      <c r="J13" s="278"/>
      <c r="K13" s="278"/>
      <c r="L13" s="278"/>
      <c r="M13" s="278"/>
      <c r="N13" s="278"/>
      <c r="O13" s="278"/>
      <c r="P13" s="275"/>
      <c r="Q13" s="278"/>
      <c r="R13" s="254"/>
      <c r="S13" s="627"/>
      <c r="T13" s="254"/>
      <c r="U13" s="627"/>
      <c r="V13" s="254"/>
      <c r="W13" s="627"/>
      <c r="X13" s="254"/>
      <c r="Y13" s="289" t="s">
        <v>4074</v>
      </c>
      <c r="Z13" s="345">
        <v>0.85</v>
      </c>
      <c r="AA13" s="345">
        <v>0.43</v>
      </c>
      <c r="AB13" s="345">
        <v>0.21</v>
      </c>
      <c r="AC13" s="298"/>
      <c r="AD13" s="298"/>
      <c r="AE13" s="506"/>
    </row>
    <row r="14" spans="1:31" ht="15.75">
      <c r="A14" s="503"/>
      <c r="B14" s="305">
        <v>2024</v>
      </c>
      <c r="C14" s="271">
        <v>2025</v>
      </c>
      <c r="D14" s="271">
        <v>2026</v>
      </c>
      <c r="E14" s="853">
        <v>2027</v>
      </c>
      <c r="F14" s="254"/>
      <c r="G14" s="285" t="s">
        <v>4075</v>
      </c>
      <c r="H14" s="278"/>
      <c r="I14" s="278"/>
      <c r="J14" s="278"/>
      <c r="K14" s="278"/>
      <c r="L14" s="278"/>
      <c r="M14" s="278"/>
      <c r="N14" s="278"/>
      <c r="O14" s="278"/>
      <c r="P14" s="275"/>
      <c r="Q14" s="278"/>
      <c r="R14" s="254"/>
      <c r="S14" s="627"/>
      <c r="T14" s="254"/>
      <c r="U14" s="627"/>
      <c r="V14" s="254"/>
      <c r="W14" s="627"/>
      <c r="X14" s="254"/>
      <c r="Y14" s="289" t="s">
        <v>4076</v>
      </c>
      <c r="Z14" s="294">
        <v>0.85</v>
      </c>
      <c r="AA14" s="294">
        <v>0.64</v>
      </c>
      <c r="AB14" s="294">
        <v>0.43</v>
      </c>
      <c r="AC14" s="294">
        <v>0.22</v>
      </c>
      <c r="AD14" s="294">
        <v>0.22</v>
      </c>
      <c r="AE14" s="506"/>
    </row>
    <row r="15" spans="1:31" ht="15.75">
      <c r="A15" s="503"/>
      <c r="B15" s="854"/>
      <c r="C15" s="855"/>
      <c r="D15" s="855"/>
      <c r="E15" s="308"/>
      <c r="F15" s="254"/>
      <c r="G15" s="285" t="s">
        <v>4077</v>
      </c>
      <c r="H15" s="286"/>
      <c r="I15" s="286"/>
      <c r="J15" s="286"/>
      <c r="K15" s="286"/>
      <c r="L15" s="286"/>
      <c r="M15" s="278"/>
      <c r="N15" s="278"/>
      <c r="O15" s="278"/>
      <c r="P15" s="275"/>
      <c r="Q15" s="278"/>
      <c r="R15" s="254"/>
      <c r="S15" s="627"/>
      <c r="T15" s="254"/>
      <c r="U15" s="627"/>
      <c r="V15" s="254"/>
      <c r="W15" s="627"/>
      <c r="X15" s="254"/>
      <c r="Y15" s="289" t="s">
        <v>4078</v>
      </c>
      <c r="Z15" s="294">
        <v>1.6</v>
      </c>
      <c r="AA15" s="298"/>
      <c r="AB15" s="298"/>
      <c r="AC15" s="298"/>
      <c r="AD15" s="298"/>
      <c r="AE15" s="506"/>
    </row>
    <row r="16" spans="1:31" ht="15.75">
      <c r="A16" s="503"/>
      <c r="B16" s="309"/>
      <c r="C16" s="310"/>
      <c r="D16" s="310"/>
      <c r="E16" s="311"/>
      <c r="F16" s="254"/>
      <c r="G16" s="667" t="s">
        <v>4079</v>
      </c>
      <c r="H16" s="342">
        <v>1.5</v>
      </c>
      <c r="I16" s="278"/>
      <c r="J16" s="278"/>
      <c r="K16" s="278"/>
      <c r="L16" s="278"/>
      <c r="M16" s="278"/>
      <c r="N16" s="278"/>
      <c r="O16" s="278"/>
      <c r="P16" s="275"/>
      <c r="Q16" s="278"/>
      <c r="R16" s="254"/>
      <c r="S16" s="627"/>
      <c r="T16" s="254"/>
      <c r="U16" s="627"/>
      <c r="V16" s="254"/>
      <c r="W16" s="627"/>
      <c r="X16" s="254"/>
      <c r="Y16" s="289" t="s">
        <v>4080</v>
      </c>
      <c r="Z16" s="290">
        <v>1</v>
      </c>
      <c r="AA16" s="290">
        <v>0.75</v>
      </c>
      <c r="AB16" s="290">
        <v>0.5</v>
      </c>
      <c r="AC16" s="290">
        <v>0.25</v>
      </c>
      <c r="AD16" s="298"/>
      <c r="AE16" s="506"/>
    </row>
    <row r="17" spans="1:31" ht="15.75">
      <c r="A17" s="503"/>
      <c r="B17" s="312">
        <f>SUM(B15:B16)</f>
        <v>0</v>
      </c>
      <c r="C17" s="313"/>
      <c r="D17" s="313"/>
      <c r="E17" s="314"/>
      <c r="F17" s="254"/>
      <c r="G17" s="299" t="s">
        <v>4081</v>
      </c>
      <c r="H17" s="286"/>
      <c r="I17" s="278"/>
      <c r="J17" s="278"/>
      <c r="K17" s="278"/>
      <c r="L17" s="278"/>
      <c r="M17" s="278"/>
      <c r="N17" s="278"/>
      <c r="O17" s="278"/>
      <c r="P17" s="275"/>
      <c r="Q17" s="278"/>
      <c r="R17" s="254"/>
      <c r="S17" s="627"/>
      <c r="T17" s="254"/>
      <c r="U17" s="627"/>
      <c r="V17" s="254"/>
      <c r="W17" s="627"/>
      <c r="X17" s="254"/>
      <c r="Y17" s="289" t="s">
        <v>4082</v>
      </c>
      <c r="Z17" s="290">
        <v>1.25</v>
      </c>
      <c r="AA17" s="290">
        <v>0.94</v>
      </c>
      <c r="AB17" s="290">
        <v>0.63</v>
      </c>
      <c r="AC17" s="290">
        <v>0.32</v>
      </c>
      <c r="AD17" s="290">
        <v>0.32</v>
      </c>
      <c r="AE17" s="506"/>
    </row>
    <row r="18" spans="1:31" ht="15.75">
      <c r="A18" s="503"/>
      <c r="B18" s="387"/>
      <c r="C18" s="387"/>
      <c r="D18" s="387"/>
      <c r="E18" s="387"/>
      <c r="F18" s="254"/>
      <c r="G18" s="296" t="s">
        <v>4083</v>
      </c>
      <c r="H18" s="286"/>
      <c r="I18" s="286"/>
      <c r="J18" s="286"/>
      <c r="K18" s="286"/>
      <c r="L18" s="278"/>
      <c r="M18" s="278"/>
      <c r="N18" s="278"/>
      <c r="O18" s="278"/>
      <c r="P18" s="275"/>
      <c r="Q18" s="278"/>
      <c r="R18" s="254"/>
      <c r="S18" s="627"/>
      <c r="T18" s="254"/>
      <c r="U18" s="627"/>
      <c r="V18" s="254"/>
      <c r="W18" s="627"/>
      <c r="X18" s="254"/>
      <c r="Y18" s="289" t="s">
        <v>4084</v>
      </c>
      <c r="Z18" s="345">
        <v>0.5</v>
      </c>
      <c r="AA18" s="345">
        <v>0.38</v>
      </c>
      <c r="AB18" s="345">
        <v>0.25</v>
      </c>
      <c r="AC18" s="345">
        <v>0.25</v>
      </c>
      <c r="AD18" s="298"/>
      <c r="AE18" s="506"/>
    </row>
    <row r="19" spans="1:31" ht="15.75">
      <c r="A19" s="503"/>
      <c r="B19" s="985" t="s">
        <v>383</v>
      </c>
      <c r="C19" s="968"/>
      <c r="D19" s="968"/>
      <c r="E19" s="969"/>
      <c r="F19" s="254"/>
      <c r="G19" s="292" t="s">
        <v>4085</v>
      </c>
      <c r="H19" s="278"/>
      <c r="I19" s="278"/>
      <c r="J19" s="278"/>
      <c r="K19" s="278"/>
      <c r="L19" s="278"/>
      <c r="M19" s="278"/>
      <c r="N19" s="278"/>
      <c r="O19" s="278"/>
      <c r="P19" s="275"/>
      <c r="Q19" s="278"/>
      <c r="R19" s="254"/>
      <c r="S19" s="627"/>
      <c r="T19" s="254"/>
      <c r="U19" s="627"/>
      <c r="V19" s="254"/>
      <c r="W19" s="627"/>
      <c r="X19" s="254"/>
      <c r="Y19" s="324" t="s">
        <v>4086</v>
      </c>
      <c r="Z19" s="290">
        <v>10</v>
      </c>
      <c r="AA19" s="298"/>
      <c r="AB19" s="298"/>
      <c r="AC19" s="298"/>
      <c r="AD19" s="298"/>
      <c r="AE19" s="506"/>
    </row>
    <row r="20" spans="1:31" ht="15.75">
      <c r="A20" s="520"/>
      <c r="B20" s="305">
        <v>2024</v>
      </c>
      <c r="C20" s="271">
        <v>2025</v>
      </c>
      <c r="D20" s="271">
        <v>2026</v>
      </c>
      <c r="E20" s="853">
        <v>2027</v>
      </c>
      <c r="F20" s="376"/>
      <c r="G20" s="751" t="s">
        <v>4087</v>
      </c>
      <c r="H20" s="286"/>
      <c r="I20" s="286"/>
      <c r="J20" s="286"/>
      <c r="K20" s="286"/>
      <c r="L20" s="286"/>
      <c r="M20" s="278"/>
      <c r="N20" s="278"/>
      <c r="O20" s="278"/>
      <c r="P20" s="275"/>
      <c r="Q20" s="278"/>
      <c r="R20" s="254"/>
      <c r="S20" s="627"/>
      <c r="T20" s="254"/>
      <c r="U20" s="627"/>
      <c r="V20" s="254"/>
      <c r="W20" s="627"/>
      <c r="X20" s="254"/>
      <c r="Y20" s="295" t="s">
        <v>4088</v>
      </c>
      <c r="Z20" s="274">
        <v>2</v>
      </c>
      <c r="AA20" s="298"/>
      <c r="AB20" s="298"/>
      <c r="AC20" s="298"/>
      <c r="AD20" s="298"/>
      <c r="AE20" s="506"/>
    </row>
    <row r="21" spans="1:31" ht="15.75" customHeight="1">
      <c r="A21" s="503"/>
      <c r="B21" s="854"/>
      <c r="C21" s="855"/>
      <c r="D21" s="855"/>
      <c r="E21" s="308"/>
      <c r="F21" s="254"/>
      <c r="G21" s="292" t="s">
        <v>4089</v>
      </c>
      <c r="H21" s="278"/>
      <c r="I21" s="278"/>
      <c r="J21" s="278"/>
      <c r="K21" s="278"/>
      <c r="L21" s="278"/>
      <c r="M21" s="278"/>
      <c r="N21" s="278"/>
      <c r="O21" s="278"/>
      <c r="P21" s="275"/>
      <c r="Q21" s="278"/>
      <c r="R21" s="254"/>
      <c r="S21" s="627"/>
      <c r="T21" s="254"/>
      <c r="U21" s="627"/>
      <c r="V21" s="254"/>
      <c r="W21" s="627"/>
      <c r="X21" s="254"/>
      <c r="Y21" s="298"/>
      <c r="Z21" s="298"/>
      <c r="AA21" s="298"/>
      <c r="AB21" s="298"/>
      <c r="AC21" s="298"/>
      <c r="AD21" s="298"/>
      <c r="AE21" s="506"/>
    </row>
    <row r="22" spans="1:31" ht="15.75" customHeight="1">
      <c r="A22" s="503"/>
      <c r="B22" s="317"/>
      <c r="C22" s="298"/>
      <c r="D22" s="298"/>
      <c r="E22" s="308"/>
      <c r="F22" s="254"/>
      <c r="G22" s="292" t="s">
        <v>4090</v>
      </c>
      <c r="H22" s="286"/>
      <c r="I22" s="275"/>
      <c r="J22" s="275"/>
      <c r="K22" s="275"/>
      <c r="L22" s="278"/>
      <c r="M22" s="278"/>
      <c r="N22" s="278"/>
      <c r="O22" s="278"/>
      <c r="P22" s="275"/>
      <c r="Q22" s="278"/>
      <c r="R22" s="254"/>
      <c r="S22" s="627"/>
      <c r="T22" s="254"/>
      <c r="U22" s="627"/>
      <c r="V22" s="254"/>
      <c r="W22" s="627"/>
      <c r="X22" s="254"/>
      <c r="Y22" s="298"/>
      <c r="Z22" s="298"/>
      <c r="AA22" s="298"/>
      <c r="AB22" s="298"/>
      <c r="AC22" s="298"/>
      <c r="AD22" s="298"/>
      <c r="AE22" s="506"/>
    </row>
    <row r="23" spans="1:31" ht="15.75" customHeight="1">
      <c r="A23" s="503"/>
      <c r="B23" s="312">
        <f>SUM(B21:B22)</f>
        <v>0</v>
      </c>
      <c r="C23" s="313"/>
      <c r="D23" s="313"/>
      <c r="E23" s="314"/>
      <c r="F23" s="254"/>
      <c r="G23" s="292" t="s">
        <v>4091</v>
      </c>
      <c r="H23" s="278"/>
      <c r="I23" s="278"/>
      <c r="J23" s="278"/>
      <c r="K23" s="278"/>
      <c r="L23" s="278"/>
      <c r="M23" s="278"/>
      <c r="N23" s="278"/>
      <c r="O23" s="278"/>
      <c r="P23" s="275"/>
      <c r="Q23" s="278"/>
      <c r="R23" s="254"/>
      <c r="S23" s="298"/>
      <c r="T23" s="254"/>
      <c r="U23" s="298"/>
      <c r="V23" s="254"/>
      <c r="W23" s="298"/>
      <c r="X23" s="254"/>
      <c r="Y23" s="298"/>
      <c r="Z23" s="298"/>
      <c r="AA23" s="298"/>
      <c r="AB23" s="298"/>
      <c r="AC23" s="298"/>
      <c r="AD23" s="298"/>
      <c r="AE23" s="506"/>
    </row>
    <row r="24" spans="1:31" ht="15.75" customHeight="1">
      <c r="A24" s="503"/>
      <c r="B24" s="387"/>
      <c r="C24" s="387"/>
      <c r="D24" s="387"/>
      <c r="E24" s="387"/>
      <c r="F24" s="254"/>
      <c r="G24" s="349" t="s">
        <v>4092</v>
      </c>
      <c r="H24" s="286"/>
      <c r="I24" s="286"/>
      <c r="J24" s="286"/>
      <c r="K24" s="286"/>
      <c r="L24" s="286"/>
      <c r="M24" s="278"/>
      <c r="N24" s="278"/>
      <c r="O24" s="278"/>
      <c r="P24" s="275"/>
      <c r="Q24" s="278"/>
      <c r="R24" s="254"/>
      <c r="S24" s="298"/>
      <c r="T24" s="254"/>
      <c r="U24" s="298"/>
      <c r="V24" s="254"/>
      <c r="W24" s="298"/>
      <c r="X24" s="254"/>
      <c r="Y24" s="298"/>
      <c r="Z24" s="298"/>
      <c r="AA24" s="298"/>
      <c r="AB24" s="298"/>
      <c r="AC24" s="298"/>
      <c r="AD24" s="298"/>
      <c r="AE24" s="506"/>
    </row>
    <row r="25" spans="1:31" ht="15.75" customHeight="1">
      <c r="A25" s="503"/>
      <c r="B25" s="985" t="s">
        <v>189</v>
      </c>
      <c r="C25" s="968"/>
      <c r="D25" s="968"/>
      <c r="E25" s="969"/>
      <c r="F25" s="254"/>
      <c r="G25" s="296" t="s">
        <v>4093</v>
      </c>
      <c r="H25" s="345">
        <v>5</v>
      </c>
      <c r="I25" s="294">
        <v>5</v>
      </c>
      <c r="J25" s="294">
        <v>5</v>
      </c>
      <c r="K25" s="294">
        <v>5</v>
      </c>
      <c r="L25" s="278"/>
      <c r="M25" s="278"/>
      <c r="N25" s="278"/>
      <c r="O25" s="278"/>
      <c r="P25" s="275"/>
      <c r="Q25" s="278"/>
      <c r="R25" s="254"/>
      <c r="S25" s="298"/>
      <c r="T25" s="254"/>
      <c r="U25" s="298"/>
      <c r="V25" s="254"/>
      <c r="W25" s="298"/>
      <c r="X25" s="254"/>
      <c r="Y25" s="298"/>
      <c r="Z25" s="321">
        <f t="shared" ref="Z25:AA25" si="2">SUM(Z5:Z24)</f>
        <v>28.75</v>
      </c>
      <c r="AA25" s="341">
        <f t="shared" si="2"/>
        <v>16.14</v>
      </c>
      <c r="AB25" s="322"/>
      <c r="AC25" s="322"/>
      <c r="AD25" s="322"/>
      <c r="AE25" s="506"/>
    </row>
    <row r="26" spans="1:31" ht="15.75" customHeight="1">
      <c r="A26" s="520"/>
      <c r="B26" s="1066"/>
      <c r="C26" s="878"/>
      <c r="D26" s="878"/>
      <c r="E26" s="971"/>
      <c r="F26" s="376"/>
      <c r="G26" s="292" t="s">
        <v>4094</v>
      </c>
      <c r="H26" s="275"/>
      <c r="I26" s="275"/>
      <c r="J26" s="275"/>
      <c r="K26" s="275"/>
      <c r="L26" s="275"/>
      <c r="M26" s="278"/>
      <c r="N26" s="278"/>
      <c r="O26" s="278"/>
      <c r="P26" s="275"/>
      <c r="Q26" s="278"/>
      <c r="R26" s="254"/>
      <c r="S26" s="390"/>
      <c r="T26" s="391"/>
      <c r="U26" s="390"/>
      <c r="V26" s="391"/>
      <c r="W26" s="390"/>
      <c r="X26" s="254"/>
      <c r="Y26" s="254"/>
      <c r="Z26" s="254"/>
      <c r="AA26" s="254"/>
      <c r="AB26" s="254"/>
      <c r="AC26" s="254"/>
      <c r="AD26" s="254"/>
      <c r="AE26" s="506"/>
    </row>
    <row r="27" spans="1:31" ht="15.75" customHeight="1">
      <c r="A27" s="520"/>
      <c r="B27" s="972"/>
      <c r="C27" s="878"/>
      <c r="D27" s="878"/>
      <c r="E27" s="971"/>
      <c r="F27" s="376"/>
      <c r="G27" s="299" t="s">
        <v>4095</v>
      </c>
      <c r="H27" s="275"/>
      <c r="I27" s="275"/>
      <c r="J27" s="275"/>
      <c r="K27" s="278"/>
      <c r="L27" s="278"/>
      <c r="M27" s="278"/>
      <c r="N27" s="278"/>
      <c r="O27" s="278"/>
      <c r="P27" s="275"/>
      <c r="Q27" s="278"/>
      <c r="R27" s="254"/>
      <c r="S27" s="390"/>
      <c r="T27" s="391"/>
      <c r="U27" s="390"/>
      <c r="V27" s="391"/>
      <c r="W27" s="390"/>
      <c r="X27" s="254"/>
      <c r="Y27" s="957" t="s">
        <v>394</v>
      </c>
      <c r="Z27" s="888"/>
      <c r="AA27" s="888"/>
      <c r="AB27" s="888"/>
      <c r="AC27" s="888"/>
      <c r="AD27" s="892"/>
      <c r="AE27" s="506"/>
    </row>
    <row r="28" spans="1:31" ht="15.75" customHeight="1">
      <c r="A28" s="520"/>
      <c r="B28" s="973"/>
      <c r="C28" s="974"/>
      <c r="D28" s="974"/>
      <c r="E28" s="975"/>
      <c r="F28" s="376"/>
      <c r="G28" s="292" t="s">
        <v>4096</v>
      </c>
      <c r="H28" s="286">
        <v>1.3</v>
      </c>
      <c r="I28" s="286">
        <v>1.3</v>
      </c>
      <c r="J28" s="278"/>
      <c r="K28" s="278"/>
      <c r="L28" s="278"/>
      <c r="M28" s="278"/>
      <c r="N28" s="278"/>
      <c r="O28" s="278"/>
      <c r="P28" s="275"/>
      <c r="Q28" s="278"/>
      <c r="R28" s="254"/>
      <c r="S28" s="390"/>
      <c r="T28" s="391"/>
      <c r="U28" s="390"/>
      <c r="V28" s="391"/>
      <c r="W28" s="390"/>
      <c r="X28" s="254"/>
      <c r="Y28" s="269" t="s">
        <v>340</v>
      </c>
      <c r="Z28" s="270" t="s">
        <v>396</v>
      </c>
      <c r="AA28" s="271">
        <v>2024</v>
      </c>
      <c r="AB28" s="271">
        <v>2025</v>
      </c>
      <c r="AC28" s="271">
        <v>2026</v>
      </c>
      <c r="AD28" s="271">
        <v>2027</v>
      </c>
      <c r="AE28" s="506"/>
    </row>
    <row r="29" spans="1:31" ht="15.75" customHeight="1">
      <c r="A29" s="520"/>
      <c r="B29" s="392"/>
      <c r="C29" s="392"/>
      <c r="D29" s="392"/>
      <c r="E29" s="392"/>
      <c r="F29" s="376"/>
      <c r="G29" s="296" t="s">
        <v>4097</v>
      </c>
      <c r="H29" s="274">
        <v>2</v>
      </c>
      <c r="I29" s="275"/>
      <c r="J29" s="275"/>
      <c r="K29" s="275"/>
      <c r="L29" s="278"/>
      <c r="M29" s="278"/>
      <c r="N29" s="278"/>
      <c r="O29" s="278"/>
      <c r="P29" s="275"/>
      <c r="Q29" s="278"/>
      <c r="R29" s="254"/>
      <c r="S29" s="390"/>
      <c r="T29" s="391"/>
      <c r="U29" s="390"/>
      <c r="V29" s="391"/>
      <c r="W29" s="390"/>
      <c r="X29" s="254"/>
      <c r="Y29" s="324" t="s">
        <v>867</v>
      </c>
      <c r="Z29" s="324" t="s">
        <v>18</v>
      </c>
      <c r="AA29" s="324">
        <v>2.1</v>
      </c>
      <c r="AB29" s="292"/>
      <c r="AC29" s="292"/>
      <c r="AD29" s="292"/>
      <c r="AE29" s="506"/>
    </row>
    <row r="30" spans="1:31" ht="15.75" customHeight="1">
      <c r="A30" s="503"/>
      <c r="B30" s="976" t="s">
        <v>397</v>
      </c>
      <c r="C30" s="968"/>
      <c r="D30" s="968"/>
      <c r="E30" s="969"/>
      <c r="F30" s="254"/>
      <c r="G30" s="292" t="s">
        <v>4098</v>
      </c>
      <c r="H30" s="290">
        <v>0.5</v>
      </c>
      <c r="I30" s="290" t="s">
        <v>376</v>
      </c>
      <c r="J30" s="274" t="s">
        <v>377</v>
      </c>
      <c r="K30" s="278"/>
      <c r="L30" s="278"/>
      <c r="M30" s="278"/>
      <c r="N30" s="278"/>
      <c r="O30" s="278"/>
      <c r="P30" s="275"/>
      <c r="Q30" s="278"/>
      <c r="R30" s="254"/>
      <c r="S30" s="390"/>
      <c r="T30" s="391"/>
      <c r="U30" s="390"/>
      <c r="V30" s="391"/>
      <c r="W30" s="390"/>
      <c r="X30" s="254"/>
      <c r="Y30" s="324" t="s">
        <v>3029</v>
      </c>
      <c r="Z30" s="324" t="s">
        <v>25</v>
      </c>
      <c r="AA30" s="324">
        <v>0.85</v>
      </c>
      <c r="AB30" s="295"/>
      <c r="AC30" s="295"/>
      <c r="AD30" s="292"/>
      <c r="AE30" s="506"/>
    </row>
    <row r="31" spans="1:31" ht="15.75" customHeight="1">
      <c r="A31" s="520"/>
      <c r="B31" s="326" t="s">
        <v>400</v>
      </c>
      <c r="C31" s="965" t="s">
        <v>935</v>
      </c>
      <c r="D31" s="966"/>
      <c r="E31" s="856" t="s">
        <v>402</v>
      </c>
      <c r="F31" s="376"/>
      <c r="G31" s="292" t="s">
        <v>4099</v>
      </c>
      <c r="H31" s="290">
        <v>0.5</v>
      </c>
      <c r="I31" s="290" t="s">
        <v>375</v>
      </c>
      <c r="J31" s="290" t="s">
        <v>376</v>
      </c>
      <c r="K31" s="274" t="s">
        <v>377</v>
      </c>
      <c r="L31" s="278"/>
      <c r="M31" s="278"/>
      <c r="N31" s="278"/>
      <c r="O31" s="278"/>
      <c r="P31" s="275"/>
      <c r="Q31" s="278"/>
      <c r="R31" s="254"/>
      <c r="S31" s="390"/>
      <c r="T31" s="391"/>
      <c r="U31" s="390"/>
      <c r="V31" s="391"/>
      <c r="W31" s="390"/>
      <c r="X31" s="254"/>
      <c r="Y31" s="324" t="s">
        <v>865</v>
      </c>
      <c r="Z31" s="324" t="s">
        <v>18</v>
      </c>
      <c r="AA31" s="324">
        <v>2.4</v>
      </c>
      <c r="AB31" s="298"/>
      <c r="AC31" s="298"/>
      <c r="AD31" s="298"/>
      <c r="AE31" s="506"/>
    </row>
    <row r="32" spans="1:31" ht="15.75" customHeight="1">
      <c r="A32" s="503"/>
      <c r="B32" s="327">
        <v>2010</v>
      </c>
      <c r="C32" s="961" t="s">
        <v>4100</v>
      </c>
      <c r="D32" s="959"/>
      <c r="E32" s="327">
        <v>0.47</v>
      </c>
      <c r="F32" s="254"/>
      <c r="G32" s="285" t="s">
        <v>4101</v>
      </c>
      <c r="H32" s="290">
        <v>0.5</v>
      </c>
      <c r="I32" s="290" t="s">
        <v>376</v>
      </c>
      <c r="J32" s="274" t="s">
        <v>377</v>
      </c>
      <c r="K32" s="278"/>
      <c r="L32" s="278"/>
      <c r="M32" s="278"/>
      <c r="N32" s="278"/>
      <c r="O32" s="278"/>
      <c r="P32" s="275"/>
      <c r="Q32" s="278"/>
      <c r="R32" s="254"/>
      <c r="S32" s="390"/>
      <c r="T32" s="391"/>
      <c r="U32" s="390"/>
      <c r="V32" s="391"/>
      <c r="W32" s="390"/>
      <c r="X32" s="254"/>
      <c r="Y32" s="324" t="s">
        <v>3892</v>
      </c>
      <c r="Z32" s="324" t="s">
        <v>60</v>
      </c>
      <c r="AA32" s="324">
        <v>2</v>
      </c>
      <c r="AB32" s="298"/>
      <c r="AC32" s="298"/>
      <c r="AD32" s="298"/>
      <c r="AE32" s="506"/>
    </row>
    <row r="33" spans="1:31" ht="15.75" customHeight="1">
      <c r="A33" s="503"/>
      <c r="B33" s="393">
        <v>2011</v>
      </c>
      <c r="C33" s="1018" t="s">
        <v>4102</v>
      </c>
      <c r="D33" s="959"/>
      <c r="E33" s="393">
        <v>1.38</v>
      </c>
      <c r="F33" s="254"/>
      <c r="G33" s="285" t="s">
        <v>4103</v>
      </c>
      <c r="H33" s="274">
        <v>0.8</v>
      </c>
      <c r="I33" s="275"/>
      <c r="J33" s="275"/>
      <c r="K33" s="275"/>
      <c r="L33" s="275"/>
      <c r="M33" s="278"/>
      <c r="N33" s="278"/>
      <c r="O33" s="278"/>
      <c r="P33" s="275"/>
      <c r="Q33" s="278"/>
      <c r="R33" s="254"/>
      <c r="S33" s="390"/>
      <c r="T33" s="391"/>
      <c r="U33" s="390"/>
      <c r="V33" s="391"/>
      <c r="W33" s="390"/>
      <c r="X33" s="254"/>
      <c r="Y33" s="324" t="s">
        <v>2769</v>
      </c>
      <c r="Z33" s="324" t="s">
        <v>39</v>
      </c>
      <c r="AA33" s="324">
        <v>3.54</v>
      </c>
      <c r="AB33" s="298"/>
      <c r="AC33" s="298"/>
      <c r="AD33" s="298"/>
      <c r="AE33" s="506"/>
    </row>
    <row r="34" spans="1:31" ht="15.75" customHeight="1">
      <c r="A34" s="503"/>
      <c r="B34" s="327">
        <v>2012</v>
      </c>
      <c r="C34" s="961" t="s">
        <v>4104</v>
      </c>
      <c r="D34" s="959"/>
      <c r="E34" s="327">
        <v>1.08</v>
      </c>
      <c r="F34" s="254"/>
      <c r="G34" s="292" t="s">
        <v>4105</v>
      </c>
      <c r="H34" s="286"/>
      <c r="I34" s="275"/>
      <c r="J34" s="275"/>
      <c r="K34" s="275"/>
      <c r="L34" s="278"/>
      <c r="M34" s="278"/>
      <c r="N34" s="278"/>
      <c r="O34" s="278"/>
      <c r="P34" s="275"/>
      <c r="Q34" s="278"/>
      <c r="R34" s="254"/>
      <c r="S34" s="390"/>
      <c r="T34" s="391"/>
      <c r="U34" s="390"/>
      <c r="V34" s="391"/>
      <c r="W34" s="390"/>
      <c r="X34" s="254"/>
      <c r="Y34" s="324" t="s">
        <v>2638</v>
      </c>
      <c r="Z34" s="324" t="s">
        <v>22</v>
      </c>
      <c r="AA34" s="324">
        <v>0.8</v>
      </c>
      <c r="AB34" s="298"/>
      <c r="AC34" s="298"/>
      <c r="AD34" s="298"/>
      <c r="AE34" s="506"/>
    </row>
    <row r="35" spans="1:31" ht="15.75" customHeight="1">
      <c r="A35" s="503"/>
      <c r="B35" s="447">
        <v>2013</v>
      </c>
      <c r="C35" s="1032" t="s">
        <v>4106</v>
      </c>
      <c r="D35" s="959"/>
      <c r="E35" s="447">
        <v>1.99</v>
      </c>
      <c r="F35" s="254"/>
      <c r="G35" s="292" t="s">
        <v>4107</v>
      </c>
      <c r="H35" s="290">
        <v>1.5</v>
      </c>
      <c r="I35" s="290" t="s">
        <v>375</v>
      </c>
      <c r="J35" s="290" t="s">
        <v>376</v>
      </c>
      <c r="K35" s="274" t="s">
        <v>377</v>
      </c>
      <c r="L35" s="278"/>
      <c r="M35" s="278"/>
      <c r="N35" s="278"/>
      <c r="O35" s="278"/>
      <c r="P35" s="275"/>
      <c r="Q35" s="278"/>
      <c r="R35" s="254"/>
      <c r="S35" s="390"/>
      <c r="T35" s="391"/>
      <c r="U35" s="390"/>
      <c r="V35" s="391"/>
      <c r="W35" s="390"/>
      <c r="X35" s="254"/>
      <c r="Y35" s="324" t="s">
        <v>3035</v>
      </c>
      <c r="Z35" s="324" t="s">
        <v>25</v>
      </c>
      <c r="AA35" s="324">
        <v>13.87</v>
      </c>
      <c r="AB35" s="298"/>
      <c r="AC35" s="298"/>
      <c r="AD35" s="298"/>
      <c r="AE35" s="506"/>
    </row>
    <row r="36" spans="1:31" ht="15.75" customHeight="1">
      <c r="A36" s="503"/>
      <c r="B36" s="327">
        <v>2014</v>
      </c>
      <c r="C36" s="961" t="s">
        <v>4108</v>
      </c>
      <c r="D36" s="959"/>
      <c r="E36" s="327">
        <v>1.07</v>
      </c>
      <c r="F36" s="254"/>
      <c r="G36" s="292" t="s">
        <v>4109</v>
      </c>
      <c r="H36" s="286"/>
      <c r="I36" s="286"/>
      <c r="J36" s="278"/>
      <c r="K36" s="278"/>
      <c r="L36" s="278"/>
      <c r="M36" s="278"/>
      <c r="N36" s="278"/>
      <c r="O36" s="278"/>
      <c r="P36" s="275"/>
      <c r="Q36" s="278"/>
      <c r="R36" s="254"/>
      <c r="S36" s="390"/>
      <c r="T36" s="391"/>
      <c r="U36" s="390"/>
      <c r="V36" s="391"/>
      <c r="W36" s="390"/>
      <c r="X36" s="254"/>
      <c r="Y36" s="324" t="s">
        <v>2365</v>
      </c>
      <c r="Z36" s="324" t="s">
        <v>50</v>
      </c>
      <c r="AA36" s="324">
        <v>2</v>
      </c>
      <c r="AB36" s="298"/>
      <c r="AC36" s="298"/>
      <c r="AD36" s="298"/>
      <c r="AE36" s="506"/>
    </row>
    <row r="37" spans="1:31" ht="15.75" customHeight="1">
      <c r="A37" s="503"/>
      <c r="B37" s="330">
        <v>2015</v>
      </c>
      <c r="C37" s="964" t="s">
        <v>4110</v>
      </c>
      <c r="D37" s="959"/>
      <c r="E37" s="330">
        <v>1.82</v>
      </c>
      <c r="F37" s="254"/>
      <c r="G37" s="299" t="s">
        <v>4111</v>
      </c>
      <c r="H37" s="275"/>
      <c r="I37" s="286"/>
      <c r="J37" s="286"/>
      <c r="K37" s="286"/>
      <c r="L37" s="286"/>
      <c r="M37" s="278"/>
      <c r="N37" s="278"/>
      <c r="O37" s="278"/>
      <c r="P37" s="275"/>
      <c r="Q37" s="278"/>
      <c r="R37" s="254"/>
      <c r="S37" s="390"/>
      <c r="T37" s="391"/>
      <c r="U37" s="390"/>
      <c r="V37" s="391"/>
      <c r="W37" s="390"/>
      <c r="X37" s="254"/>
      <c r="Y37" s="324" t="s">
        <v>444</v>
      </c>
      <c r="Z37" s="324" t="s">
        <v>15</v>
      </c>
      <c r="AA37" s="324">
        <v>1.5</v>
      </c>
      <c r="AB37" s="298"/>
      <c r="AC37" s="298"/>
      <c r="AD37" s="298"/>
      <c r="AE37" s="506"/>
    </row>
    <row r="38" spans="1:31" ht="15.75" customHeight="1">
      <c r="A38" s="503"/>
      <c r="B38" s="447">
        <v>2016</v>
      </c>
      <c r="C38" s="1004" t="s">
        <v>4112</v>
      </c>
      <c r="D38" s="959"/>
      <c r="E38" s="447">
        <v>2.67</v>
      </c>
      <c r="F38" s="254"/>
      <c r="G38" s="285" t="s">
        <v>4113</v>
      </c>
      <c r="H38" s="290">
        <v>0.5</v>
      </c>
      <c r="I38" s="290" t="s">
        <v>374</v>
      </c>
      <c r="J38" s="290" t="s">
        <v>375</v>
      </c>
      <c r="K38" s="290" t="s">
        <v>376</v>
      </c>
      <c r="L38" s="274" t="s">
        <v>377</v>
      </c>
      <c r="M38" s="278"/>
      <c r="N38" s="278"/>
      <c r="O38" s="278"/>
      <c r="P38" s="275"/>
      <c r="Q38" s="278"/>
      <c r="R38" s="254"/>
      <c r="S38" s="390"/>
      <c r="T38" s="391"/>
      <c r="U38" s="390"/>
      <c r="V38" s="391"/>
      <c r="W38" s="390"/>
      <c r="X38" s="254"/>
      <c r="Y38" s="324"/>
      <c r="Z38" s="324"/>
      <c r="AA38" s="324"/>
      <c r="AB38" s="298"/>
      <c r="AC38" s="298"/>
      <c r="AD38" s="298"/>
      <c r="AE38" s="506"/>
    </row>
    <row r="39" spans="1:31" ht="15.75" customHeight="1">
      <c r="A39" s="503"/>
      <c r="B39" s="330">
        <v>2017</v>
      </c>
      <c r="C39" s="964" t="s">
        <v>4114</v>
      </c>
      <c r="D39" s="959"/>
      <c r="E39" s="330">
        <v>2.31</v>
      </c>
      <c r="F39" s="254"/>
      <c r="G39" s="292" t="s">
        <v>4115</v>
      </c>
      <c r="H39" s="275"/>
      <c r="I39" s="275"/>
      <c r="J39" s="278"/>
      <c r="K39" s="278"/>
      <c r="L39" s="278"/>
      <c r="M39" s="278"/>
      <c r="N39" s="278"/>
      <c r="O39" s="278"/>
      <c r="P39" s="275"/>
      <c r="Q39" s="278"/>
      <c r="R39" s="254"/>
      <c r="S39" s="390"/>
      <c r="T39" s="391"/>
      <c r="U39" s="390"/>
      <c r="V39" s="391"/>
      <c r="W39" s="390"/>
      <c r="X39" s="254"/>
      <c r="Y39" s="324"/>
      <c r="Z39" s="324"/>
      <c r="AA39" s="324"/>
      <c r="AB39" s="298"/>
      <c r="AC39" s="298"/>
      <c r="AD39" s="298"/>
      <c r="AE39" s="506"/>
    </row>
    <row r="40" spans="1:31" ht="15.75" customHeight="1">
      <c r="A40" s="503"/>
      <c r="B40" s="330">
        <v>2018</v>
      </c>
      <c r="C40" s="964" t="s">
        <v>4116</v>
      </c>
      <c r="D40" s="959"/>
      <c r="E40" s="330">
        <v>2.5499999999999998</v>
      </c>
      <c r="F40" s="254"/>
      <c r="G40" s="285" t="s">
        <v>4117</v>
      </c>
      <c r="H40" s="275"/>
      <c r="I40" s="275"/>
      <c r="J40" s="275"/>
      <c r="K40" s="275"/>
      <c r="L40" s="278"/>
      <c r="M40" s="278"/>
      <c r="N40" s="278"/>
      <c r="O40" s="278"/>
      <c r="P40" s="275"/>
      <c r="Q40" s="278"/>
      <c r="R40" s="254"/>
      <c r="S40" s="390"/>
      <c r="T40" s="391"/>
      <c r="U40" s="390"/>
      <c r="V40" s="391"/>
      <c r="W40" s="390"/>
      <c r="X40" s="254"/>
      <c r="Y40" s="324"/>
      <c r="Z40" s="324"/>
      <c r="AA40" s="324"/>
      <c r="AB40" s="298"/>
      <c r="AC40" s="298"/>
      <c r="AD40" s="298"/>
      <c r="AE40" s="506"/>
    </row>
    <row r="41" spans="1:31" ht="15.75" customHeight="1">
      <c r="A41" s="503"/>
      <c r="B41" s="447">
        <v>2019</v>
      </c>
      <c r="C41" s="1004" t="s">
        <v>4118</v>
      </c>
      <c r="D41" s="959"/>
      <c r="E41" s="448">
        <v>2.9</v>
      </c>
      <c r="F41" s="254"/>
      <c r="G41" s="285" t="s">
        <v>4119</v>
      </c>
      <c r="H41" s="294">
        <v>0.5</v>
      </c>
      <c r="I41" s="278" t="s">
        <v>374</v>
      </c>
      <c r="J41" s="278" t="s">
        <v>375</v>
      </c>
      <c r="K41" s="278" t="s">
        <v>376</v>
      </c>
      <c r="L41" s="419" t="s">
        <v>377</v>
      </c>
      <c r="M41" s="278"/>
      <c r="N41" s="278"/>
      <c r="O41" s="278"/>
      <c r="P41" s="275"/>
      <c r="Q41" s="278"/>
      <c r="R41" s="254"/>
      <c r="S41" s="390"/>
      <c r="T41" s="391"/>
      <c r="U41" s="390"/>
      <c r="V41" s="391"/>
      <c r="W41" s="390"/>
      <c r="X41" s="254"/>
      <c r="Y41" s="324"/>
      <c r="Z41" s="324"/>
      <c r="AA41" s="324"/>
      <c r="AB41" s="298"/>
      <c r="AC41" s="298"/>
      <c r="AD41" s="298"/>
      <c r="AE41" s="506"/>
    </row>
    <row r="42" spans="1:31" ht="15.75" customHeight="1">
      <c r="A42" s="503"/>
      <c r="B42" s="714">
        <v>2020</v>
      </c>
      <c r="C42" s="1028" t="s">
        <v>4120</v>
      </c>
      <c r="D42" s="959"/>
      <c r="E42" s="714">
        <v>2.96</v>
      </c>
      <c r="F42" s="254"/>
      <c r="G42" s="292" t="s">
        <v>4121</v>
      </c>
      <c r="H42" s="290">
        <v>0.5</v>
      </c>
      <c r="I42" s="290" t="s">
        <v>375</v>
      </c>
      <c r="J42" s="290" t="s">
        <v>376</v>
      </c>
      <c r="K42" s="274" t="s">
        <v>377</v>
      </c>
      <c r="L42" s="275"/>
      <c r="M42" s="275"/>
      <c r="N42" s="275"/>
      <c r="O42" s="278"/>
      <c r="P42" s="275"/>
      <c r="Q42" s="278"/>
      <c r="R42" s="254"/>
      <c r="S42" s="390"/>
      <c r="T42" s="391"/>
      <c r="U42" s="390"/>
      <c r="V42" s="391"/>
      <c r="W42" s="390"/>
      <c r="X42" s="254"/>
      <c r="Y42" s="324"/>
      <c r="Z42" s="324"/>
      <c r="AA42" s="324"/>
      <c r="AB42" s="298"/>
      <c r="AC42" s="298"/>
      <c r="AD42" s="298"/>
      <c r="AE42" s="506"/>
    </row>
    <row r="43" spans="1:31" ht="15.75" customHeight="1">
      <c r="A43" s="503"/>
      <c r="B43" s="857">
        <v>2021</v>
      </c>
      <c r="C43" s="995" t="s">
        <v>4122</v>
      </c>
      <c r="D43" s="959"/>
      <c r="E43" s="857">
        <v>1.92</v>
      </c>
      <c r="F43" s="254"/>
      <c r="G43" s="292" t="s">
        <v>4123</v>
      </c>
      <c r="H43" s="290">
        <v>2.4</v>
      </c>
      <c r="I43" s="290" t="s">
        <v>375</v>
      </c>
      <c r="J43" s="290" t="s">
        <v>376</v>
      </c>
      <c r="K43" s="274" t="s">
        <v>377</v>
      </c>
      <c r="L43" s="278"/>
      <c r="M43" s="278"/>
      <c r="N43" s="278"/>
      <c r="O43" s="278"/>
      <c r="P43" s="275"/>
      <c r="Q43" s="278"/>
      <c r="R43" s="254"/>
      <c r="S43" s="390"/>
      <c r="T43" s="391"/>
      <c r="U43" s="390"/>
      <c r="V43" s="391"/>
      <c r="W43" s="390"/>
      <c r="X43" s="254"/>
      <c r="Y43" s="324"/>
      <c r="Z43" s="324"/>
      <c r="AA43" s="324"/>
      <c r="AB43" s="298"/>
      <c r="AC43" s="298"/>
      <c r="AD43" s="298"/>
      <c r="AE43" s="506"/>
    </row>
    <row r="44" spans="1:31" ht="15.75" customHeight="1">
      <c r="A44" s="503"/>
      <c r="B44" s="857">
        <v>2022</v>
      </c>
      <c r="C44" s="995" t="s">
        <v>4124</v>
      </c>
      <c r="D44" s="959"/>
      <c r="E44" s="857">
        <v>1.88</v>
      </c>
      <c r="F44" s="254"/>
      <c r="G44" s="292" t="s">
        <v>4125</v>
      </c>
      <c r="H44" s="275"/>
      <c r="I44" s="275"/>
      <c r="J44" s="275"/>
      <c r="K44" s="275"/>
      <c r="L44" s="278"/>
      <c r="M44" s="278"/>
      <c r="N44" s="278"/>
      <c r="O44" s="278"/>
      <c r="P44" s="275"/>
      <c r="Q44" s="278"/>
      <c r="R44" s="254"/>
      <c r="S44" s="390"/>
      <c r="T44" s="391"/>
      <c r="U44" s="390"/>
      <c r="V44" s="391"/>
      <c r="W44" s="390"/>
      <c r="X44" s="254"/>
      <c r="Y44" s="289"/>
      <c r="Z44" s="289"/>
      <c r="AA44" s="289"/>
      <c r="AB44" s="298"/>
      <c r="AC44" s="298"/>
      <c r="AD44" s="298"/>
      <c r="AE44" s="506"/>
    </row>
    <row r="45" spans="1:31" ht="15.75" customHeight="1">
      <c r="A45" s="503"/>
      <c r="B45" s="858">
        <v>2023</v>
      </c>
      <c r="C45" s="995" t="s">
        <v>4126</v>
      </c>
      <c r="D45" s="959"/>
      <c r="E45" s="859">
        <v>4.5</v>
      </c>
      <c r="F45" s="254"/>
      <c r="G45" s="292" t="s">
        <v>4127</v>
      </c>
      <c r="H45" s="290">
        <v>0.5</v>
      </c>
      <c r="I45" s="290" t="s">
        <v>375</v>
      </c>
      <c r="J45" s="290" t="s">
        <v>376</v>
      </c>
      <c r="K45" s="274" t="s">
        <v>377</v>
      </c>
      <c r="L45" s="286"/>
      <c r="M45" s="278"/>
      <c r="N45" s="278"/>
      <c r="O45" s="278"/>
      <c r="P45" s="275"/>
      <c r="Q45" s="278"/>
      <c r="R45" s="254"/>
      <c r="S45" s="390"/>
      <c r="T45" s="391"/>
      <c r="U45" s="390"/>
      <c r="V45" s="391"/>
      <c r="W45" s="390"/>
      <c r="X45" s="254"/>
      <c r="Y45" s="298"/>
      <c r="Z45" s="298"/>
      <c r="AA45" s="298"/>
      <c r="AB45" s="298"/>
      <c r="AC45" s="298"/>
      <c r="AD45" s="298"/>
      <c r="AE45" s="506"/>
    </row>
    <row r="46" spans="1:31" ht="15.75" customHeight="1">
      <c r="A46" s="503"/>
      <c r="B46" s="860"/>
      <c r="C46" s="1065"/>
      <c r="D46" s="959"/>
      <c r="E46" s="861"/>
      <c r="F46" s="254"/>
      <c r="G46" s="299" t="s">
        <v>4128</v>
      </c>
      <c r="H46" s="290">
        <v>12.5</v>
      </c>
      <c r="I46" s="290">
        <v>12.5</v>
      </c>
      <c r="J46" s="290">
        <v>12.5</v>
      </c>
      <c r="K46" s="290">
        <v>12.5</v>
      </c>
      <c r="L46" s="290">
        <v>12.5</v>
      </c>
      <c r="M46" s="278"/>
      <c r="N46" s="278"/>
      <c r="O46" s="278"/>
      <c r="P46" s="275"/>
      <c r="Q46" s="278"/>
      <c r="R46" s="254"/>
      <c r="S46" s="390"/>
      <c r="T46" s="391"/>
      <c r="U46" s="390"/>
      <c r="V46" s="391"/>
      <c r="W46" s="390"/>
      <c r="X46" s="254"/>
      <c r="Y46" s="295"/>
      <c r="Z46" s="298"/>
      <c r="AA46" s="298"/>
      <c r="AB46" s="298"/>
      <c r="AC46" s="298"/>
      <c r="AD46" s="298"/>
      <c r="AE46" s="506"/>
    </row>
    <row r="47" spans="1:31" ht="15.75" customHeight="1">
      <c r="A47" s="503"/>
      <c r="B47" s="860"/>
      <c r="C47" s="1065"/>
      <c r="D47" s="959"/>
      <c r="E47" s="861"/>
      <c r="F47" s="254"/>
      <c r="G47" s="299" t="s">
        <v>4129</v>
      </c>
      <c r="H47" s="636">
        <v>3.3</v>
      </c>
      <c r="I47" s="290" t="s">
        <v>375</v>
      </c>
      <c r="J47" s="290" t="s">
        <v>376</v>
      </c>
      <c r="K47" s="274" t="s">
        <v>377</v>
      </c>
      <c r="L47" s="278"/>
      <c r="M47" s="278"/>
      <c r="N47" s="278"/>
      <c r="O47" s="278"/>
      <c r="P47" s="275"/>
      <c r="Q47" s="278"/>
      <c r="R47" s="254"/>
      <c r="S47" s="390"/>
      <c r="T47" s="391"/>
      <c r="U47" s="390"/>
      <c r="V47" s="391"/>
      <c r="W47" s="390"/>
      <c r="X47" s="254"/>
      <c r="Y47" s="295"/>
      <c r="Z47" s="298"/>
      <c r="AA47" s="298"/>
      <c r="AB47" s="298"/>
      <c r="AC47" s="298"/>
      <c r="AD47" s="298"/>
      <c r="AE47" s="506"/>
    </row>
    <row r="48" spans="1:31" ht="15.75" customHeight="1">
      <c r="A48" s="503"/>
      <c r="B48" s="860"/>
      <c r="C48" s="1065"/>
      <c r="D48" s="959"/>
      <c r="E48" s="861"/>
      <c r="F48" s="254"/>
      <c r="G48" s="299" t="s">
        <v>4130</v>
      </c>
      <c r="H48" s="290">
        <v>0.3</v>
      </c>
      <c r="I48" s="290" t="s">
        <v>373</v>
      </c>
      <c r="J48" s="290" t="s">
        <v>374</v>
      </c>
      <c r="K48" s="290" t="s">
        <v>375</v>
      </c>
      <c r="L48" s="290" t="s">
        <v>376</v>
      </c>
      <c r="M48" s="274" t="s">
        <v>377</v>
      </c>
      <c r="N48" s="278"/>
      <c r="O48" s="278"/>
      <c r="P48" s="275"/>
      <c r="Q48" s="278"/>
      <c r="R48" s="254"/>
      <c r="S48" s="390"/>
      <c r="T48" s="391"/>
      <c r="U48" s="390"/>
      <c r="V48" s="391"/>
      <c r="W48" s="390"/>
      <c r="X48" s="254"/>
      <c r="Y48" s="295"/>
      <c r="Z48" s="298"/>
      <c r="AA48" s="298"/>
      <c r="AB48" s="298"/>
      <c r="AC48" s="298"/>
      <c r="AD48" s="298"/>
      <c r="AE48" s="506"/>
    </row>
    <row r="49" spans="1:31" ht="15.75" customHeight="1">
      <c r="A49" s="503"/>
      <c r="B49" s="860"/>
      <c r="C49" s="1065"/>
      <c r="D49" s="959"/>
      <c r="E49" s="861"/>
      <c r="F49" s="254"/>
      <c r="G49" s="348" t="s">
        <v>4131</v>
      </c>
      <c r="H49" s="275"/>
      <c r="I49" s="275"/>
      <c r="J49" s="275"/>
      <c r="K49" s="278"/>
      <c r="L49" s="278"/>
      <c r="M49" s="278"/>
      <c r="N49" s="278"/>
      <c r="O49" s="278"/>
      <c r="P49" s="275"/>
      <c r="Q49" s="278"/>
      <c r="R49" s="254"/>
      <c r="S49" s="390"/>
      <c r="T49" s="391"/>
      <c r="U49" s="390"/>
      <c r="V49" s="391"/>
      <c r="W49" s="390"/>
      <c r="X49" s="254"/>
      <c r="Y49" s="295"/>
      <c r="Z49" s="292"/>
      <c r="AA49" s="341">
        <f>SUM(AA29:AA48)</f>
        <v>29.060000000000002</v>
      </c>
      <c r="AB49" s="322"/>
      <c r="AC49" s="322"/>
      <c r="AD49" s="322"/>
      <c r="AE49" s="506"/>
    </row>
    <row r="50" spans="1:31" ht="15.75" customHeight="1">
      <c r="A50" s="503"/>
      <c r="B50" s="861"/>
      <c r="C50" s="1065"/>
      <c r="D50" s="959"/>
      <c r="E50" s="861"/>
      <c r="F50" s="254"/>
      <c r="G50" s="299" t="s">
        <v>4132</v>
      </c>
      <c r="H50" s="278"/>
      <c r="I50" s="278"/>
      <c r="J50" s="278"/>
      <c r="K50" s="278"/>
      <c r="L50" s="278"/>
      <c r="M50" s="278"/>
      <c r="N50" s="278"/>
      <c r="O50" s="278"/>
      <c r="P50" s="275"/>
      <c r="Q50" s="278"/>
      <c r="R50" s="254"/>
      <c r="S50" s="390"/>
      <c r="T50" s="391"/>
      <c r="U50" s="390"/>
      <c r="V50" s="391"/>
      <c r="W50" s="390"/>
      <c r="X50" s="254"/>
      <c r="Y50" s="254"/>
      <c r="Z50" s="254"/>
      <c r="AA50" s="254"/>
      <c r="AB50" s="254"/>
      <c r="AC50" s="254"/>
      <c r="AD50" s="254"/>
      <c r="AE50" s="506"/>
    </row>
    <row r="51" spans="1:31" ht="15.75" customHeight="1">
      <c r="A51" s="503"/>
      <c r="B51" s="861"/>
      <c r="C51" s="1065"/>
      <c r="D51" s="959"/>
      <c r="E51" s="861"/>
      <c r="F51" s="254"/>
      <c r="G51" s="296" t="s">
        <v>4133</v>
      </c>
      <c r="H51" s="286">
        <v>0.5</v>
      </c>
      <c r="I51" s="290" t="s">
        <v>374</v>
      </c>
      <c r="J51" s="290" t="s">
        <v>375</v>
      </c>
      <c r="K51" s="290" t="s">
        <v>376</v>
      </c>
      <c r="L51" s="274" t="s">
        <v>377</v>
      </c>
      <c r="M51" s="278"/>
      <c r="N51" s="278"/>
      <c r="O51" s="278"/>
      <c r="P51" s="275"/>
      <c r="Q51" s="278"/>
      <c r="R51" s="254"/>
      <c r="S51" s="390"/>
      <c r="T51" s="391"/>
      <c r="U51" s="390"/>
      <c r="V51" s="391"/>
      <c r="W51" s="390"/>
      <c r="X51" s="254"/>
      <c r="Y51" s="957" t="s">
        <v>440</v>
      </c>
      <c r="Z51" s="888"/>
      <c r="AA51" s="888"/>
      <c r="AB51" s="888"/>
      <c r="AC51" s="888"/>
      <c r="AD51" s="892"/>
      <c r="AE51" s="506"/>
    </row>
    <row r="52" spans="1:31" ht="15.75" customHeight="1">
      <c r="A52" s="503"/>
      <c r="B52" s="861"/>
      <c r="C52" s="1065"/>
      <c r="D52" s="959"/>
      <c r="E52" s="861"/>
      <c r="F52" s="254"/>
      <c r="G52" s="292" t="s">
        <v>4134</v>
      </c>
      <c r="H52" s="294"/>
      <c r="I52" s="275"/>
      <c r="J52" s="275"/>
      <c r="K52" s="275"/>
      <c r="L52" s="278"/>
      <c r="M52" s="278"/>
      <c r="N52" s="278"/>
      <c r="O52" s="278"/>
      <c r="P52" s="275"/>
      <c r="Q52" s="278"/>
      <c r="R52" s="254"/>
      <c r="S52" s="390"/>
      <c r="T52" s="391"/>
      <c r="U52" s="390"/>
      <c r="V52" s="391"/>
      <c r="W52" s="390"/>
      <c r="X52" s="254"/>
      <c r="Y52" s="269" t="s">
        <v>340</v>
      </c>
      <c r="Z52" s="270" t="s">
        <v>442</v>
      </c>
      <c r="AA52" s="271">
        <v>2024</v>
      </c>
      <c r="AB52" s="271">
        <v>2025</v>
      </c>
      <c r="AC52" s="271">
        <v>2026</v>
      </c>
      <c r="AD52" s="271">
        <v>2027</v>
      </c>
      <c r="AE52" s="506"/>
    </row>
    <row r="53" spans="1:31" ht="15.75" customHeight="1">
      <c r="A53" s="503"/>
      <c r="B53" s="861"/>
      <c r="C53" s="1065"/>
      <c r="D53" s="959"/>
      <c r="E53" s="861"/>
      <c r="F53" s="254"/>
      <c r="G53" s="292" t="s">
        <v>4135</v>
      </c>
      <c r="H53" s="286">
        <v>13.87</v>
      </c>
      <c r="I53" s="286">
        <v>13.87</v>
      </c>
      <c r="J53" s="278"/>
      <c r="K53" s="278"/>
      <c r="L53" s="278"/>
      <c r="M53" s="278"/>
      <c r="N53" s="278"/>
      <c r="O53" s="278"/>
      <c r="P53" s="275"/>
      <c r="Q53" s="278"/>
      <c r="R53" s="254"/>
      <c r="S53" s="390"/>
      <c r="T53" s="391"/>
      <c r="U53" s="390"/>
      <c r="V53" s="391"/>
      <c r="W53" s="390"/>
      <c r="X53" s="254"/>
      <c r="Y53" s="324" t="s">
        <v>2256</v>
      </c>
      <c r="Z53" s="324" t="s">
        <v>33</v>
      </c>
      <c r="AA53" s="324">
        <v>-7</v>
      </c>
      <c r="AB53" s="295"/>
      <c r="AC53" s="295"/>
      <c r="AD53" s="295"/>
      <c r="AE53" s="506"/>
    </row>
    <row r="54" spans="1:31" ht="15.75" customHeight="1">
      <c r="A54" s="503"/>
      <c r="B54" s="861"/>
      <c r="C54" s="1065"/>
      <c r="D54" s="959"/>
      <c r="E54" s="861"/>
      <c r="F54" s="254"/>
      <c r="G54" s="285" t="s">
        <v>4136</v>
      </c>
      <c r="H54" s="275"/>
      <c r="I54" s="278"/>
      <c r="J54" s="278"/>
      <c r="K54" s="278"/>
      <c r="L54" s="278"/>
      <c r="M54" s="278"/>
      <c r="N54" s="278"/>
      <c r="O54" s="278"/>
      <c r="P54" s="275"/>
      <c r="Q54" s="278"/>
      <c r="R54" s="254"/>
      <c r="S54" s="390"/>
      <c r="T54" s="391"/>
      <c r="U54" s="390"/>
      <c r="V54" s="391"/>
      <c r="W54" s="390"/>
      <c r="X54" s="254"/>
      <c r="Y54" s="289" t="s">
        <v>949</v>
      </c>
      <c r="Z54" s="324" t="s">
        <v>46</v>
      </c>
      <c r="AA54" s="289">
        <v>-2</v>
      </c>
      <c r="AB54" s="295"/>
      <c r="AC54" s="295"/>
      <c r="AD54" s="295"/>
      <c r="AE54" s="506"/>
    </row>
    <row r="55" spans="1:31" ht="15.75" customHeight="1">
      <c r="A55" s="503"/>
      <c r="B55" s="861"/>
      <c r="C55" s="1065"/>
      <c r="D55" s="959"/>
      <c r="E55" s="861"/>
      <c r="F55" s="254"/>
      <c r="G55" s="292" t="s">
        <v>4137</v>
      </c>
      <c r="H55" s="290">
        <v>0.5</v>
      </c>
      <c r="I55" s="290" t="s">
        <v>374</v>
      </c>
      <c r="J55" s="290" t="s">
        <v>375</v>
      </c>
      <c r="K55" s="290" t="s">
        <v>376</v>
      </c>
      <c r="L55" s="274" t="s">
        <v>377</v>
      </c>
      <c r="M55" s="278"/>
      <c r="N55" s="278"/>
      <c r="O55" s="278"/>
      <c r="P55" s="275"/>
      <c r="Q55" s="278"/>
      <c r="R55" s="254"/>
      <c r="S55" s="406"/>
      <c r="T55" s="391"/>
      <c r="U55" s="406"/>
      <c r="V55" s="391"/>
      <c r="W55" s="406"/>
      <c r="X55" s="254"/>
      <c r="Y55" s="289" t="s">
        <v>943</v>
      </c>
      <c r="Z55" s="324" t="s">
        <v>27</v>
      </c>
      <c r="AA55" s="289">
        <v>-0.5</v>
      </c>
      <c r="AB55" s="295"/>
      <c r="AC55" s="295"/>
      <c r="AD55" s="295"/>
      <c r="AE55" s="506"/>
    </row>
    <row r="56" spans="1:31" ht="15.75" customHeight="1">
      <c r="A56" s="503"/>
      <c r="B56" s="861"/>
      <c r="C56" s="1065"/>
      <c r="D56" s="959"/>
      <c r="E56" s="861"/>
      <c r="F56" s="254"/>
      <c r="G56" s="292" t="s">
        <v>4138</v>
      </c>
      <c r="H56" s="290">
        <v>0.5</v>
      </c>
      <c r="I56" s="290" t="s">
        <v>375</v>
      </c>
      <c r="J56" s="290" t="s">
        <v>376</v>
      </c>
      <c r="K56" s="274" t="s">
        <v>377</v>
      </c>
      <c r="L56" s="278"/>
      <c r="M56" s="278"/>
      <c r="N56" s="278"/>
      <c r="O56" s="278"/>
      <c r="P56" s="275"/>
      <c r="Q56" s="278"/>
      <c r="R56" s="254"/>
      <c r="S56" s="406"/>
      <c r="T56" s="391"/>
      <c r="U56" s="406"/>
      <c r="V56" s="391"/>
      <c r="W56" s="406"/>
      <c r="X56" s="254"/>
      <c r="Y56" s="324" t="s">
        <v>3606</v>
      </c>
      <c r="Z56" s="324" t="s">
        <v>43</v>
      </c>
      <c r="AA56" s="324">
        <v>-10</v>
      </c>
      <c r="AB56" s="298"/>
      <c r="AC56" s="298"/>
      <c r="AD56" s="298"/>
      <c r="AE56" s="506"/>
    </row>
    <row r="57" spans="1:31" ht="15.75" customHeight="1">
      <c r="A57" s="503"/>
      <c r="B57" s="861"/>
      <c r="C57" s="1065"/>
      <c r="D57" s="959"/>
      <c r="E57" s="861"/>
      <c r="F57" s="254"/>
      <c r="G57" s="296" t="s">
        <v>4139</v>
      </c>
      <c r="H57" s="290">
        <v>19</v>
      </c>
      <c r="I57" s="290">
        <v>19</v>
      </c>
      <c r="J57" s="290">
        <v>19</v>
      </c>
      <c r="K57" s="290">
        <v>19</v>
      </c>
      <c r="L57" s="290">
        <v>19</v>
      </c>
      <c r="M57" s="278"/>
      <c r="N57" s="278"/>
      <c r="O57" s="278"/>
      <c r="P57" s="275"/>
      <c r="Q57" s="278"/>
      <c r="R57" s="254"/>
      <c r="S57" s="406"/>
      <c r="T57" s="391"/>
      <c r="U57" s="406"/>
      <c r="V57" s="391"/>
      <c r="W57" s="406"/>
      <c r="X57" s="254"/>
      <c r="Y57" s="324" t="s">
        <v>2721</v>
      </c>
      <c r="Z57" s="324" t="s">
        <v>19</v>
      </c>
      <c r="AA57" s="324">
        <v>-1.6</v>
      </c>
      <c r="AB57" s="298"/>
      <c r="AC57" s="298"/>
      <c r="AD57" s="298"/>
      <c r="AE57" s="506"/>
    </row>
    <row r="58" spans="1:31" ht="15.75" customHeight="1">
      <c r="A58" s="503"/>
      <c r="B58" s="861"/>
      <c r="C58" s="1065"/>
      <c r="D58" s="959"/>
      <c r="E58" s="861"/>
      <c r="F58" s="254"/>
      <c r="G58" s="488" t="s">
        <v>4140</v>
      </c>
      <c r="H58" s="275"/>
      <c r="I58" s="275"/>
      <c r="J58" s="275"/>
      <c r="K58" s="275"/>
      <c r="L58" s="275"/>
      <c r="M58" s="278"/>
      <c r="N58" s="278"/>
      <c r="O58" s="278"/>
      <c r="P58" s="275"/>
      <c r="Q58" s="278"/>
      <c r="R58" s="254"/>
      <c r="S58" s="406"/>
      <c r="T58" s="391"/>
      <c r="U58" s="406"/>
      <c r="V58" s="391"/>
      <c r="W58" s="406"/>
      <c r="X58" s="254"/>
      <c r="Y58" s="324" t="s">
        <v>2083</v>
      </c>
      <c r="Z58" s="324" t="s">
        <v>56</v>
      </c>
      <c r="AA58" s="324">
        <v>-13.8</v>
      </c>
      <c r="AB58" s="298"/>
      <c r="AC58" s="298"/>
      <c r="AD58" s="298"/>
      <c r="AE58" s="506"/>
    </row>
    <row r="59" spans="1:31" ht="15.75" customHeight="1">
      <c r="A59" s="503"/>
      <c r="B59" s="254"/>
      <c r="C59" s="410"/>
      <c r="D59" s="410"/>
      <c r="E59" s="254"/>
      <c r="F59" s="254"/>
      <c r="G59" s="292" t="s">
        <v>4141</v>
      </c>
      <c r="H59" s="286"/>
      <c r="I59" s="286"/>
      <c r="J59" s="286"/>
      <c r="K59" s="286"/>
      <c r="L59" s="275"/>
      <c r="M59" s="278"/>
      <c r="N59" s="278"/>
      <c r="O59" s="278"/>
      <c r="P59" s="275"/>
      <c r="Q59" s="278"/>
      <c r="R59" s="254"/>
      <c r="S59" s="406"/>
      <c r="T59" s="391"/>
      <c r="U59" s="406"/>
      <c r="V59" s="391"/>
      <c r="W59" s="406"/>
      <c r="X59" s="254"/>
      <c r="Y59" s="324" t="s">
        <v>2996</v>
      </c>
      <c r="Z59" s="324" t="s">
        <v>25</v>
      </c>
      <c r="AA59" s="324">
        <v>-0.5</v>
      </c>
      <c r="AB59" s="298"/>
      <c r="AC59" s="298"/>
      <c r="AD59" s="298"/>
      <c r="AE59" s="506"/>
    </row>
    <row r="60" spans="1:31" ht="15.75" customHeight="1">
      <c r="A60" s="503"/>
      <c r="B60" s="254"/>
      <c r="C60" s="254"/>
      <c r="D60" s="254"/>
      <c r="E60" s="254"/>
      <c r="F60" s="254"/>
      <c r="G60" s="292" t="s">
        <v>4142</v>
      </c>
      <c r="H60" s="278"/>
      <c r="I60" s="278"/>
      <c r="J60" s="278"/>
      <c r="K60" s="278"/>
      <c r="L60" s="278"/>
      <c r="M60" s="278"/>
      <c r="N60" s="278"/>
      <c r="O60" s="278"/>
      <c r="P60" s="275"/>
      <c r="Q60" s="278"/>
      <c r="R60" s="254"/>
      <c r="S60" s="406"/>
      <c r="T60" s="391"/>
      <c r="U60" s="406"/>
      <c r="V60" s="391"/>
      <c r="W60" s="406"/>
      <c r="X60" s="254"/>
      <c r="Y60" s="324"/>
      <c r="Z60" s="324"/>
      <c r="AA60" s="324"/>
      <c r="AB60" s="298"/>
      <c r="AC60" s="298"/>
      <c r="AD60" s="298"/>
      <c r="AE60" s="506"/>
    </row>
    <row r="61" spans="1:31" ht="15.75" customHeight="1">
      <c r="A61" s="503"/>
      <c r="B61" s="254"/>
      <c r="C61" s="254"/>
      <c r="D61" s="254"/>
      <c r="E61" s="254"/>
      <c r="F61" s="254"/>
      <c r="G61" s="285" t="s">
        <v>4143</v>
      </c>
      <c r="H61" s="290">
        <v>0.3</v>
      </c>
      <c r="I61" s="290" t="s">
        <v>373</v>
      </c>
      <c r="J61" s="290" t="s">
        <v>374</v>
      </c>
      <c r="K61" s="290" t="s">
        <v>375</v>
      </c>
      <c r="L61" s="290" t="s">
        <v>376</v>
      </c>
      <c r="M61" s="274" t="s">
        <v>377</v>
      </c>
      <c r="N61" s="278"/>
      <c r="O61" s="278"/>
      <c r="P61" s="275"/>
      <c r="Q61" s="278"/>
      <c r="R61" s="254"/>
      <c r="S61" s="406"/>
      <c r="T61" s="391"/>
      <c r="U61" s="406"/>
      <c r="V61" s="391"/>
      <c r="W61" s="406"/>
      <c r="X61" s="254"/>
      <c r="Y61" s="298"/>
      <c r="Z61" s="298"/>
      <c r="AA61" s="298"/>
      <c r="AB61" s="298"/>
      <c r="AC61" s="298"/>
      <c r="AD61" s="298"/>
      <c r="AE61" s="506"/>
    </row>
    <row r="62" spans="1:31" ht="15.75" customHeight="1">
      <c r="A62" s="503"/>
      <c r="B62" s="254"/>
      <c r="C62" s="254"/>
      <c r="D62" s="254"/>
      <c r="E62" s="254"/>
      <c r="F62" s="254"/>
      <c r="G62" s="299" t="s">
        <v>4144</v>
      </c>
      <c r="H62" s="278"/>
      <c r="I62" s="278"/>
      <c r="J62" s="278"/>
      <c r="K62" s="278"/>
      <c r="L62" s="278"/>
      <c r="M62" s="278"/>
      <c r="N62" s="278"/>
      <c r="O62" s="278"/>
      <c r="P62" s="275"/>
      <c r="Q62" s="278"/>
      <c r="R62" s="254"/>
      <c r="S62" s="406"/>
      <c r="T62" s="391"/>
      <c r="U62" s="406"/>
      <c r="V62" s="391"/>
      <c r="W62" s="406"/>
      <c r="X62" s="254"/>
      <c r="Y62" s="298"/>
      <c r="Z62" s="298"/>
      <c r="AA62" s="298"/>
      <c r="AB62" s="298"/>
      <c r="AC62" s="298"/>
      <c r="AD62" s="298"/>
      <c r="AE62" s="506"/>
    </row>
    <row r="63" spans="1:31" ht="15.75" customHeight="1">
      <c r="A63" s="503"/>
      <c r="B63" s="254"/>
      <c r="C63" s="254"/>
      <c r="D63" s="254"/>
      <c r="E63" s="254"/>
      <c r="F63" s="254"/>
      <c r="G63" s="292" t="s">
        <v>4145</v>
      </c>
      <c r="I63" s="275"/>
      <c r="J63" s="275"/>
      <c r="K63" s="275"/>
      <c r="L63" s="275"/>
      <c r="M63" s="278"/>
      <c r="N63" s="278"/>
      <c r="O63" s="278"/>
      <c r="P63" s="275"/>
      <c r="Q63" s="278"/>
      <c r="R63" s="254"/>
      <c r="S63" s="406"/>
      <c r="T63" s="391"/>
      <c r="U63" s="406"/>
      <c r="V63" s="391"/>
      <c r="W63" s="406"/>
      <c r="X63" s="254"/>
      <c r="Y63" s="298"/>
      <c r="Z63" s="298"/>
      <c r="AA63" s="298"/>
      <c r="AB63" s="298"/>
      <c r="AC63" s="298"/>
      <c r="AD63" s="298"/>
      <c r="AE63" s="506"/>
    </row>
    <row r="64" spans="1:31" ht="15.75" customHeight="1">
      <c r="A64" s="503"/>
      <c r="B64" s="254"/>
      <c r="C64" s="254"/>
      <c r="D64" s="254"/>
      <c r="E64" s="254"/>
      <c r="F64" s="254"/>
      <c r="G64" s="292" t="s">
        <v>4146</v>
      </c>
      <c r="H64" s="294">
        <v>18</v>
      </c>
      <c r="I64" s="451">
        <v>18.75</v>
      </c>
      <c r="J64" s="745">
        <v>17.170000000000002</v>
      </c>
      <c r="K64" s="275"/>
      <c r="L64" s="278"/>
      <c r="M64" s="278"/>
      <c r="N64" s="278"/>
      <c r="O64" s="278"/>
      <c r="P64" s="275"/>
      <c r="Q64" s="278"/>
      <c r="R64" s="254"/>
      <c r="S64" s="406"/>
      <c r="T64" s="391"/>
      <c r="U64" s="406"/>
      <c r="V64" s="391"/>
      <c r="W64" s="406"/>
      <c r="X64" s="254"/>
      <c r="Y64" s="298"/>
      <c r="Z64" s="298"/>
      <c r="AA64" s="298"/>
      <c r="AB64" s="298"/>
      <c r="AC64" s="298"/>
      <c r="AD64" s="298"/>
      <c r="AE64" s="506"/>
    </row>
    <row r="65" spans="1:31" ht="15.75" customHeight="1">
      <c r="A65" s="503"/>
      <c r="B65" s="254"/>
      <c r="C65" s="254"/>
      <c r="D65" s="254"/>
      <c r="E65" s="254"/>
      <c r="F65" s="254"/>
      <c r="G65" s="413" t="s">
        <v>4147</v>
      </c>
      <c r="H65" s="286"/>
      <c r="I65" s="286"/>
      <c r="J65" s="286"/>
      <c r="K65" s="286"/>
      <c r="L65" s="286"/>
      <c r="M65" s="278"/>
      <c r="N65" s="278"/>
      <c r="O65" s="278"/>
      <c r="P65" s="275"/>
      <c r="Q65" s="278"/>
      <c r="R65" s="254"/>
      <c r="S65" s="406"/>
      <c r="T65" s="391"/>
      <c r="U65" s="406"/>
      <c r="V65" s="391"/>
      <c r="W65" s="406"/>
      <c r="X65" s="254"/>
      <c r="Y65" s="298"/>
      <c r="Z65" s="298"/>
      <c r="AA65" s="298"/>
      <c r="AB65" s="298"/>
      <c r="AC65" s="298"/>
      <c r="AD65" s="298"/>
      <c r="AE65" s="506"/>
    </row>
    <row r="66" spans="1:31" ht="15.75" customHeight="1">
      <c r="A66" s="503"/>
      <c r="B66" s="254"/>
      <c r="C66" s="254"/>
      <c r="D66" s="254"/>
      <c r="E66" s="254"/>
      <c r="F66" s="254"/>
      <c r="G66" s="299" t="s">
        <v>4148</v>
      </c>
      <c r="H66" s="294">
        <v>1.35</v>
      </c>
      <c r="I66" s="294">
        <v>1.35</v>
      </c>
      <c r="J66" s="294">
        <v>1.35</v>
      </c>
      <c r="K66" s="294">
        <v>1.35</v>
      </c>
      <c r="L66" s="294">
        <v>1.35</v>
      </c>
      <c r="M66" s="278"/>
      <c r="N66" s="278"/>
      <c r="O66" s="278"/>
      <c r="P66" s="275"/>
      <c r="Q66" s="278"/>
      <c r="R66" s="254"/>
      <c r="S66" s="406"/>
      <c r="T66" s="391"/>
      <c r="U66" s="406"/>
      <c r="V66" s="391"/>
      <c r="W66" s="406"/>
      <c r="X66" s="254"/>
      <c r="Y66" s="298"/>
      <c r="Z66" s="298"/>
      <c r="AA66" s="298"/>
      <c r="AB66" s="298"/>
      <c r="AC66" s="298"/>
      <c r="AD66" s="298"/>
      <c r="AE66" s="506"/>
    </row>
    <row r="67" spans="1:31" ht="15.75" customHeight="1">
      <c r="A67" s="503"/>
      <c r="B67" s="254"/>
      <c r="C67" s="254"/>
      <c r="D67" s="254"/>
      <c r="E67" s="254"/>
      <c r="F67" s="254"/>
      <c r="G67" s="292" t="s">
        <v>4149</v>
      </c>
      <c r="H67" s="290">
        <v>0.5</v>
      </c>
      <c r="I67" s="290" t="s">
        <v>374</v>
      </c>
      <c r="J67" s="290" t="s">
        <v>375</v>
      </c>
      <c r="K67" s="290" t="s">
        <v>376</v>
      </c>
      <c r="L67" s="274" t="s">
        <v>377</v>
      </c>
      <c r="M67" s="278"/>
      <c r="N67" s="278"/>
      <c r="O67" s="278"/>
      <c r="P67" s="275"/>
      <c r="Q67" s="278"/>
      <c r="R67" s="254"/>
      <c r="S67" s="406"/>
      <c r="T67" s="391"/>
      <c r="U67" s="406"/>
      <c r="V67" s="391"/>
      <c r="W67" s="406"/>
      <c r="X67" s="254"/>
      <c r="Y67" s="298"/>
      <c r="Z67" s="298"/>
      <c r="AA67" s="298"/>
      <c r="AB67" s="298"/>
      <c r="AC67" s="298"/>
      <c r="AD67" s="298"/>
      <c r="AE67" s="506"/>
    </row>
    <row r="68" spans="1:31" ht="15.75" customHeight="1">
      <c r="A68" s="503"/>
      <c r="B68" s="254"/>
      <c r="C68" s="254"/>
      <c r="D68" s="254"/>
      <c r="E68" s="254"/>
      <c r="F68" s="254"/>
      <c r="G68" s="292" t="s">
        <v>4150</v>
      </c>
      <c r="H68" s="290">
        <v>3.54</v>
      </c>
      <c r="I68" s="290" t="s">
        <v>376</v>
      </c>
      <c r="J68" s="274" t="s">
        <v>377</v>
      </c>
      <c r="K68" s="275"/>
      <c r="L68" s="278"/>
      <c r="M68" s="278"/>
      <c r="N68" s="278"/>
      <c r="O68" s="278"/>
      <c r="P68" s="275"/>
      <c r="Q68" s="278"/>
      <c r="R68" s="254"/>
      <c r="S68" s="406"/>
      <c r="T68" s="391"/>
      <c r="U68" s="406"/>
      <c r="V68" s="391"/>
      <c r="W68" s="406"/>
      <c r="X68" s="254"/>
      <c r="Y68" s="298"/>
      <c r="Z68" s="298"/>
      <c r="AA68" s="298"/>
      <c r="AB68" s="298"/>
      <c r="AC68" s="298"/>
      <c r="AD68" s="298"/>
      <c r="AE68" s="506"/>
    </row>
    <row r="69" spans="1:31" ht="15.75" customHeight="1">
      <c r="A69" s="503"/>
      <c r="B69" s="254"/>
      <c r="C69" s="254"/>
      <c r="D69" s="254"/>
      <c r="E69" s="254"/>
      <c r="F69" s="254"/>
      <c r="G69" s="292" t="s">
        <v>4151</v>
      </c>
      <c r="H69" s="278"/>
      <c r="I69" s="278"/>
      <c r="J69" s="278"/>
      <c r="K69" s="278"/>
      <c r="L69" s="278"/>
      <c r="M69" s="278"/>
      <c r="N69" s="278"/>
      <c r="O69" s="278"/>
      <c r="P69" s="275"/>
      <c r="Q69" s="278"/>
      <c r="R69" s="254"/>
      <c r="S69" s="406"/>
      <c r="T69" s="391"/>
      <c r="U69" s="406"/>
      <c r="V69" s="391"/>
      <c r="W69" s="406"/>
      <c r="X69" s="254"/>
      <c r="Y69" s="298"/>
      <c r="Z69" s="298"/>
      <c r="AA69" s="298"/>
      <c r="AB69" s="298"/>
      <c r="AC69" s="298"/>
      <c r="AD69" s="298"/>
      <c r="AE69" s="506"/>
    </row>
    <row r="70" spans="1:31" ht="15.75" customHeight="1">
      <c r="A70" s="503"/>
      <c r="B70" s="254"/>
      <c r="C70" s="254"/>
      <c r="D70" s="254"/>
      <c r="E70" s="254"/>
      <c r="F70" s="254"/>
      <c r="G70" s="285" t="s">
        <v>4152</v>
      </c>
      <c r="H70" s="290">
        <v>0.3</v>
      </c>
      <c r="I70" s="278" t="s">
        <v>373</v>
      </c>
      <c r="J70" s="278" t="s">
        <v>374</v>
      </c>
      <c r="K70" s="278" t="s">
        <v>375</v>
      </c>
      <c r="L70" s="278" t="s">
        <v>376</v>
      </c>
      <c r="M70" s="419" t="s">
        <v>377</v>
      </c>
      <c r="N70" s="278"/>
      <c r="O70" s="278"/>
      <c r="P70" s="275"/>
      <c r="Q70" s="278"/>
      <c r="R70" s="254"/>
      <c r="S70" s="406"/>
      <c r="T70" s="391"/>
      <c r="U70" s="406"/>
      <c r="V70" s="391"/>
      <c r="W70" s="406"/>
      <c r="X70" s="254"/>
      <c r="Y70" s="295"/>
      <c r="Z70" s="292"/>
      <c r="AA70" s="295"/>
      <c r="AB70" s="292"/>
      <c r="AC70" s="292"/>
      <c r="AD70" s="292"/>
      <c r="AE70" s="506"/>
    </row>
    <row r="71" spans="1:31" ht="15.75" customHeight="1">
      <c r="A71" s="503"/>
      <c r="B71" s="254"/>
      <c r="C71" s="254"/>
      <c r="D71" s="254"/>
      <c r="E71" s="254"/>
      <c r="F71" s="254"/>
      <c r="G71" s="299" t="s">
        <v>4153</v>
      </c>
      <c r="H71" s="290">
        <v>0.3</v>
      </c>
      <c r="I71" s="278" t="s">
        <v>373</v>
      </c>
      <c r="J71" s="278" t="s">
        <v>374</v>
      </c>
      <c r="K71" s="278" t="s">
        <v>375</v>
      </c>
      <c r="L71" s="278" t="s">
        <v>376</v>
      </c>
      <c r="M71" s="419" t="s">
        <v>377</v>
      </c>
      <c r="N71" s="278"/>
      <c r="O71" s="278"/>
      <c r="P71" s="275"/>
      <c r="Q71" s="278"/>
      <c r="R71" s="254"/>
      <c r="S71" s="406"/>
      <c r="T71" s="391"/>
      <c r="U71" s="406"/>
      <c r="V71" s="391"/>
      <c r="W71" s="406"/>
      <c r="X71" s="254"/>
      <c r="Y71" s="295"/>
      <c r="Z71" s="292"/>
      <c r="AA71" s="295"/>
      <c r="AB71" s="292"/>
      <c r="AC71" s="292"/>
      <c r="AD71" s="292"/>
      <c r="AE71" s="506"/>
    </row>
    <row r="72" spans="1:31" ht="15.75" customHeight="1">
      <c r="A72" s="503"/>
      <c r="B72" s="254"/>
      <c r="C72" s="254"/>
      <c r="D72" s="254"/>
      <c r="E72" s="254"/>
      <c r="F72" s="254"/>
      <c r="G72" s="292" t="s">
        <v>4154</v>
      </c>
      <c r="H72" s="275"/>
      <c r="I72" s="275"/>
      <c r="J72" s="275"/>
      <c r="K72" s="275"/>
      <c r="L72" s="275"/>
      <c r="M72" s="278"/>
      <c r="N72" s="278"/>
      <c r="O72" s="278"/>
      <c r="P72" s="275"/>
      <c r="Q72" s="278"/>
      <c r="R72" s="254"/>
      <c r="S72" s="406"/>
      <c r="T72" s="391"/>
      <c r="U72" s="406"/>
      <c r="V72" s="391"/>
      <c r="W72" s="406"/>
      <c r="X72" s="254"/>
      <c r="Y72" s="295"/>
      <c r="Z72" s="292"/>
      <c r="AA72" s="862"/>
      <c r="AB72" s="863"/>
      <c r="AC72" s="863"/>
      <c r="AD72" s="863"/>
      <c r="AE72" s="506"/>
    </row>
    <row r="73" spans="1:31" ht="15.75" customHeight="1">
      <c r="A73" s="503"/>
      <c r="B73" s="254"/>
      <c r="C73" s="254"/>
      <c r="D73" s="254"/>
      <c r="E73" s="254"/>
      <c r="F73" s="254"/>
      <c r="G73" s="488" t="s">
        <v>4155</v>
      </c>
      <c r="H73" s="286"/>
      <c r="I73" s="275"/>
      <c r="J73" s="278"/>
      <c r="K73" s="278"/>
      <c r="L73" s="278"/>
      <c r="M73" s="278"/>
      <c r="N73" s="278"/>
      <c r="O73" s="278"/>
      <c r="P73" s="275"/>
      <c r="Q73" s="278"/>
      <c r="R73" s="254"/>
      <c r="S73" s="406"/>
      <c r="T73" s="391"/>
      <c r="U73" s="406"/>
      <c r="V73" s="391"/>
      <c r="W73" s="406"/>
      <c r="X73" s="254"/>
      <c r="Y73" s="295"/>
      <c r="Z73" s="292"/>
      <c r="AA73" s="864">
        <f>SUM(AA53:AA72)</f>
        <v>-35.400000000000006</v>
      </c>
      <c r="AB73" s="292"/>
      <c r="AC73" s="292"/>
      <c r="AD73" s="292"/>
      <c r="AE73" s="727"/>
    </row>
    <row r="74" spans="1:31" ht="15.75" customHeight="1">
      <c r="A74" s="503"/>
      <c r="B74" s="254"/>
      <c r="C74" s="254"/>
      <c r="D74" s="254"/>
      <c r="E74" s="254"/>
      <c r="F74" s="254"/>
      <c r="G74" s="292" t="s">
        <v>4156</v>
      </c>
      <c r="H74" s="286"/>
      <c r="I74" s="275"/>
      <c r="J74" s="286"/>
      <c r="K74" s="275"/>
      <c r="L74" s="278"/>
      <c r="M74" s="278"/>
      <c r="N74" s="278"/>
      <c r="O74" s="278"/>
      <c r="P74" s="275"/>
      <c r="Q74" s="278"/>
      <c r="R74" s="254"/>
      <c r="S74" s="372"/>
      <c r="T74" s="254"/>
      <c r="U74" s="372"/>
      <c r="V74" s="254"/>
      <c r="W74" s="372"/>
      <c r="X74" s="254"/>
      <c r="Y74" s="254"/>
      <c r="Z74" s="254"/>
      <c r="AA74" s="410"/>
      <c r="AB74" s="410"/>
      <c r="AC74" s="410"/>
      <c r="AD74" s="410"/>
      <c r="AE74" s="506"/>
    </row>
    <row r="75" spans="1:31" ht="15.75" customHeight="1">
      <c r="A75" s="503"/>
      <c r="B75" s="254"/>
      <c r="C75" s="254"/>
      <c r="D75" s="254"/>
      <c r="E75" s="254"/>
      <c r="F75" s="254"/>
      <c r="G75" s="299" t="s">
        <v>4157</v>
      </c>
      <c r="H75" s="712">
        <v>1.05</v>
      </c>
      <c r="I75" s="275"/>
      <c r="J75" s="275"/>
      <c r="K75" s="275"/>
      <c r="L75" s="286"/>
      <c r="M75" s="278"/>
      <c r="N75" s="278"/>
      <c r="O75" s="278"/>
      <c r="P75" s="275"/>
      <c r="Q75" s="278"/>
      <c r="R75" s="254"/>
      <c r="S75" s="372"/>
      <c r="T75" s="254"/>
      <c r="U75" s="372"/>
      <c r="V75" s="254"/>
      <c r="W75" s="372"/>
      <c r="X75" s="254"/>
      <c r="Y75" s="957" t="s">
        <v>353</v>
      </c>
      <c r="Z75" s="888"/>
      <c r="AA75" s="888"/>
      <c r="AB75" s="888"/>
      <c r="AC75" s="888"/>
      <c r="AD75" s="892"/>
      <c r="AE75" s="506"/>
    </row>
    <row r="76" spans="1:31" ht="15.75" customHeight="1">
      <c r="A76" s="503"/>
      <c r="B76" s="254"/>
      <c r="C76" s="254"/>
      <c r="D76" s="254"/>
      <c r="E76" s="254"/>
      <c r="F76" s="254"/>
      <c r="G76" s="299" t="s">
        <v>4158</v>
      </c>
      <c r="H76" s="286"/>
      <c r="I76" s="286"/>
      <c r="J76" s="286"/>
      <c r="K76" s="286"/>
      <c r="L76" s="278"/>
      <c r="M76" s="278"/>
      <c r="N76" s="278"/>
      <c r="O76" s="278"/>
      <c r="P76" s="275"/>
      <c r="Q76" s="278"/>
      <c r="R76" s="254"/>
      <c r="S76" s="372"/>
      <c r="T76" s="254"/>
      <c r="U76" s="372"/>
      <c r="V76" s="254"/>
      <c r="W76" s="372"/>
      <c r="X76" s="254"/>
      <c r="Y76" s="270"/>
      <c r="Z76" s="270"/>
      <c r="AA76" s="271">
        <v>2024</v>
      </c>
      <c r="AB76" s="271">
        <v>2025</v>
      </c>
      <c r="AC76" s="271">
        <v>2026</v>
      </c>
      <c r="AD76" s="271">
        <v>2027</v>
      </c>
      <c r="AE76" s="506"/>
    </row>
    <row r="77" spans="1:31" ht="15.75" customHeight="1">
      <c r="A77" s="503"/>
      <c r="B77" s="254"/>
      <c r="C77" s="254"/>
      <c r="D77" s="254"/>
      <c r="E77" s="254"/>
      <c r="F77" s="254"/>
      <c r="G77" s="299" t="s">
        <v>4159</v>
      </c>
      <c r="H77" s="294">
        <v>1.19</v>
      </c>
      <c r="I77" s="294">
        <v>1.19</v>
      </c>
      <c r="J77" s="294">
        <v>1.19</v>
      </c>
      <c r="K77" s="294">
        <v>1.19</v>
      </c>
      <c r="L77" s="294">
        <v>1.19</v>
      </c>
      <c r="M77" s="278"/>
      <c r="N77" s="278"/>
      <c r="O77" s="278"/>
      <c r="P77" s="275"/>
      <c r="Q77" s="278"/>
      <c r="R77" s="254"/>
      <c r="S77" s="372"/>
      <c r="T77" s="254"/>
      <c r="U77" s="372"/>
      <c r="V77" s="254"/>
      <c r="W77" s="372"/>
      <c r="X77" s="254"/>
      <c r="Y77" s="993" t="s">
        <v>469</v>
      </c>
      <c r="Z77" s="892"/>
      <c r="AA77" s="298" t="s">
        <v>470</v>
      </c>
      <c r="AB77" s="298" t="s">
        <v>471</v>
      </c>
      <c r="AC77" s="298" t="s">
        <v>472</v>
      </c>
      <c r="AD77" s="298" t="s">
        <v>472</v>
      </c>
      <c r="AE77" s="506"/>
    </row>
    <row r="78" spans="1:31" ht="15.75" customHeight="1">
      <c r="A78" s="503"/>
      <c r="B78" s="254"/>
      <c r="C78" s="254"/>
      <c r="D78" s="254"/>
      <c r="E78" s="254"/>
      <c r="F78" s="254"/>
      <c r="G78" s="299" t="s">
        <v>4160</v>
      </c>
      <c r="H78" s="294">
        <v>0.5</v>
      </c>
      <c r="I78" s="294">
        <v>0.5</v>
      </c>
      <c r="J78" s="294">
        <v>0.5</v>
      </c>
      <c r="K78" s="294">
        <v>0.5</v>
      </c>
      <c r="L78" s="278"/>
      <c r="M78" s="278"/>
      <c r="N78" s="278"/>
      <c r="O78" s="278"/>
      <c r="P78" s="275"/>
      <c r="Q78" s="278"/>
      <c r="R78" s="254"/>
      <c r="S78" s="372"/>
      <c r="T78" s="254"/>
      <c r="U78" s="372"/>
      <c r="V78" s="254"/>
      <c r="W78" s="372"/>
      <c r="X78" s="254"/>
      <c r="Y78" s="993" t="s">
        <v>474</v>
      </c>
      <c r="Z78" s="892"/>
      <c r="AA78" s="295">
        <f>AA49</f>
        <v>29.060000000000002</v>
      </c>
      <c r="AB78" s="292"/>
      <c r="AC78" s="292"/>
      <c r="AD78" s="292"/>
      <c r="AE78" s="506"/>
    </row>
    <row r="79" spans="1:31" ht="15.75" customHeight="1">
      <c r="A79" s="503"/>
      <c r="B79" s="254"/>
      <c r="C79" s="254"/>
      <c r="D79" s="254"/>
      <c r="E79" s="254"/>
      <c r="F79" s="254"/>
      <c r="G79" s="299" t="s">
        <v>4161</v>
      </c>
      <c r="H79" s="290">
        <v>0.5</v>
      </c>
      <c r="I79" s="290" t="s">
        <v>374</v>
      </c>
      <c r="J79" s="290" t="s">
        <v>375</v>
      </c>
      <c r="K79" s="290" t="s">
        <v>376</v>
      </c>
      <c r="L79" s="274" t="s">
        <v>377</v>
      </c>
      <c r="M79" s="278"/>
      <c r="N79" s="278"/>
      <c r="O79" s="278"/>
      <c r="P79" s="275"/>
      <c r="Q79" s="278"/>
      <c r="R79" s="254"/>
      <c r="S79" s="372"/>
      <c r="T79" s="254"/>
      <c r="U79" s="372"/>
      <c r="V79" s="254"/>
      <c r="W79" s="372"/>
      <c r="X79" s="254"/>
      <c r="Y79" s="993" t="s">
        <v>476</v>
      </c>
      <c r="Z79" s="892"/>
      <c r="AA79" s="295">
        <f>AA73</f>
        <v>-35.400000000000006</v>
      </c>
      <c r="AB79" s="292"/>
      <c r="AC79" s="292"/>
      <c r="AD79" s="292"/>
      <c r="AE79" s="506"/>
    </row>
    <row r="80" spans="1:31" ht="15.75" customHeight="1">
      <c r="A80" s="503"/>
      <c r="B80" s="254"/>
      <c r="C80" s="254"/>
      <c r="D80" s="254"/>
      <c r="E80" s="254"/>
      <c r="F80" s="254"/>
      <c r="G80" s="285" t="s">
        <v>4162</v>
      </c>
      <c r="H80" s="286"/>
      <c r="I80" s="286"/>
      <c r="J80" s="286"/>
      <c r="K80" s="286"/>
      <c r="L80" s="286"/>
      <c r="M80" s="278"/>
      <c r="N80" s="278"/>
      <c r="O80" s="278"/>
      <c r="P80" s="275"/>
      <c r="Q80" s="278"/>
      <c r="R80" s="254"/>
      <c r="S80" s="372"/>
      <c r="T80" s="254"/>
      <c r="U80" s="372"/>
      <c r="V80" s="254"/>
      <c r="W80" s="372"/>
      <c r="X80" s="254"/>
      <c r="Y80" s="993" t="s">
        <v>478</v>
      </c>
      <c r="Z80" s="892"/>
      <c r="AA80" s="865">
        <f>SUM(AA78:AA79)</f>
        <v>-6.3400000000000034</v>
      </c>
      <c r="AB80" s="417"/>
      <c r="AC80" s="417"/>
      <c r="AD80" s="417"/>
      <c r="AE80" s="506"/>
    </row>
    <row r="81" spans="1:31" ht="15.75" customHeight="1">
      <c r="A81" s="503"/>
      <c r="B81" s="254"/>
      <c r="C81" s="254"/>
      <c r="D81" s="254"/>
      <c r="E81" s="254"/>
      <c r="F81" s="254"/>
      <c r="G81" s="299" t="s">
        <v>4163</v>
      </c>
      <c r="H81" s="294">
        <v>1.05</v>
      </c>
      <c r="I81" s="294">
        <v>1.05</v>
      </c>
      <c r="J81" s="294">
        <v>1.05</v>
      </c>
      <c r="K81" s="294">
        <v>1.05</v>
      </c>
      <c r="L81" s="278"/>
      <c r="M81" s="278"/>
      <c r="N81" s="278"/>
      <c r="O81" s="278"/>
      <c r="P81" s="275"/>
      <c r="Q81" s="278"/>
      <c r="R81" s="254"/>
      <c r="S81" s="372"/>
      <c r="T81" s="254"/>
      <c r="U81" s="372"/>
      <c r="V81" s="254"/>
      <c r="W81" s="372"/>
      <c r="X81" s="254"/>
      <c r="Y81" s="254"/>
      <c r="Z81" s="254"/>
      <c r="AA81" s="254"/>
      <c r="AB81" s="254"/>
      <c r="AC81" s="254"/>
      <c r="AD81" s="254"/>
      <c r="AE81" s="506"/>
    </row>
    <row r="82" spans="1:31" ht="15.75" customHeight="1">
      <c r="A82" s="503"/>
      <c r="B82" s="254"/>
      <c r="C82" s="254"/>
      <c r="D82" s="254"/>
      <c r="E82" s="254"/>
      <c r="F82" s="254"/>
      <c r="G82" s="292" t="s">
        <v>4164</v>
      </c>
      <c r="H82" s="275"/>
      <c r="I82" s="278"/>
      <c r="J82" s="278"/>
      <c r="K82" s="278"/>
      <c r="L82" s="278"/>
      <c r="M82" s="278"/>
      <c r="N82" s="278"/>
      <c r="O82" s="278"/>
      <c r="P82" s="275"/>
      <c r="Q82" s="278"/>
      <c r="R82" s="254"/>
      <c r="S82" s="372"/>
      <c r="T82" s="254"/>
      <c r="U82" s="372"/>
      <c r="V82" s="254"/>
      <c r="W82" s="372"/>
      <c r="X82" s="254"/>
      <c r="Y82" s="254"/>
      <c r="Z82" s="254"/>
      <c r="AA82" s="254"/>
      <c r="AB82" s="254"/>
      <c r="AC82" s="254"/>
      <c r="AD82" s="254"/>
      <c r="AE82" s="506"/>
    </row>
    <row r="83" spans="1:31" ht="15.75" customHeight="1">
      <c r="A83" s="503"/>
      <c r="B83" s="254"/>
      <c r="C83" s="254"/>
      <c r="D83" s="254"/>
      <c r="E83" s="254"/>
      <c r="F83" s="254"/>
      <c r="G83" s="299" t="s">
        <v>4165</v>
      </c>
      <c r="H83" s="866">
        <v>2.1</v>
      </c>
      <c r="M83" s="278"/>
      <c r="N83" s="278"/>
      <c r="O83" s="278"/>
      <c r="P83" s="275"/>
      <c r="Q83" s="278"/>
      <c r="R83" s="254"/>
      <c r="S83" s="372"/>
      <c r="T83" s="254"/>
      <c r="U83" s="372"/>
      <c r="V83" s="254"/>
      <c r="W83" s="372"/>
      <c r="X83" s="254"/>
      <c r="Y83" s="254"/>
      <c r="Z83" s="254"/>
      <c r="AA83" s="254"/>
      <c r="AB83" s="254"/>
      <c r="AC83" s="254"/>
      <c r="AD83" s="254"/>
      <c r="AE83" s="506"/>
    </row>
    <row r="84" spans="1:31" ht="15.75" customHeight="1">
      <c r="A84" s="503"/>
      <c r="B84" s="254"/>
      <c r="C84" s="254"/>
      <c r="D84" s="254"/>
      <c r="E84" s="254"/>
      <c r="F84" s="254"/>
      <c r="G84" s="299" t="s">
        <v>4166</v>
      </c>
      <c r="H84" s="290">
        <v>0.85</v>
      </c>
      <c r="I84" s="290">
        <v>0.85</v>
      </c>
      <c r="J84" s="290">
        <v>0.85</v>
      </c>
      <c r="K84" s="290">
        <v>0.85</v>
      </c>
      <c r="L84" s="290">
        <v>0.85</v>
      </c>
      <c r="M84" s="278"/>
      <c r="N84" s="278"/>
      <c r="O84" s="278"/>
      <c r="P84" s="275"/>
      <c r="Q84" s="278"/>
      <c r="R84" s="254"/>
      <c r="S84" s="372"/>
      <c r="T84" s="254"/>
      <c r="U84" s="372"/>
      <c r="V84" s="254"/>
      <c r="W84" s="372"/>
      <c r="X84" s="254"/>
      <c r="Y84" s="254"/>
      <c r="Z84" s="254"/>
      <c r="AA84" s="254"/>
      <c r="AB84" s="254"/>
      <c r="AC84" s="254"/>
      <c r="AD84" s="254"/>
      <c r="AE84" s="506"/>
    </row>
    <row r="85" spans="1:31" ht="15.75" customHeight="1">
      <c r="A85" s="503"/>
      <c r="B85" s="254"/>
      <c r="C85" s="254"/>
      <c r="D85" s="254"/>
      <c r="E85" s="254"/>
      <c r="F85" s="254"/>
      <c r="G85" s="292" t="s">
        <v>4167</v>
      </c>
      <c r="H85" s="290">
        <v>0.5</v>
      </c>
      <c r="I85" s="290" t="s">
        <v>375</v>
      </c>
      <c r="J85" s="290" t="s">
        <v>376</v>
      </c>
      <c r="K85" s="274" t="s">
        <v>377</v>
      </c>
      <c r="L85" s="278"/>
      <c r="M85" s="278"/>
      <c r="N85" s="278"/>
      <c r="O85" s="278"/>
      <c r="P85" s="275"/>
      <c r="Q85" s="278"/>
      <c r="R85" s="254"/>
      <c r="S85" s="372"/>
      <c r="T85" s="254"/>
      <c r="U85" s="372"/>
      <c r="V85" s="254"/>
      <c r="W85" s="372"/>
      <c r="X85" s="254"/>
      <c r="Y85" s="254"/>
      <c r="Z85" s="254"/>
      <c r="AA85" s="254"/>
      <c r="AB85" s="254"/>
      <c r="AC85" s="254"/>
      <c r="AD85" s="254"/>
      <c r="AE85" s="506"/>
    </row>
    <row r="86" spans="1:31" ht="15.75" customHeight="1">
      <c r="A86" s="503"/>
      <c r="B86" s="254"/>
      <c r="C86" s="254"/>
      <c r="D86" s="254"/>
      <c r="E86" s="254"/>
      <c r="F86" s="254"/>
      <c r="G86" s="299" t="s">
        <v>4168</v>
      </c>
      <c r="H86" s="290">
        <v>0.5</v>
      </c>
      <c r="I86" s="290" t="s">
        <v>375</v>
      </c>
      <c r="J86" s="290" t="s">
        <v>376</v>
      </c>
      <c r="K86" s="274" t="s">
        <v>377</v>
      </c>
      <c r="L86" s="275"/>
      <c r="M86" s="275"/>
      <c r="N86" s="278"/>
      <c r="O86" s="278"/>
      <c r="P86" s="275"/>
      <c r="Q86" s="278"/>
      <c r="R86" s="254"/>
      <c r="S86" s="254"/>
      <c r="T86" s="254"/>
      <c r="U86" s="254"/>
      <c r="V86" s="254"/>
      <c r="W86" s="254"/>
      <c r="X86" s="254"/>
      <c r="Y86" s="254"/>
      <c r="Z86" s="372"/>
      <c r="AA86" s="254"/>
      <c r="AB86" s="372"/>
      <c r="AC86" s="254"/>
      <c r="AD86" s="372"/>
      <c r="AE86" s="503"/>
    </row>
    <row r="87" spans="1:31" ht="15.75" customHeight="1">
      <c r="A87" s="503"/>
      <c r="B87" s="254"/>
      <c r="C87" s="254"/>
      <c r="D87" s="254"/>
      <c r="E87" s="254"/>
      <c r="F87" s="254"/>
      <c r="G87" s="292" t="s">
        <v>4169</v>
      </c>
      <c r="H87" s="290">
        <v>0.5</v>
      </c>
      <c r="I87" s="290" t="s">
        <v>374</v>
      </c>
      <c r="J87" s="290" t="s">
        <v>375</v>
      </c>
      <c r="K87" s="290" t="s">
        <v>376</v>
      </c>
      <c r="L87" s="274" t="s">
        <v>377</v>
      </c>
      <c r="M87" s="278"/>
      <c r="N87" s="278"/>
      <c r="O87" s="278"/>
      <c r="P87" s="275"/>
      <c r="Q87" s="278"/>
      <c r="R87" s="254"/>
      <c r="S87" s="254"/>
      <c r="T87" s="254"/>
      <c r="U87" s="254"/>
      <c r="V87" s="254"/>
      <c r="W87" s="254"/>
      <c r="X87" s="254"/>
      <c r="Y87" s="254"/>
      <c r="Z87" s="372"/>
      <c r="AA87" s="254"/>
      <c r="AB87" s="372"/>
      <c r="AC87" s="254"/>
      <c r="AD87" s="372"/>
      <c r="AE87" s="503"/>
    </row>
    <row r="88" spans="1:31" ht="15.75" customHeight="1">
      <c r="A88" s="503"/>
      <c r="B88" s="254"/>
      <c r="C88" s="254"/>
      <c r="D88" s="254"/>
      <c r="E88" s="254"/>
      <c r="F88" s="254"/>
      <c r="G88" s="292" t="s">
        <v>4170</v>
      </c>
      <c r="H88" s="290">
        <v>0.6</v>
      </c>
      <c r="I88" s="290" t="s">
        <v>376</v>
      </c>
      <c r="J88" s="274" t="s">
        <v>377</v>
      </c>
      <c r="K88" s="275"/>
      <c r="L88" s="275"/>
      <c r="M88" s="278"/>
      <c r="N88" s="278"/>
      <c r="O88" s="278"/>
      <c r="P88" s="275"/>
      <c r="Q88" s="278"/>
      <c r="R88" s="254"/>
      <c r="S88" s="254"/>
      <c r="T88" s="254"/>
      <c r="U88" s="254"/>
      <c r="V88" s="254"/>
      <c r="W88" s="254"/>
      <c r="X88" s="254"/>
      <c r="Y88" s="254"/>
      <c r="Z88" s="372"/>
      <c r="AA88" s="254"/>
      <c r="AB88" s="372"/>
      <c r="AC88" s="254"/>
      <c r="AD88" s="372"/>
      <c r="AE88" s="503"/>
    </row>
    <row r="89" spans="1:31" ht="15.75" customHeight="1">
      <c r="A89" s="503"/>
      <c r="B89" s="254"/>
      <c r="C89" s="254"/>
      <c r="D89" s="254"/>
      <c r="E89" s="254"/>
      <c r="F89" s="254"/>
      <c r="G89" s="299" t="s">
        <v>4171</v>
      </c>
      <c r="H89" s="275"/>
      <c r="I89" s="275"/>
      <c r="J89" s="275"/>
      <c r="K89" s="275"/>
      <c r="L89" s="275"/>
      <c r="M89" s="278"/>
      <c r="N89" s="278"/>
      <c r="O89" s="278"/>
      <c r="P89" s="275"/>
      <c r="Q89" s="278"/>
      <c r="R89" s="254"/>
      <c r="S89" s="254"/>
      <c r="T89" s="254"/>
      <c r="U89" s="254"/>
      <c r="V89" s="254"/>
      <c r="W89" s="254"/>
      <c r="X89" s="254"/>
      <c r="Y89" s="254"/>
      <c r="Z89" s="372"/>
      <c r="AA89" s="254"/>
      <c r="AB89" s="372"/>
      <c r="AC89" s="254"/>
      <c r="AD89" s="372"/>
      <c r="AE89" s="503"/>
    </row>
    <row r="90" spans="1:31" ht="15.75" customHeight="1">
      <c r="A90" s="503"/>
      <c r="B90" s="254"/>
      <c r="C90" s="254"/>
      <c r="D90" s="254"/>
      <c r="E90" s="254"/>
      <c r="F90" s="254"/>
      <c r="G90" s="285" t="s">
        <v>4172</v>
      </c>
      <c r="H90" s="419">
        <v>0.5</v>
      </c>
      <c r="I90" s="275"/>
      <c r="J90" s="275"/>
      <c r="K90" s="278"/>
      <c r="L90" s="278"/>
      <c r="M90" s="278"/>
      <c r="N90" s="278"/>
      <c r="O90" s="278"/>
      <c r="P90" s="275"/>
      <c r="Q90" s="278"/>
      <c r="R90" s="254"/>
      <c r="S90" s="254"/>
      <c r="T90" s="254"/>
      <c r="U90" s="254"/>
      <c r="V90" s="254"/>
      <c r="W90" s="254"/>
      <c r="X90" s="254"/>
      <c r="Y90" s="254"/>
      <c r="Z90" s="372"/>
      <c r="AA90" s="254"/>
      <c r="AB90" s="372"/>
      <c r="AC90" s="254"/>
      <c r="AD90" s="372"/>
      <c r="AE90" s="503"/>
    </row>
    <row r="91" spans="1:31" ht="15.75" customHeight="1">
      <c r="A91" s="503"/>
      <c r="B91" s="254"/>
      <c r="C91" s="254"/>
      <c r="D91" s="254"/>
      <c r="E91" s="254"/>
      <c r="F91" s="254"/>
      <c r="G91" s="285" t="s">
        <v>4173</v>
      </c>
      <c r="H91" s="290">
        <v>0.3</v>
      </c>
      <c r="I91" s="278" t="s">
        <v>373</v>
      </c>
      <c r="J91" s="278" t="s">
        <v>374</v>
      </c>
      <c r="K91" s="278" t="s">
        <v>375</v>
      </c>
      <c r="L91" s="278" t="s">
        <v>376</v>
      </c>
      <c r="M91" s="419" t="s">
        <v>377</v>
      </c>
      <c r="N91" s="278"/>
      <c r="O91" s="278"/>
      <c r="P91" s="275"/>
      <c r="Q91" s="278"/>
      <c r="R91" s="254"/>
      <c r="S91" s="254"/>
      <c r="T91" s="254"/>
      <c r="U91" s="254"/>
      <c r="V91" s="254"/>
      <c r="W91" s="254"/>
      <c r="X91" s="254"/>
      <c r="Y91" s="254"/>
      <c r="Z91" s="372"/>
      <c r="AA91" s="254"/>
      <c r="AB91" s="372"/>
      <c r="AC91" s="254"/>
      <c r="AD91" s="372"/>
      <c r="AE91" s="503"/>
    </row>
    <row r="92" spans="1:31" ht="15.75" customHeight="1">
      <c r="A92" s="503"/>
      <c r="B92" s="254"/>
      <c r="C92" s="387"/>
      <c r="D92" s="387"/>
      <c r="E92" s="387"/>
      <c r="F92" s="387"/>
      <c r="G92" s="292" t="s">
        <v>4174</v>
      </c>
      <c r="H92" s="286"/>
      <c r="I92" s="286"/>
      <c r="J92" s="286"/>
      <c r="K92" s="278"/>
      <c r="L92" s="278"/>
      <c r="M92" s="278"/>
      <c r="N92" s="278"/>
      <c r="O92" s="278"/>
      <c r="P92" s="275"/>
      <c r="Q92" s="278"/>
      <c r="R92" s="254"/>
      <c r="S92" s="254"/>
      <c r="T92" s="254"/>
      <c r="U92" s="254"/>
      <c r="V92" s="254"/>
      <c r="W92" s="254"/>
      <c r="X92" s="254"/>
      <c r="Y92" s="254"/>
      <c r="Z92" s="254"/>
      <c r="AA92" s="254"/>
      <c r="AB92" s="372"/>
      <c r="AC92" s="254"/>
      <c r="AD92" s="372"/>
      <c r="AE92" s="503"/>
    </row>
    <row r="93" spans="1:31" ht="15.75" customHeight="1">
      <c r="A93" s="503"/>
      <c r="B93" s="383"/>
      <c r="C93" s="420"/>
      <c r="D93" s="420"/>
      <c r="E93" s="420"/>
      <c r="F93" s="420"/>
      <c r="I93" s="275"/>
      <c r="J93" s="275"/>
      <c r="K93" s="275"/>
      <c r="L93" s="275"/>
      <c r="M93" s="278"/>
      <c r="N93" s="278"/>
      <c r="O93" s="278"/>
      <c r="P93" s="275"/>
      <c r="Q93" s="278"/>
      <c r="R93" s="254"/>
      <c r="S93" s="254"/>
      <c r="T93" s="254"/>
      <c r="U93" s="254"/>
      <c r="V93" s="254"/>
      <c r="W93" s="254"/>
      <c r="X93" s="254"/>
      <c r="Y93" s="254"/>
      <c r="Z93" s="254"/>
      <c r="AA93" s="254"/>
      <c r="AB93" s="372"/>
      <c r="AC93" s="254"/>
      <c r="AD93" s="372"/>
      <c r="AE93" s="503"/>
    </row>
    <row r="94" spans="1:31" ht="15.75" customHeight="1">
      <c r="A94" s="503"/>
      <c r="B94" s="383"/>
      <c r="C94" s="420"/>
      <c r="D94" s="420"/>
      <c r="E94" s="420"/>
      <c r="F94" s="420"/>
      <c r="I94" s="275"/>
      <c r="J94" s="275"/>
      <c r="K94" s="275"/>
      <c r="L94" s="286"/>
      <c r="M94" s="278"/>
      <c r="N94" s="278"/>
      <c r="O94" s="278"/>
      <c r="P94" s="275"/>
      <c r="Q94" s="278"/>
      <c r="R94" s="254"/>
      <c r="S94" s="254"/>
      <c r="T94" s="254"/>
      <c r="U94" s="254"/>
      <c r="V94" s="254"/>
      <c r="W94" s="254"/>
      <c r="X94" s="254"/>
      <c r="Y94" s="254"/>
      <c r="Z94" s="254"/>
      <c r="AA94" s="254"/>
      <c r="AB94" s="372"/>
      <c r="AC94" s="254"/>
      <c r="AD94" s="372"/>
      <c r="AE94" s="503"/>
    </row>
    <row r="95" spans="1:31" ht="15.75" customHeight="1">
      <c r="A95" s="503"/>
      <c r="B95" s="383"/>
      <c r="C95" s="420"/>
      <c r="D95" s="420"/>
      <c r="E95" s="420"/>
      <c r="F95" s="420"/>
      <c r="L95" s="278"/>
      <c r="M95" s="278"/>
      <c r="N95" s="278"/>
      <c r="O95" s="278"/>
      <c r="P95" s="275"/>
      <c r="Q95" s="278"/>
      <c r="R95" s="254"/>
      <c r="S95" s="254"/>
      <c r="T95" s="254"/>
      <c r="U95" s="254"/>
      <c r="V95" s="254"/>
      <c r="W95" s="254"/>
      <c r="X95" s="254"/>
      <c r="Y95" s="254"/>
      <c r="Z95" s="254"/>
      <c r="AA95" s="254"/>
      <c r="AB95" s="372"/>
      <c r="AC95" s="254"/>
      <c r="AD95" s="372"/>
      <c r="AE95" s="503"/>
    </row>
    <row r="96" spans="1:31" ht="15.75" customHeight="1">
      <c r="A96" s="503"/>
      <c r="B96" s="383"/>
      <c r="C96" s="420"/>
      <c r="D96" s="420"/>
      <c r="E96" s="420"/>
      <c r="F96" s="420"/>
      <c r="G96" s="353"/>
      <c r="H96" s="275"/>
      <c r="I96" s="275"/>
      <c r="J96" s="275"/>
      <c r="K96" s="274"/>
      <c r="L96" s="278"/>
      <c r="M96" s="278"/>
      <c r="N96" s="278"/>
      <c r="O96" s="278"/>
      <c r="P96" s="275"/>
      <c r="Q96" s="278"/>
      <c r="R96" s="254"/>
      <c r="S96" s="254"/>
      <c r="T96" s="254"/>
      <c r="U96" s="254"/>
      <c r="V96" s="254"/>
      <c r="W96" s="254"/>
      <c r="X96" s="254"/>
      <c r="Y96" s="254"/>
      <c r="Z96" s="254"/>
      <c r="AA96" s="254"/>
      <c r="AB96" s="372"/>
      <c r="AC96" s="254"/>
      <c r="AD96" s="372"/>
      <c r="AE96" s="503"/>
    </row>
    <row r="97" spans="1:31" ht="15.75" customHeight="1">
      <c r="A97" s="503"/>
      <c r="B97" s="383"/>
      <c r="C97" s="420"/>
      <c r="D97" s="420"/>
      <c r="E97" s="420"/>
      <c r="F97" s="420"/>
      <c r="G97" s="353"/>
      <c r="H97" s="275"/>
      <c r="I97" s="275"/>
      <c r="J97" s="275"/>
      <c r="K97" s="275"/>
      <c r="L97" s="286"/>
      <c r="M97" s="278"/>
      <c r="N97" s="278"/>
      <c r="O97" s="278"/>
      <c r="P97" s="275"/>
      <c r="Q97" s="278"/>
      <c r="R97" s="254"/>
      <c r="S97" s="254"/>
      <c r="T97" s="254"/>
      <c r="U97" s="254"/>
      <c r="V97" s="254"/>
      <c r="W97" s="254"/>
      <c r="X97" s="254"/>
      <c r="Y97" s="254"/>
      <c r="Z97" s="254"/>
      <c r="AA97" s="254"/>
      <c r="AB97" s="372"/>
      <c r="AC97" s="254"/>
      <c r="AD97" s="372"/>
      <c r="AE97" s="503"/>
    </row>
    <row r="98" spans="1:31" ht="15.75" customHeight="1">
      <c r="A98" s="503"/>
      <c r="B98" s="383"/>
      <c r="C98" s="420"/>
      <c r="D98" s="420"/>
      <c r="E98" s="420"/>
      <c r="F98" s="420"/>
      <c r="G98" s="353"/>
      <c r="H98" s="275"/>
      <c r="I98" s="275"/>
      <c r="J98" s="275"/>
      <c r="K98" s="286"/>
      <c r="L98" s="286"/>
      <c r="M98" s="278"/>
      <c r="N98" s="278"/>
      <c r="O98" s="278"/>
      <c r="P98" s="275"/>
      <c r="Q98" s="278"/>
      <c r="R98" s="254"/>
      <c r="S98" s="254"/>
      <c r="T98" s="254"/>
      <c r="U98" s="254"/>
      <c r="V98" s="254"/>
      <c r="W98" s="254"/>
      <c r="X98" s="254"/>
      <c r="Y98" s="254"/>
      <c r="Z98" s="254"/>
      <c r="AA98" s="254"/>
      <c r="AB98" s="254"/>
      <c r="AC98" s="254"/>
      <c r="AD98" s="372"/>
      <c r="AE98" s="503"/>
    </row>
    <row r="99" spans="1:31" ht="15.75" customHeight="1">
      <c r="A99" s="503"/>
      <c r="B99" s="383"/>
      <c r="C99" s="420"/>
      <c r="D99" s="420"/>
      <c r="E99" s="420"/>
      <c r="F99" s="420"/>
      <c r="G99" s="353"/>
      <c r="H99" s="286"/>
      <c r="I99" s="286"/>
      <c r="J99" s="286"/>
      <c r="K99" s="286"/>
      <c r="L99" s="286"/>
      <c r="M99" s="278"/>
      <c r="N99" s="278"/>
      <c r="O99" s="278"/>
      <c r="P99" s="275"/>
      <c r="Q99" s="278"/>
      <c r="R99" s="254"/>
      <c r="S99" s="254"/>
      <c r="T99" s="254"/>
      <c r="U99" s="254"/>
      <c r="V99" s="254"/>
      <c r="W99" s="254"/>
      <c r="X99" s="254"/>
      <c r="Y99" s="254"/>
      <c r="Z99" s="254"/>
      <c r="AA99" s="254"/>
      <c r="AB99" s="254"/>
      <c r="AC99" s="254"/>
      <c r="AD99" s="372"/>
      <c r="AE99" s="503"/>
    </row>
    <row r="100" spans="1:31" ht="15.75" customHeight="1">
      <c r="A100" s="503"/>
      <c r="B100" s="383"/>
      <c r="C100" s="420"/>
      <c r="D100" s="420"/>
      <c r="E100" s="420"/>
      <c r="F100" s="420"/>
      <c r="G100" s="353"/>
      <c r="H100" s="275"/>
      <c r="I100" s="275"/>
      <c r="J100" s="275"/>
      <c r="K100" s="275"/>
      <c r="L100" s="275"/>
      <c r="M100" s="278"/>
      <c r="N100" s="278"/>
      <c r="O100" s="278"/>
      <c r="P100" s="275"/>
      <c r="Q100" s="278"/>
      <c r="R100" s="254"/>
      <c r="S100" s="254"/>
      <c r="T100" s="254"/>
      <c r="U100" s="254"/>
      <c r="V100" s="254"/>
      <c r="W100" s="254"/>
      <c r="X100" s="254"/>
      <c r="Y100" s="254"/>
      <c r="Z100" s="254"/>
      <c r="AA100" s="254"/>
      <c r="AB100" s="254"/>
      <c r="AC100" s="254"/>
      <c r="AD100" s="372"/>
      <c r="AE100" s="503"/>
    </row>
    <row r="101" spans="1:31" ht="15.75" customHeight="1">
      <c r="A101" s="503"/>
      <c r="B101" s="383"/>
      <c r="C101" s="420"/>
      <c r="D101" s="420"/>
      <c r="E101" s="420"/>
      <c r="F101" s="420"/>
      <c r="G101" s="353"/>
      <c r="H101" s="290"/>
      <c r="I101" s="286"/>
      <c r="J101" s="286"/>
      <c r="K101" s="286"/>
      <c r="L101" s="286"/>
      <c r="M101" s="278"/>
      <c r="N101" s="278"/>
      <c r="O101" s="278"/>
      <c r="P101" s="275"/>
      <c r="Q101" s="278"/>
      <c r="R101" s="254"/>
      <c r="S101" s="254"/>
      <c r="T101" s="254"/>
      <c r="U101" s="254"/>
      <c r="V101" s="254"/>
      <c r="W101" s="254"/>
      <c r="X101" s="254"/>
      <c r="Y101" s="254"/>
      <c r="Z101" s="254"/>
      <c r="AA101" s="254"/>
      <c r="AB101" s="254"/>
      <c r="AC101" s="254"/>
      <c r="AD101" s="372"/>
      <c r="AE101" s="503"/>
    </row>
    <row r="102" spans="1:31" ht="15.75" customHeight="1">
      <c r="A102" s="503"/>
      <c r="B102" s="383"/>
      <c r="C102" s="420"/>
      <c r="D102" s="420"/>
      <c r="E102" s="420"/>
      <c r="F102" s="420"/>
      <c r="G102" s="353"/>
      <c r="H102" s="275"/>
      <c r="I102" s="275"/>
      <c r="J102" s="275"/>
      <c r="K102" s="275"/>
      <c r="L102" s="275"/>
      <c r="M102" s="278"/>
      <c r="N102" s="278"/>
      <c r="O102" s="278"/>
      <c r="P102" s="275"/>
      <c r="Q102" s="278"/>
      <c r="R102" s="254"/>
      <c r="S102" s="254"/>
      <c r="T102" s="254"/>
      <c r="U102" s="254"/>
      <c r="V102" s="254"/>
      <c r="W102" s="254"/>
      <c r="X102" s="254"/>
      <c r="Y102" s="254"/>
      <c r="Z102" s="254"/>
      <c r="AA102" s="254"/>
      <c r="AB102" s="254"/>
      <c r="AC102" s="254"/>
      <c r="AD102" s="372"/>
      <c r="AE102" s="503"/>
    </row>
    <row r="103" spans="1:31" ht="15.75" customHeight="1">
      <c r="A103" s="97"/>
      <c r="B103" s="343"/>
      <c r="C103" s="343"/>
      <c r="D103" s="421">
        <f>COUNTA(G4:G160)</f>
        <v>89</v>
      </c>
      <c r="E103" s="422"/>
      <c r="F103" s="423">
        <v>100</v>
      </c>
      <c r="G103" s="353"/>
      <c r="H103" s="275"/>
      <c r="I103" s="274"/>
      <c r="J103" s="286"/>
      <c r="K103" s="286"/>
      <c r="L103" s="286"/>
      <c r="M103" s="278"/>
      <c r="N103" s="278"/>
      <c r="O103" s="278"/>
      <c r="P103" s="275"/>
      <c r="Q103" s="278"/>
      <c r="R103" s="254"/>
      <c r="S103" s="254"/>
      <c r="T103" s="254"/>
      <c r="U103" s="254"/>
      <c r="V103" s="254"/>
      <c r="W103" s="254"/>
      <c r="X103" s="254"/>
      <c r="Y103" s="254"/>
      <c r="Z103" s="254"/>
      <c r="AA103" s="254"/>
      <c r="AB103" s="254"/>
      <c r="AC103" s="254"/>
      <c r="AD103" s="372"/>
      <c r="AE103" s="503"/>
    </row>
    <row r="104" spans="1:31" ht="15.75" customHeight="1">
      <c r="A104" s="97"/>
      <c r="B104" s="97"/>
      <c r="C104" s="97"/>
      <c r="D104" s="248"/>
      <c r="E104" s="248"/>
      <c r="F104" s="248"/>
      <c r="G104" s="353"/>
      <c r="H104" s="275"/>
      <c r="I104" s="275"/>
      <c r="J104" s="275"/>
      <c r="K104" s="275"/>
      <c r="L104" s="278"/>
      <c r="M104" s="278"/>
      <c r="N104" s="278"/>
      <c r="O104" s="278"/>
      <c r="P104" s="275"/>
      <c r="Q104" s="278"/>
      <c r="R104" s="254"/>
      <c r="S104" s="254"/>
      <c r="T104" s="254"/>
      <c r="U104" s="254"/>
      <c r="V104" s="254"/>
      <c r="W104" s="254"/>
      <c r="X104" s="254"/>
      <c r="Y104" s="254"/>
      <c r="Z104" s="254"/>
      <c r="AA104" s="254"/>
      <c r="AB104" s="254"/>
      <c r="AC104" s="254"/>
      <c r="AD104" s="372"/>
      <c r="AE104" s="503"/>
    </row>
    <row r="105" spans="1:31" ht="15.75" customHeight="1">
      <c r="A105" s="97"/>
      <c r="B105" s="97"/>
      <c r="C105" s="97"/>
      <c r="D105" s="97"/>
      <c r="E105" s="97"/>
      <c r="F105" s="97"/>
      <c r="G105" s="353"/>
      <c r="H105" s="275"/>
      <c r="I105" s="275"/>
      <c r="J105" s="275"/>
      <c r="K105" s="275"/>
      <c r="L105" s="275"/>
      <c r="M105" s="278"/>
      <c r="N105" s="278"/>
      <c r="O105" s="278"/>
      <c r="P105" s="275"/>
      <c r="Q105" s="278"/>
      <c r="R105" s="254"/>
      <c r="S105" s="254"/>
      <c r="T105" s="254"/>
      <c r="U105" s="254"/>
      <c r="V105" s="254"/>
      <c r="W105" s="254"/>
      <c r="X105" s="254"/>
      <c r="Y105" s="254"/>
      <c r="Z105" s="254"/>
      <c r="AA105" s="254"/>
      <c r="AB105" s="254"/>
      <c r="AC105" s="254"/>
      <c r="AD105" s="372"/>
      <c r="AE105" s="503"/>
    </row>
    <row r="106" spans="1:31" ht="15.75" customHeight="1">
      <c r="A106" s="97"/>
      <c r="B106" s="97"/>
      <c r="C106" s="97"/>
      <c r="D106" s="97"/>
      <c r="E106" s="97"/>
      <c r="F106" s="97"/>
      <c r="G106" s="353"/>
      <c r="H106" s="275"/>
      <c r="I106" s="275"/>
      <c r="J106" s="275"/>
      <c r="K106" s="275"/>
      <c r="L106" s="275"/>
      <c r="M106" s="278"/>
      <c r="N106" s="278"/>
      <c r="O106" s="278"/>
      <c r="P106" s="275"/>
      <c r="Q106" s="278"/>
      <c r="R106" s="254"/>
      <c r="S106" s="254"/>
      <c r="T106" s="254"/>
      <c r="U106" s="254"/>
      <c r="V106" s="254"/>
      <c r="W106" s="254"/>
      <c r="X106" s="254"/>
      <c r="Y106" s="254"/>
      <c r="Z106" s="254"/>
      <c r="AA106" s="254"/>
      <c r="AB106" s="254"/>
      <c r="AC106" s="254"/>
      <c r="AD106" s="372"/>
      <c r="AE106" s="503"/>
    </row>
    <row r="107" spans="1:31" ht="15.75" customHeight="1">
      <c r="A107" s="97"/>
      <c r="B107" s="97"/>
      <c r="C107" s="97"/>
      <c r="D107" s="97"/>
      <c r="E107" s="97"/>
      <c r="F107" s="97"/>
      <c r="G107" s="353"/>
      <c r="H107" s="275"/>
      <c r="I107" s="275"/>
      <c r="J107" s="275"/>
      <c r="K107" s="275"/>
      <c r="L107" s="275"/>
      <c r="M107" s="278"/>
      <c r="N107" s="278"/>
      <c r="O107" s="278"/>
      <c r="P107" s="275"/>
      <c r="Q107" s="278"/>
      <c r="R107" s="254"/>
      <c r="S107" s="254"/>
      <c r="T107" s="254"/>
      <c r="U107" s="254"/>
      <c r="V107" s="254"/>
      <c r="W107" s="254"/>
      <c r="X107" s="254"/>
      <c r="Y107" s="254"/>
      <c r="Z107" s="254"/>
      <c r="AA107" s="254"/>
      <c r="AB107" s="254"/>
      <c r="AC107" s="254"/>
      <c r="AD107" s="372"/>
      <c r="AE107" s="503"/>
    </row>
    <row r="108" spans="1:31" ht="15.75" customHeight="1">
      <c r="A108" s="97"/>
      <c r="B108" s="97"/>
      <c r="C108" s="97"/>
      <c r="D108" s="97"/>
      <c r="E108" s="97"/>
      <c r="F108" s="97"/>
      <c r="G108" s="353"/>
      <c r="H108" s="275"/>
      <c r="I108" s="275"/>
      <c r="J108" s="275"/>
      <c r="K108" s="275"/>
      <c r="L108" s="275"/>
      <c r="M108" s="278"/>
      <c r="N108" s="278"/>
      <c r="O108" s="278"/>
      <c r="P108" s="275"/>
      <c r="Q108" s="278"/>
      <c r="R108" s="254"/>
      <c r="S108" s="254"/>
      <c r="T108" s="254"/>
      <c r="U108" s="254"/>
      <c r="V108" s="254"/>
      <c r="W108" s="254"/>
      <c r="X108" s="254"/>
      <c r="Y108" s="254"/>
      <c r="Z108" s="254"/>
      <c r="AA108" s="254"/>
      <c r="AB108" s="254"/>
      <c r="AC108" s="254"/>
      <c r="AD108" s="372"/>
      <c r="AE108" s="503"/>
    </row>
    <row r="109" spans="1:31" ht="15.75" customHeight="1">
      <c r="A109" s="97"/>
      <c r="B109" s="97"/>
      <c r="C109" s="97"/>
      <c r="D109" s="97"/>
      <c r="E109" s="97"/>
      <c r="F109" s="97"/>
      <c r="G109" s="353"/>
      <c r="H109" s="275"/>
      <c r="I109" s="275"/>
      <c r="J109" s="275"/>
      <c r="K109" s="275"/>
      <c r="L109" s="275"/>
      <c r="M109" s="278"/>
      <c r="N109" s="278"/>
      <c r="O109" s="278"/>
      <c r="P109" s="275"/>
      <c r="Q109" s="278"/>
      <c r="R109" s="254"/>
      <c r="S109" s="254"/>
      <c r="T109" s="254"/>
      <c r="U109" s="254"/>
      <c r="V109" s="254"/>
      <c r="W109" s="254"/>
      <c r="X109" s="254"/>
      <c r="Y109" s="254"/>
      <c r="Z109" s="254"/>
      <c r="AA109" s="254"/>
      <c r="AB109" s="254"/>
      <c r="AC109" s="254"/>
      <c r="AD109" s="372"/>
      <c r="AE109" s="503"/>
    </row>
    <row r="110" spans="1:31" ht="15.75" customHeight="1">
      <c r="A110" s="97"/>
      <c r="B110" s="97"/>
      <c r="C110" s="97"/>
      <c r="D110" s="97"/>
      <c r="E110" s="97"/>
      <c r="F110" s="97"/>
      <c r="G110" s="353"/>
      <c r="H110" s="275"/>
      <c r="I110" s="275"/>
      <c r="J110" s="275"/>
      <c r="K110" s="275"/>
      <c r="L110" s="275"/>
      <c r="M110" s="278"/>
      <c r="N110" s="278"/>
      <c r="O110" s="278"/>
      <c r="P110" s="275"/>
      <c r="Q110" s="278"/>
      <c r="R110" s="254"/>
      <c r="S110" s="254"/>
      <c r="T110" s="254"/>
      <c r="U110" s="254"/>
      <c r="V110" s="254"/>
      <c r="W110" s="254"/>
      <c r="X110" s="254"/>
      <c r="Y110" s="254"/>
      <c r="Z110" s="254"/>
      <c r="AA110" s="254"/>
      <c r="AB110" s="254"/>
      <c r="AC110" s="254"/>
      <c r="AD110" s="372"/>
      <c r="AE110" s="503"/>
    </row>
    <row r="111" spans="1:31" ht="15.75" customHeight="1">
      <c r="A111" s="315"/>
      <c r="B111" s="315"/>
      <c r="C111" s="315"/>
      <c r="D111" s="315"/>
      <c r="E111" s="315"/>
      <c r="F111" s="315"/>
      <c r="G111" s="353"/>
      <c r="H111" s="275"/>
      <c r="I111" s="275"/>
      <c r="J111" s="275"/>
      <c r="K111" s="275"/>
      <c r="L111" s="278"/>
      <c r="M111" s="278"/>
      <c r="N111" s="278"/>
      <c r="O111" s="278"/>
      <c r="P111" s="275"/>
      <c r="Q111" s="278"/>
      <c r="R111" s="254"/>
      <c r="S111" s="254"/>
      <c r="T111" s="254"/>
      <c r="U111" s="254"/>
      <c r="V111" s="254"/>
      <c r="W111" s="254"/>
      <c r="X111" s="254"/>
      <c r="Y111" s="254"/>
      <c r="Z111" s="254"/>
      <c r="AA111" s="254"/>
      <c r="AB111" s="254"/>
      <c r="AC111" s="254"/>
      <c r="AD111" s="372"/>
      <c r="AE111" s="503"/>
    </row>
    <row r="112" spans="1:31" ht="15.75" customHeight="1">
      <c r="A112" s="502"/>
      <c r="B112" s="502"/>
      <c r="C112" s="502"/>
      <c r="D112" s="502"/>
      <c r="E112" s="502"/>
      <c r="F112" s="502"/>
      <c r="G112" s="353"/>
      <c r="H112" s="275"/>
      <c r="I112" s="275"/>
      <c r="J112" s="275"/>
      <c r="K112" s="275"/>
      <c r="L112" s="275"/>
      <c r="M112" s="278"/>
      <c r="N112" s="278"/>
      <c r="O112" s="278"/>
      <c r="P112" s="275"/>
      <c r="Q112" s="278"/>
      <c r="R112" s="254"/>
      <c r="S112" s="254"/>
      <c r="T112" s="254"/>
      <c r="U112" s="254"/>
      <c r="V112" s="254"/>
      <c r="W112" s="254"/>
      <c r="X112" s="254"/>
      <c r="Y112" s="254"/>
      <c r="Z112" s="254"/>
      <c r="AA112" s="254"/>
      <c r="AB112" s="254"/>
      <c r="AC112" s="254"/>
      <c r="AD112" s="372"/>
      <c r="AE112" s="503"/>
    </row>
    <row r="113" spans="1:31" ht="15.75" customHeight="1">
      <c r="A113" s="502"/>
      <c r="B113" s="502"/>
      <c r="C113" s="502"/>
      <c r="D113" s="502"/>
      <c r="E113" s="502"/>
      <c r="F113" s="502"/>
      <c r="G113" s="353"/>
      <c r="H113" s="275"/>
      <c r="I113" s="275"/>
      <c r="J113" s="275"/>
      <c r="K113" s="275"/>
      <c r="L113" s="278"/>
      <c r="M113" s="278"/>
      <c r="N113" s="278"/>
      <c r="O113" s="278"/>
      <c r="P113" s="275"/>
      <c r="Q113" s="278"/>
      <c r="R113" s="254"/>
      <c r="S113" s="254"/>
      <c r="T113" s="254"/>
      <c r="U113" s="254"/>
      <c r="V113" s="254"/>
      <c r="W113" s="254"/>
      <c r="X113" s="254"/>
      <c r="Y113" s="254"/>
      <c r="Z113" s="254"/>
      <c r="AA113" s="254"/>
      <c r="AB113" s="254"/>
      <c r="AC113" s="254"/>
      <c r="AD113" s="372"/>
      <c r="AE113" s="503"/>
    </row>
    <row r="114" spans="1:31" ht="15.75" customHeight="1">
      <c r="A114" s="502"/>
      <c r="B114" s="502"/>
      <c r="C114" s="502"/>
      <c r="D114" s="502"/>
      <c r="E114" s="502"/>
      <c r="F114" s="502"/>
      <c r="G114" s="353"/>
      <c r="H114" s="275"/>
      <c r="I114" s="275"/>
      <c r="J114" s="275"/>
      <c r="K114" s="275"/>
      <c r="L114" s="278"/>
      <c r="M114" s="278"/>
      <c r="N114" s="278"/>
      <c r="O114" s="278"/>
      <c r="P114" s="275"/>
      <c r="Q114" s="278"/>
      <c r="R114" s="254"/>
      <c r="S114" s="254"/>
      <c r="T114" s="254"/>
      <c r="U114" s="254"/>
      <c r="V114" s="254"/>
      <c r="W114" s="254"/>
      <c r="X114" s="254"/>
      <c r="Y114" s="254"/>
      <c r="Z114" s="254"/>
      <c r="AA114" s="254"/>
      <c r="AB114" s="254"/>
      <c r="AC114" s="254"/>
      <c r="AD114" s="254"/>
      <c r="AE114" s="503"/>
    </row>
    <row r="115" spans="1:31" ht="15.75" customHeight="1">
      <c r="A115" s="502"/>
      <c r="B115" s="502"/>
      <c r="C115" s="502"/>
      <c r="D115" s="502"/>
      <c r="E115" s="502"/>
      <c r="F115" s="502"/>
      <c r="G115" s="353"/>
      <c r="H115" s="275"/>
      <c r="I115" s="275"/>
      <c r="J115" s="275"/>
      <c r="K115" s="275"/>
      <c r="L115" s="278"/>
      <c r="M115" s="278"/>
      <c r="N115" s="278"/>
      <c r="O115" s="278"/>
      <c r="P115" s="275"/>
      <c r="Q115" s="278"/>
      <c r="R115" s="254"/>
      <c r="S115" s="254"/>
      <c r="T115" s="254"/>
      <c r="U115" s="254"/>
      <c r="V115" s="254"/>
      <c r="W115" s="254"/>
      <c r="X115" s="254"/>
      <c r="Y115" s="254"/>
      <c r="Z115" s="254"/>
      <c r="AA115" s="254"/>
      <c r="AB115" s="254"/>
      <c r="AC115" s="254"/>
      <c r="AD115" s="254"/>
      <c r="AE115" s="503"/>
    </row>
    <row r="116" spans="1:31" ht="15.75" customHeight="1">
      <c r="A116" s="502"/>
      <c r="B116" s="502"/>
      <c r="C116" s="502"/>
      <c r="D116" s="502"/>
      <c r="E116" s="502"/>
      <c r="F116" s="502"/>
      <c r="G116" s="353"/>
      <c r="H116" s="275"/>
      <c r="I116" s="275"/>
      <c r="J116" s="275"/>
      <c r="K116" s="275"/>
      <c r="L116" s="275"/>
      <c r="M116" s="278"/>
      <c r="N116" s="278"/>
      <c r="O116" s="278"/>
      <c r="P116" s="275"/>
      <c r="Q116" s="278"/>
      <c r="R116" s="254"/>
      <c r="S116" s="254"/>
      <c r="T116" s="254"/>
      <c r="U116" s="254"/>
      <c r="V116" s="254"/>
      <c r="W116" s="254"/>
      <c r="X116" s="254"/>
      <c r="Y116" s="254"/>
      <c r="Z116" s="254"/>
      <c r="AA116" s="254"/>
      <c r="AB116" s="254"/>
      <c r="AC116" s="254"/>
      <c r="AD116" s="254"/>
      <c r="AE116" s="503"/>
    </row>
    <row r="117" spans="1:31" ht="15.75" customHeight="1">
      <c r="A117" s="502"/>
      <c r="B117" s="502"/>
      <c r="C117" s="502"/>
      <c r="D117" s="502"/>
      <c r="E117" s="502"/>
      <c r="F117" s="502"/>
      <c r="G117" s="353"/>
      <c r="H117" s="275"/>
      <c r="I117" s="275"/>
      <c r="J117" s="275"/>
      <c r="K117" s="275"/>
      <c r="L117" s="275"/>
      <c r="M117" s="278"/>
      <c r="N117" s="278"/>
      <c r="O117" s="278"/>
      <c r="P117" s="275"/>
      <c r="Q117" s="278"/>
      <c r="R117" s="254"/>
      <c r="S117" s="254"/>
      <c r="T117" s="254"/>
      <c r="U117" s="254"/>
      <c r="V117" s="254"/>
      <c r="W117" s="254"/>
      <c r="X117" s="254"/>
      <c r="Y117" s="254"/>
      <c r="Z117" s="254"/>
      <c r="AA117" s="254"/>
      <c r="AB117" s="254"/>
      <c r="AC117" s="254"/>
      <c r="AD117" s="254"/>
      <c r="AE117" s="503"/>
    </row>
    <row r="118" spans="1:31" ht="15.75" customHeight="1">
      <c r="A118" s="502"/>
      <c r="B118" s="502"/>
      <c r="C118" s="502"/>
      <c r="D118" s="502"/>
      <c r="E118" s="502"/>
      <c r="F118" s="502"/>
      <c r="G118" s="353"/>
      <c r="H118" s="275"/>
      <c r="I118" s="275"/>
      <c r="J118" s="275"/>
      <c r="K118" s="275"/>
      <c r="L118" s="275"/>
      <c r="M118" s="278"/>
      <c r="N118" s="278"/>
      <c r="O118" s="278"/>
      <c r="P118" s="275"/>
      <c r="Q118" s="278"/>
      <c r="R118" s="254"/>
      <c r="S118" s="254"/>
      <c r="T118" s="254"/>
      <c r="U118" s="254"/>
      <c r="V118" s="254"/>
      <c r="W118" s="254"/>
      <c r="X118" s="254"/>
      <c r="Y118" s="254"/>
      <c r="Z118" s="254"/>
      <c r="AA118" s="254"/>
      <c r="AB118" s="254"/>
      <c r="AC118" s="254"/>
      <c r="AD118" s="254"/>
      <c r="AE118" s="503"/>
    </row>
    <row r="119" spans="1:31" ht="15.75" customHeight="1">
      <c r="A119" s="502"/>
      <c r="B119" s="502"/>
      <c r="C119" s="502"/>
      <c r="D119" s="502"/>
      <c r="E119" s="502"/>
      <c r="F119" s="502"/>
      <c r="G119" s="292"/>
      <c r="H119" s="278"/>
      <c r="I119" s="278"/>
      <c r="J119" s="278"/>
      <c r="K119" s="278"/>
      <c r="L119" s="278"/>
      <c r="M119" s="278"/>
      <c r="N119" s="278"/>
      <c r="O119" s="278"/>
      <c r="P119" s="275"/>
      <c r="Q119" s="278"/>
      <c r="R119" s="254"/>
      <c r="S119" s="254"/>
      <c r="T119" s="254"/>
      <c r="U119" s="254"/>
      <c r="V119" s="254"/>
      <c r="W119" s="254"/>
      <c r="X119" s="254"/>
      <c r="Y119" s="254"/>
      <c r="Z119" s="254"/>
      <c r="AA119" s="254"/>
      <c r="AB119" s="254"/>
      <c r="AC119" s="254"/>
      <c r="AD119" s="254"/>
      <c r="AE119" s="503"/>
    </row>
    <row r="120" spans="1:31" ht="15.75" customHeight="1">
      <c r="A120" s="502"/>
      <c r="B120" s="502"/>
      <c r="C120" s="502"/>
      <c r="D120" s="502"/>
      <c r="E120" s="502"/>
      <c r="F120" s="502"/>
      <c r="G120" s="292"/>
      <c r="H120" s="286"/>
      <c r="I120" s="286"/>
      <c r="J120" s="278"/>
      <c r="K120" s="278"/>
      <c r="L120" s="278"/>
      <c r="M120" s="278"/>
      <c r="N120" s="278"/>
      <c r="O120" s="278"/>
      <c r="P120" s="275"/>
      <c r="Q120" s="278"/>
      <c r="R120" s="254"/>
      <c r="S120" s="254"/>
      <c r="T120" s="254"/>
      <c r="U120" s="254"/>
      <c r="V120" s="254"/>
      <c r="W120" s="254"/>
      <c r="X120" s="254"/>
      <c r="Y120" s="254"/>
      <c r="Z120" s="254"/>
      <c r="AA120" s="254"/>
      <c r="AB120" s="254"/>
      <c r="AC120" s="254"/>
      <c r="AD120" s="254"/>
      <c r="AE120" s="503"/>
    </row>
    <row r="121" spans="1:31" ht="15.75" customHeight="1">
      <c r="A121" s="502"/>
      <c r="B121" s="502"/>
      <c r="C121" s="502"/>
      <c r="D121" s="502"/>
      <c r="E121" s="502"/>
      <c r="F121" s="502"/>
      <c r="G121" s="292"/>
      <c r="H121" s="286"/>
      <c r="I121" s="286"/>
      <c r="J121" s="278"/>
      <c r="K121" s="278"/>
      <c r="L121" s="278"/>
      <c r="M121" s="278"/>
      <c r="N121" s="278"/>
      <c r="O121" s="278"/>
      <c r="P121" s="275"/>
      <c r="Q121" s="278"/>
      <c r="R121" s="254"/>
      <c r="S121" s="254"/>
      <c r="T121" s="254"/>
      <c r="U121" s="254"/>
      <c r="V121" s="254"/>
      <c r="W121" s="254"/>
      <c r="X121" s="254"/>
      <c r="Y121" s="254"/>
      <c r="Z121" s="254"/>
      <c r="AA121" s="254"/>
      <c r="AB121" s="254"/>
      <c r="AC121" s="254"/>
      <c r="AD121" s="254"/>
      <c r="AE121" s="503"/>
    </row>
    <row r="122" spans="1:31" ht="15.75" customHeight="1">
      <c r="A122" s="502"/>
      <c r="B122" s="502"/>
      <c r="C122" s="502"/>
      <c r="D122" s="502"/>
      <c r="E122" s="502"/>
      <c r="F122" s="502"/>
      <c r="G122" s="292"/>
      <c r="H122" s="278"/>
      <c r="I122" s="278"/>
      <c r="J122" s="278"/>
      <c r="K122" s="278"/>
      <c r="L122" s="278"/>
      <c r="M122" s="278"/>
      <c r="N122" s="278"/>
      <c r="O122" s="278"/>
      <c r="P122" s="275"/>
      <c r="Q122" s="278"/>
      <c r="R122" s="254"/>
      <c r="S122" s="254"/>
      <c r="T122" s="254"/>
      <c r="U122" s="254"/>
      <c r="V122" s="254"/>
      <c r="W122" s="254"/>
      <c r="X122" s="254"/>
      <c r="Y122" s="254"/>
      <c r="Z122" s="254"/>
      <c r="AA122" s="254"/>
      <c r="AB122" s="254"/>
      <c r="AC122" s="254"/>
      <c r="AD122" s="254"/>
      <c r="AE122" s="503"/>
    </row>
    <row r="123" spans="1:31" ht="15.75" customHeight="1">
      <c r="A123" s="502"/>
      <c r="B123" s="502"/>
      <c r="C123" s="502"/>
      <c r="D123" s="502"/>
      <c r="E123" s="502"/>
      <c r="F123" s="502"/>
      <c r="G123" s="292"/>
      <c r="H123" s="286"/>
      <c r="I123" s="286"/>
      <c r="J123" s="278"/>
      <c r="K123" s="278"/>
      <c r="L123" s="278"/>
      <c r="M123" s="278"/>
      <c r="N123" s="278"/>
      <c r="O123" s="278"/>
      <c r="P123" s="275"/>
      <c r="Q123" s="278"/>
      <c r="R123" s="254"/>
      <c r="S123" s="254"/>
      <c r="T123" s="254"/>
      <c r="U123" s="254"/>
      <c r="V123" s="254"/>
      <c r="W123" s="254"/>
      <c r="X123" s="254"/>
      <c r="Y123" s="254"/>
      <c r="Z123" s="254"/>
      <c r="AA123" s="254"/>
      <c r="AB123" s="254"/>
      <c r="AC123" s="254"/>
      <c r="AD123" s="254"/>
      <c r="AE123" s="503"/>
    </row>
    <row r="124" spans="1:31" ht="15.75" customHeight="1">
      <c r="A124" s="502"/>
      <c r="B124" s="502"/>
      <c r="C124" s="502"/>
      <c r="D124" s="502"/>
      <c r="E124" s="502"/>
      <c r="F124" s="502"/>
      <c r="G124" s="292"/>
      <c r="H124" s="286"/>
      <c r="I124" s="286"/>
      <c r="J124" s="278"/>
      <c r="K124" s="278"/>
      <c r="L124" s="278"/>
      <c r="M124" s="278"/>
      <c r="N124" s="278"/>
      <c r="O124" s="278"/>
      <c r="P124" s="275"/>
      <c r="Q124" s="278"/>
      <c r="R124" s="254"/>
      <c r="S124" s="254"/>
      <c r="T124" s="254"/>
      <c r="U124" s="254"/>
      <c r="V124" s="254"/>
      <c r="W124" s="254"/>
      <c r="X124" s="254"/>
      <c r="Y124" s="254"/>
      <c r="Z124" s="254"/>
      <c r="AA124" s="254"/>
      <c r="AB124" s="254"/>
      <c r="AC124" s="254"/>
      <c r="AD124" s="254"/>
      <c r="AE124" s="503"/>
    </row>
    <row r="125" spans="1:31" ht="15.75" customHeight="1">
      <c r="A125" s="502"/>
      <c r="B125" s="502"/>
      <c r="C125" s="502"/>
      <c r="D125" s="502"/>
      <c r="E125" s="502"/>
      <c r="F125" s="502"/>
      <c r="G125" s="292"/>
      <c r="H125" s="286"/>
      <c r="I125" s="286"/>
      <c r="J125" s="278"/>
      <c r="K125" s="278"/>
      <c r="L125" s="278"/>
      <c r="M125" s="278"/>
      <c r="N125" s="278"/>
      <c r="O125" s="278"/>
      <c r="P125" s="275"/>
      <c r="Q125" s="278"/>
      <c r="R125" s="254"/>
      <c r="S125" s="254"/>
      <c r="T125" s="254"/>
      <c r="U125" s="254"/>
      <c r="V125" s="254"/>
      <c r="W125" s="254"/>
      <c r="X125" s="254"/>
      <c r="Y125" s="254"/>
      <c r="Z125" s="254"/>
      <c r="AA125" s="254"/>
      <c r="AB125" s="254"/>
      <c r="AC125" s="254"/>
      <c r="AD125" s="254"/>
      <c r="AE125" s="503"/>
    </row>
    <row r="126" spans="1:31" ht="15.75" customHeight="1">
      <c r="A126" s="502"/>
      <c r="B126" s="502"/>
      <c r="C126" s="502"/>
      <c r="D126" s="502"/>
      <c r="E126" s="502"/>
      <c r="F126" s="502"/>
      <c r="G126" s="292"/>
      <c r="H126" s="286"/>
      <c r="I126" s="286"/>
      <c r="J126" s="278"/>
      <c r="K126" s="278"/>
      <c r="L126" s="278"/>
      <c r="M126" s="278"/>
      <c r="N126" s="278"/>
      <c r="O126" s="278"/>
      <c r="P126" s="275"/>
      <c r="Q126" s="278"/>
      <c r="R126" s="254"/>
      <c r="S126" s="254"/>
      <c r="T126" s="254"/>
      <c r="U126" s="254"/>
      <c r="V126" s="254"/>
      <c r="W126" s="254"/>
      <c r="X126" s="254"/>
      <c r="Y126" s="254"/>
      <c r="Z126" s="254"/>
      <c r="AA126" s="254"/>
      <c r="AB126" s="254"/>
      <c r="AC126" s="254"/>
      <c r="AD126" s="254"/>
      <c r="AE126" s="503"/>
    </row>
    <row r="127" spans="1:31" ht="15.75" customHeight="1">
      <c r="A127" s="502"/>
      <c r="B127" s="502"/>
      <c r="C127" s="502"/>
      <c r="D127" s="502"/>
      <c r="E127" s="502"/>
      <c r="F127" s="502"/>
      <c r="G127" s="292"/>
      <c r="H127" s="286"/>
      <c r="I127" s="286"/>
      <c r="J127" s="278"/>
      <c r="K127" s="278"/>
      <c r="L127" s="278"/>
      <c r="M127" s="278"/>
      <c r="N127" s="278"/>
      <c r="O127" s="278"/>
      <c r="P127" s="275"/>
      <c r="Q127" s="278"/>
      <c r="R127" s="254"/>
      <c r="S127" s="254"/>
      <c r="T127" s="254"/>
      <c r="U127" s="254"/>
      <c r="V127" s="254"/>
      <c r="W127" s="254"/>
      <c r="X127" s="254"/>
      <c r="Y127" s="254"/>
      <c r="Z127" s="254"/>
      <c r="AA127" s="254"/>
      <c r="AB127" s="254"/>
      <c r="AC127" s="254"/>
      <c r="AD127" s="254"/>
      <c r="AE127" s="503"/>
    </row>
    <row r="128" spans="1:31" ht="15.75" customHeight="1">
      <c r="A128" s="502"/>
      <c r="B128" s="502"/>
      <c r="C128" s="502"/>
      <c r="D128" s="716"/>
      <c r="E128" s="717"/>
      <c r="F128" s="718">
        <v>125</v>
      </c>
      <c r="G128" s="292"/>
      <c r="H128" s="286"/>
      <c r="I128" s="286"/>
      <c r="J128" s="278"/>
      <c r="K128" s="278"/>
      <c r="L128" s="278"/>
      <c r="M128" s="278"/>
      <c r="N128" s="278"/>
      <c r="O128" s="278"/>
      <c r="P128" s="275"/>
      <c r="Q128" s="278"/>
      <c r="R128" s="254"/>
      <c r="S128" s="254"/>
      <c r="T128" s="254"/>
      <c r="U128" s="254"/>
      <c r="V128" s="254"/>
      <c r="W128" s="254"/>
      <c r="X128" s="254"/>
      <c r="Y128" s="254"/>
      <c r="Z128" s="254"/>
      <c r="AA128" s="254"/>
      <c r="AB128" s="254"/>
      <c r="AC128" s="254"/>
      <c r="AD128" s="254"/>
      <c r="AE128" s="503"/>
    </row>
    <row r="129" spans="1:31" ht="15.75" customHeight="1">
      <c r="A129" s="502"/>
      <c r="B129" s="502"/>
      <c r="C129" s="502"/>
      <c r="D129" s="719"/>
      <c r="E129" s="719"/>
      <c r="F129" s="719"/>
      <c r="G129" s="292"/>
      <c r="H129" s="278"/>
      <c r="I129" s="278"/>
      <c r="J129" s="278"/>
      <c r="K129" s="278"/>
      <c r="L129" s="278"/>
      <c r="M129" s="278"/>
      <c r="N129" s="278"/>
      <c r="O129" s="278"/>
      <c r="P129" s="275"/>
      <c r="Q129" s="278"/>
      <c r="R129" s="254"/>
      <c r="S129" s="254"/>
      <c r="T129" s="254"/>
      <c r="U129" s="254"/>
      <c r="V129" s="254"/>
      <c r="W129" s="254"/>
      <c r="X129" s="254"/>
      <c r="Y129" s="254"/>
      <c r="Z129" s="254"/>
      <c r="AA129" s="254"/>
      <c r="AB129" s="254"/>
      <c r="AC129" s="254"/>
      <c r="AD129" s="254"/>
      <c r="AE129" s="503"/>
    </row>
    <row r="130" spans="1:31" ht="15.75" customHeight="1">
      <c r="A130" s="502"/>
      <c r="B130" s="502"/>
      <c r="C130" s="502"/>
      <c r="D130" s="502"/>
      <c r="E130" s="502"/>
      <c r="F130" s="502"/>
      <c r="G130" s="292"/>
      <c r="H130" s="278"/>
      <c r="I130" s="278"/>
      <c r="J130" s="278"/>
      <c r="K130" s="278"/>
      <c r="L130" s="278"/>
      <c r="M130" s="278"/>
      <c r="N130" s="278"/>
      <c r="O130" s="278"/>
      <c r="P130" s="275"/>
      <c r="Q130" s="278"/>
      <c r="R130" s="254"/>
      <c r="S130" s="867"/>
      <c r="T130" s="254"/>
      <c r="U130" s="867"/>
      <c r="V130" s="254"/>
      <c r="W130" s="867"/>
      <c r="X130" s="867"/>
      <c r="Y130" s="867"/>
      <c r="Z130" s="867"/>
      <c r="AA130" s="867"/>
      <c r="AB130" s="867"/>
      <c r="AC130" s="867"/>
      <c r="AD130" s="867"/>
      <c r="AE130" s="503"/>
    </row>
    <row r="131" spans="1:31" ht="15.75" customHeight="1">
      <c r="A131" s="502"/>
      <c r="B131" s="502"/>
      <c r="C131" s="502"/>
      <c r="D131" s="502"/>
      <c r="E131" s="502"/>
      <c r="F131" s="502"/>
      <c r="G131" s="292"/>
      <c r="H131" s="278"/>
      <c r="I131" s="278"/>
      <c r="J131" s="278"/>
      <c r="K131" s="278"/>
      <c r="L131" s="278"/>
      <c r="M131" s="278"/>
      <c r="N131" s="278"/>
      <c r="O131" s="278"/>
      <c r="P131" s="275"/>
      <c r="Q131" s="278"/>
      <c r="R131" s="254"/>
      <c r="S131" s="867"/>
      <c r="T131" s="254"/>
      <c r="U131" s="867"/>
      <c r="V131" s="254"/>
      <c r="W131" s="867"/>
      <c r="X131" s="867"/>
      <c r="Y131" s="867"/>
      <c r="Z131" s="867"/>
      <c r="AA131" s="867"/>
      <c r="AB131" s="867"/>
      <c r="AC131" s="867"/>
      <c r="AD131" s="867"/>
      <c r="AE131" s="503"/>
    </row>
    <row r="132" spans="1:31" ht="15.75" customHeight="1">
      <c r="A132" s="502"/>
      <c r="B132" s="502"/>
      <c r="C132" s="502"/>
      <c r="D132" s="502"/>
      <c r="E132" s="502"/>
      <c r="F132" s="502"/>
      <c r="G132" s="292"/>
      <c r="H132" s="278"/>
      <c r="I132" s="278"/>
      <c r="J132" s="278"/>
      <c r="K132" s="278"/>
      <c r="L132" s="278"/>
      <c r="M132" s="278"/>
      <c r="N132" s="278"/>
      <c r="O132" s="278"/>
      <c r="P132" s="278"/>
      <c r="Q132" s="278"/>
      <c r="R132" s="254"/>
      <c r="S132" s="867"/>
      <c r="T132" s="254"/>
      <c r="U132" s="867"/>
      <c r="V132" s="254"/>
      <c r="W132" s="867"/>
      <c r="X132" s="867"/>
      <c r="Y132" s="867"/>
      <c r="Z132" s="867"/>
      <c r="AA132" s="867"/>
      <c r="AB132" s="867"/>
      <c r="AC132" s="867"/>
      <c r="AD132" s="867"/>
      <c r="AE132" s="503"/>
    </row>
    <row r="133" spans="1:31" ht="15.75" customHeight="1">
      <c r="A133" s="502"/>
      <c r="B133" s="502"/>
      <c r="C133" s="502"/>
      <c r="D133" s="502"/>
      <c r="E133" s="502"/>
      <c r="F133" s="502"/>
      <c r="G133" s="292"/>
      <c r="H133" s="278"/>
      <c r="I133" s="278"/>
      <c r="J133" s="278"/>
      <c r="K133" s="278"/>
      <c r="L133" s="278"/>
      <c r="M133" s="278"/>
      <c r="N133" s="278"/>
      <c r="O133" s="278"/>
      <c r="P133" s="278"/>
      <c r="Q133" s="278"/>
      <c r="R133" s="254"/>
      <c r="S133" s="867"/>
      <c r="T133" s="254"/>
      <c r="U133" s="867"/>
      <c r="V133" s="254"/>
      <c r="W133" s="867"/>
      <c r="X133" s="867"/>
      <c r="Y133" s="867"/>
      <c r="Z133" s="867"/>
      <c r="AA133" s="867"/>
      <c r="AB133" s="867"/>
      <c r="AC133" s="867"/>
      <c r="AD133" s="867"/>
      <c r="AE133" s="503"/>
    </row>
    <row r="134" spans="1:31" ht="15.75" customHeight="1">
      <c r="A134" s="502"/>
      <c r="B134" s="502"/>
      <c r="C134" s="502"/>
      <c r="D134" s="502"/>
      <c r="E134" s="502"/>
      <c r="F134" s="502"/>
      <c r="G134" s="292"/>
      <c r="H134" s="278"/>
      <c r="I134" s="278"/>
      <c r="J134" s="278"/>
      <c r="K134" s="278"/>
      <c r="L134" s="278"/>
      <c r="M134" s="278"/>
      <c r="N134" s="278"/>
      <c r="O134" s="278"/>
      <c r="P134" s="278"/>
      <c r="Q134" s="278"/>
      <c r="R134" s="362"/>
      <c r="S134" s="868"/>
      <c r="T134" s="362"/>
      <c r="U134" s="868"/>
      <c r="V134" s="362"/>
      <c r="W134" s="868"/>
      <c r="X134" s="868"/>
      <c r="Y134" s="868"/>
      <c r="Z134" s="868"/>
      <c r="AA134" s="868"/>
      <c r="AB134" s="868"/>
      <c r="AC134" s="868"/>
      <c r="AD134" s="868"/>
      <c r="AE134" s="531"/>
    </row>
    <row r="135" spans="1:31" ht="15.75" customHeight="1">
      <c r="A135" s="502"/>
      <c r="B135" s="502"/>
      <c r="C135" s="502"/>
      <c r="D135" s="502"/>
      <c r="E135" s="502"/>
      <c r="F135" s="502"/>
      <c r="G135" s="292"/>
      <c r="H135" s="278"/>
      <c r="I135" s="278"/>
      <c r="J135" s="278"/>
      <c r="K135" s="278"/>
      <c r="L135" s="278"/>
      <c r="M135" s="278"/>
      <c r="N135" s="278"/>
      <c r="O135" s="278"/>
      <c r="P135" s="278"/>
      <c r="Q135" s="278"/>
      <c r="R135" s="362"/>
      <c r="S135" s="868"/>
      <c r="T135" s="362"/>
      <c r="U135" s="868"/>
      <c r="V135" s="362"/>
      <c r="W135" s="868"/>
      <c r="X135" s="868"/>
      <c r="Y135" s="868"/>
      <c r="Z135" s="868"/>
      <c r="AA135" s="868"/>
      <c r="AB135" s="868"/>
      <c r="AC135" s="868"/>
      <c r="AD135" s="868"/>
      <c r="AE135" s="531"/>
    </row>
    <row r="136" spans="1:31" ht="15.75" customHeight="1">
      <c r="A136" s="502"/>
      <c r="B136" s="502"/>
      <c r="C136" s="502"/>
      <c r="D136" s="502"/>
      <c r="E136" s="502"/>
      <c r="F136" s="502"/>
      <c r="G136" s="292"/>
      <c r="H136" s="278"/>
      <c r="I136" s="278"/>
      <c r="J136" s="278"/>
      <c r="K136" s="278"/>
      <c r="L136" s="278"/>
      <c r="M136" s="278"/>
      <c r="N136" s="278"/>
      <c r="O136" s="278"/>
      <c r="P136" s="278"/>
      <c r="Q136" s="278"/>
      <c r="R136" s="362"/>
      <c r="S136" s="868"/>
      <c r="T136" s="362"/>
      <c r="U136" s="868"/>
      <c r="V136" s="362"/>
      <c r="W136" s="868"/>
      <c r="X136" s="868"/>
      <c r="Y136" s="868"/>
      <c r="Z136" s="868"/>
      <c r="AA136" s="868"/>
      <c r="AB136" s="868"/>
      <c r="AC136" s="868"/>
      <c r="AD136" s="868"/>
      <c r="AE136" s="531"/>
    </row>
    <row r="137" spans="1:31" ht="15.75" customHeight="1">
      <c r="A137" s="502"/>
      <c r="B137" s="502"/>
      <c r="C137" s="502"/>
      <c r="D137" s="502"/>
      <c r="E137" s="502"/>
      <c r="F137" s="502"/>
      <c r="G137" s="292"/>
      <c r="H137" s="278"/>
      <c r="I137" s="278"/>
      <c r="J137" s="278"/>
      <c r="K137" s="278"/>
      <c r="L137" s="278"/>
      <c r="M137" s="278"/>
      <c r="N137" s="278"/>
      <c r="O137" s="278"/>
      <c r="P137" s="278"/>
      <c r="Q137" s="278"/>
      <c r="R137" s="362"/>
      <c r="S137" s="868"/>
      <c r="T137" s="362"/>
      <c r="U137" s="868"/>
      <c r="V137" s="362"/>
      <c r="W137" s="868"/>
      <c r="X137" s="868"/>
      <c r="Y137" s="868"/>
      <c r="Z137" s="868"/>
      <c r="AA137" s="868"/>
      <c r="AB137" s="868"/>
      <c r="AC137" s="868"/>
      <c r="AD137" s="868"/>
      <c r="AE137" s="531"/>
    </row>
    <row r="138" spans="1:31" ht="15.75" customHeight="1">
      <c r="A138" s="502"/>
      <c r="B138" s="502"/>
      <c r="C138" s="502"/>
      <c r="D138" s="502"/>
      <c r="E138" s="502"/>
      <c r="F138" s="502"/>
      <c r="G138" s="292"/>
      <c r="H138" s="278"/>
      <c r="I138" s="278"/>
      <c r="J138" s="278"/>
      <c r="K138" s="278"/>
      <c r="L138" s="278"/>
      <c r="M138" s="278"/>
      <c r="N138" s="278"/>
      <c r="O138" s="278"/>
      <c r="P138" s="278"/>
      <c r="Q138" s="278"/>
      <c r="R138" s="362"/>
      <c r="S138" s="868"/>
      <c r="T138" s="362"/>
      <c r="U138" s="868"/>
      <c r="V138" s="362"/>
      <c r="W138" s="868"/>
      <c r="X138" s="868"/>
      <c r="Y138" s="868"/>
      <c r="Z138" s="868"/>
      <c r="AA138" s="868"/>
      <c r="AB138" s="868"/>
      <c r="AC138" s="868"/>
      <c r="AD138" s="868"/>
      <c r="AE138" s="531"/>
    </row>
    <row r="139" spans="1:31" ht="15.75" customHeight="1">
      <c r="A139" s="502"/>
      <c r="B139" s="502"/>
      <c r="C139" s="502"/>
      <c r="D139" s="502"/>
      <c r="E139" s="502"/>
      <c r="F139" s="502"/>
      <c r="G139" s="292"/>
      <c r="H139" s="278"/>
      <c r="I139" s="278"/>
      <c r="J139" s="278"/>
      <c r="K139" s="278"/>
      <c r="L139" s="278"/>
      <c r="M139" s="278"/>
      <c r="N139" s="278"/>
      <c r="O139" s="278"/>
      <c r="P139" s="278"/>
      <c r="Q139" s="278"/>
      <c r="R139" s="362"/>
      <c r="S139" s="868"/>
      <c r="T139" s="362"/>
      <c r="U139" s="868"/>
      <c r="V139" s="362"/>
      <c r="W139" s="868"/>
      <c r="X139" s="868"/>
      <c r="Y139" s="868"/>
      <c r="Z139" s="868"/>
      <c r="AA139" s="868"/>
      <c r="AB139" s="868"/>
      <c r="AC139" s="868"/>
      <c r="AD139" s="868"/>
      <c r="AE139" s="531"/>
    </row>
    <row r="140" spans="1:31" ht="15.75" customHeight="1">
      <c r="A140" s="502"/>
      <c r="B140" s="502"/>
      <c r="C140" s="502"/>
      <c r="D140" s="502"/>
      <c r="E140" s="502"/>
      <c r="F140" s="502"/>
      <c r="G140" s="292"/>
      <c r="H140" s="278"/>
      <c r="I140" s="278"/>
      <c r="J140" s="278"/>
      <c r="K140" s="278"/>
      <c r="L140" s="278"/>
      <c r="M140" s="278"/>
      <c r="N140" s="278"/>
      <c r="O140" s="278"/>
      <c r="P140" s="278"/>
      <c r="Q140" s="278"/>
      <c r="R140" s="362"/>
      <c r="S140" s="868"/>
      <c r="T140" s="362"/>
      <c r="U140" s="868"/>
      <c r="V140" s="362"/>
      <c r="W140" s="868"/>
      <c r="X140" s="868"/>
      <c r="Y140" s="868"/>
      <c r="Z140" s="868"/>
      <c r="AA140" s="868"/>
      <c r="AB140" s="868"/>
      <c r="AC140" s="868"/>
      <c r="AD140" s="868"/>
      <c r="AE140" s="531"/>
    </row>
    <row r="141" spans="1:31" ht="15.75" customHeight="1">
      <c r="A141" s="502"/>
      <c r="B141" s="502"/>
      <c r="C141" s="502"/>
      <c r="D141" s="502"/>
      <c r="E141" s="502"/>
      <c r="F141" s="502"/>
      <c r="G141" s="292"/>
      <c r="H141" s="278"/>
      <c r="I141" s="278"/>
      <c r="J141" s="278"/>
      <c r="K141" s="278"/>
      <c r="L141" s="278"/>
      <c r="M141" s="278"/>
      <c r="N141" s="278"/>
      <c r="O141" s="278"/>
      <c r="P141" s="278"/>
      <c r="Q141" s="278"/>
      <c r="R141" s="362"/>
      <c r="S141" s="868"/>
      <c r="T141" s="362"/>
      <c r="U141" s="868"/>
      <c r="V141" s="362"/>
      <c r="W141" s="868"/>
      <c r="X141" s="868"/>
      <c r="Y141" s="868"/>
      <c r="Z141" s="868"/>
      <c r="AA141" s="868"/>
      <c r="AB141" s="868"/>
      <c r="AC141" s="868"/>
      <c r="AD141" s="868"/>
      <c r="AE141" s="531"/>
    </row>
    <row r="142" spans="1:31" ht="15.75" customHeight="1">
      <c r="A142" s="502"/>
      <c r="B142" s="502"/>
      <c r="C142" s="502"/>
      <c r="D142" s="502"/>
      <c r="E142" s="502"/>
      <c r="F142" s="502"/>
      <c r="G142" s="292"/>
      <c r="H142" s="278"/>
      <c r="I142" s="278"/>
      <c r="J142" s="278"/>
      <c r="K142" s="278"/>
      <c r="L142" s="278"/>
      <c r="M142" s="278"/>
      <c r="N142" s="278"/>
      <c r="O142" s="278"/>
      <c r="P142" s="278"/>
      <c r="Q142" s="278"/>
      <c r="R142" s="362"/>
      <c r="S142" s="868"/>
      <c r="T142" s="362"/>
      <c r="U142" s="868"/>
      <c r="V142" s="362"/>
      <c r="W142" s="868"/>
      <c r="X142" s="868"/>
      <c r="Y142" s="868"/>
      <c r="Z142" s="868"/>
      <c r="AA142" s="868"/>
      <c r="AB142" s="868"/>
      <c r="AC142" s="868"/>
      <c r="AD142" s="868"/>
      <c r="AE142" s="531"/>
    </row>
    <row r="143" spans="1:31" ht="15.75" customHeight="1">
      <c r="A143" s="502"/>
      <c r="B143" s="502"/>
      <c r="C143" s="502"/>
      <c r="D143" s="502"/>
      <c r="E143" s="502"/>
      <c r="F143" s="502"/>
      <c r="G143" s="292"/>
      <c r="H143" s="278"/>
      <c r="I143" s="278"/>
      <c r="J143" s="278"/>
      <c r="K143" s="278"/>
      <c r="L143" s="278"/>
      <c r="M143" s="278"/>
      <c r="N143" s="278"/>
      <c r="O143" s="278"/>
      <c r="P143" s="278"/>
      <c r="Q143" s="278"/>
      <c r="R143" s="362"/>
      <c r="S143" s="868"/>
      <c r="T143" s="362"/>
      <c r="U143" s="868"/>
      <c r="V143" s="362"/>
      <c r="W143" s="868"/>
      <c r="X143" s="868"/>
      <c r="Y143" s="868"/>
      <c r="Z143" s="868"/>
      <c r="AA143" s="868"/>
      <c r="AB143" s="868"/>
      <c r="AC143" s="868"/>
      <c r="AD143" s="868"/>
      <c r="AE143" s="531"/>
    </row>
    <row r="144" spans="1:31" ht="15.75" customHeight="1">
      <c r="A144" s="502"/>
      <c r="B144" s="502"/>
      <c r="C144" s="502"/>
      <c r="D144" s="502"/>
      <c r="E144" s="502"/>
      <c r="F144" s="502"/>
      <c r="G144" s="292"/>
      <c r="H144" s="278"/>
      <c r="I144" s="278"/>
      <c r="J144" s="278"/>
      <c r="K144" s="278"/>
      <c r="L144" s="278"/>
      <c r="M144" s="278"/>
      <c r="N144" s="278"/>
      <c r="O144" s="278"/>
      <c r="P144" s="278"/>
      <c r="Q144" s="278"/>
      <c r="R144" s="362"/>
      <c r="S144" s="868"/>
      <c r="T144" s="362"/>
      <c r="U144" s="868"/>
      <c r="V144" s="362"/>
      <c r="W144" s="868"/>
      <c r="X144" s="868"/>
      <c r="Y144" s="868"/>
      <c r="Z144" s="868"/>
      <c r="AA144" s="868"/>
      <c r="AB144" s="868"/>
      <c r="AC144" s="868"/>
      <c r="AD144" s="868"/>
      <c r="AE144" s="531"/>
    </row>
    <row r="145" spans="1:31" ht="15.75" customHeight="1">
      <c r="A145" s="502"/>
      <c r="B145" s="502"/>
      <c r="C145" s="502"/>
      <c r="D145" s="502"/>
      <c r="E145" s="502"/>
      <c r="F145" s="502"/>
      <c r="G145" s="292"/>
      <c r="H145" s="278"/>
      <c r="I145" s="278"/>
      <c r="J145" s="278"/>
      <c r="K145" s="278"/>
      <c r="L145" s="278"/>
      <c r="M145" s="278"/>
      <c r="N145" s="278"/>
      <c r="O145" s="278"/>
      <c r="P145" s="278"/>
      <c r="Q145" s="278"/>
      <c r="R145" s="362"/>
      <c r="S145" s="868"/>
      <c r="T145" s="362"/>
      <c r="U145" s="868"/>
      <c r="V145" s="362"/>
      <c r="W145" s="868"/>
      <c r="X145" s="868"/>
      <c r="Y145" s="868"/>
      <c r="Z145" s="868"/>
      <c r="AA145" s="868"/>
      <c r="AB145" s="868"/>
      <c r="AC145" s="868"/>
      <c r="AD145" s="868"/>
      <c r="AE145" s="531"/>
    </row>
    <row r="146" spans="1:31" ht="15.75" customHeight="1">
      <c r="A146" s="502"/>
      <c r="B146" s="502"/>
      <c r="C146" s="502"/>
      <c r="D146" s="502"/>
      <c r="E146" s="502"/>
      <c r="F146" s="502"/>
      <c r="G146" s="292"/>
      <c r="H146" s="278"/>
      <c r="I146" s="278"/>
      <c r="J146" s="278"/>
      <c r="K146" s="278"/>
      <c r="L146" s="278"/>
      <c r="M146" s="278"/>
      <c r="N146" s="278"/>
      <c r="O146" s="278"/>
      <c r="P146" s="278"/>
      <c r="Q146" s="278"/>
      <c r="R146" s="362"/>
      <c r="S146" s="868"/>
      <c r="T146" s="362"/>
      <c r="U146" s="868"/>
      <c r="V146" s="362"/>
      <c r="W146" s="868"/>
      <c r="X146" s="868"/>
      <c r="Y146" s="868"/>
      <c r="Z146" s="868"/>
      <c r="AA146" s="868"/>
      <c r="AB146" s="868"/>
      <c r="AC146" s="868"/>
      <c r="AD146" s="868"/>
      <c r="AE146" s="531"/>
    </row>
    <row r="147" spans="1:31" ht="15.75" customHeight="1">
      <c r="A147" s="502"/>
      <c r="B147" s="502"/>
      <c r="C147" s="502"/>
      <c r="D147" s="502"/>
      <c r="E147" s="502"/>
      <c r="F147" s="502"/>
      <c r="G147" s="292"/>
      <c r="H147" s="278"/>
      <c r="I147" s="278"/>
      <c r="J147" s="278"/>
      <c r="K147" s="278"/>
      <c r="L147" s="278"/>
      <c r="M147" s="278"/>
      <c r="N147" s="278"/>
      <c r="O147" s="278"/>
      <c r="P147" s="278"/>
      <c r="Q147" s="278"/>
      <c r="R147" s="362"/>
      <c r="S147" s="868"/>
      <c r="T147" s="362"/>
      <c r="U147" s="868"/>
      <c r="V147" s="362"/>
      <c r="W147" s="868"/>
      <c r="X147" s="868"/>
      <c r="Y147" s="868"/>
      <c r="Z147" s="868"/>
      <c r="AA147" s="868"/>
      <c r="AB147" s="868"/>
      <c r="AC147" s="868"/>
      <c r="AD147" s="868"/>
      <c r="AE147" s="531"/>
    </row>
    <row r="148" spans="1:31" ht="15.75" customHeight="1">
      <c r="A148" s="502"/>
      <c r="B148" s="502"/>
      <c r="C148" s="502"/>
      <c r="D148" s="502"/>
      <c r="E148" s="502"/>
      <c r="F148" s="502"/>
      <c r="G148" s="292"/>
      <c r="H148" s="278"/>
      <c r="I148" s="278"/>
      <c r="J148" s="278"/>
      <c r="K148" s="278"/>
      <c r="L148" s="278"/>
      <c r="M148" s="278"/>
      <c r="N148" s="278"/>
      <c r="O148" s="278"/>
      <c r="P148" s="278"/>
      <c r="Q148" s="278"/>
      <c r="R148" s="362"/>
      <c r="S148" s="868"/>
      <c r="T148" s="362"/>
      <c r="U148" s="868"/>
      <c r="V148" s="362"/>
      <c r="W148" s="868"/>
      <c r="X148" s="868"/>
      <c r="Y148" s="868"/>
      <c r="Z148" s="868"/>
      <c r="AA148" s="868"/>
      <c r="AB148" s="868"/>
      <c r="AC148" s="868"/>
      <c r="AD148" s="868"/>
      <c r="AE148" s="531"/>
    </row>
    <row r="149" spans="1:31" ht="15.75" customHeight="1">
      <c r="A149" s="502"/>
      <c r="B149" s="502"/>
      <c r="C149" s="502"/>
      <c r="D149" s="502"/>
      <c r="E149" s="502"/>
      <c r="F149" s="502"/>
      <c r="G149" s="292"/>
      <c r="H149" s="278"/>
      <c r="I149" s="278"/>
      <c r="J149" s="278"/>
      <c r="K149" s="278"/>
      <c r="L149" s="278"/>
      <c r="M149" s="278"/>
      <c r="N149" s="278"/>
      <c r="O149" s="278"/>
      <c r="P149" s="278"/>
      <c r="Q149" s="278"/>
      <c r="R149" s="362"/>
      <c r="S149" s="868"/>
      <c r="T149" s="362"/>
      <c r="U149" s="868"/>
      <c r="V149" s="362"/>
      <c r="W149" s="868"/>
      <c r="X149" s="868"/>
      <c r="Y149" s="868"/>
      <c r="Z149" s="868"/>
      <c r="AA149" s="868"/>
      <c r="AB149" s="868"/>
      <c r="AC149" s="868"/>
      <c r="AD149" s="868"/>
      <c r="AE149" s="531"/>
    </row>
    <row r="150" spans="1:31" ht="15.75" customHeight="1">
      <c r="A150" s="502"/>
      <c r="B150" s="502"/>
      <c r="C150" s="502"/>
      <c r="D150" s="502"/>
      <c r="E150" s="502"/>
      <c r="F150" s="502"/>
      <c r="G150" s="292"/>
      <c r="H150" s="278"/>
      <c r="I150" s="278"/>
      <c r="J150" s="278"/>
      <c r="K150" s="278"/>
      <c r="L150" s="278"/>
      <c r="M150" s="278"/>
      <c r="N150" s="278"/>
      <c r="O150" s="278"/>
      <c r="P150" s="278"/>
      <c r="Q150" s="278"/>
      <c r="R150" s="362"/>
      <c r="S150" s="868"/>
      <c r="T150" s="362"/>
      <c r="U150" s="868"/>
      <c r="V150" s="362"/>
      <c r="W150" s="868"/>
      <c r="X150" s="868"/>
      <c r="Y150" s="868"/>
      <c r="Z150" s="868"/>
      <c r="AA150" s="868"/>
      <c r="AB150" s="868"/>
      <c r="AC150" s="868"/>
      <c r="AD150" s="868"/>
      <c r="AE150" s="531"/>
    </row>
    <row r="151" spans="1:31" ht="15.75" customHeight="1">
      <c r="A151" s="502"/>
      <c r="B151" s="502"/>
      <c r="C151" s="502"/>
      <c r="D151" s="502"/>
      <c r="E151" s="502"/>
      <c r="F151" s="502"/>
      <c r="G151" s="292"/>
      <c r="H151" s="278"/>
      <c r="I151" s="278"/>
      <c r="J151" s="278"/>
      <c r="K151" s="278"/>
      <c r="L151" s="278"/>
      <c r="M151" s="278"/>
      <c r="N151" s="278"/>
      <c r="O151" s="278"/>
      <c r="P151" s="278"/>
      <c r="Q151" s="278"/>
      <c r="R151" s="362"/>
      <c r="S151" s="868"/>
      <c r="T151" s="362"/>
      <c r="U151" s="868"/>
      <c r="V151" s="362"/>
      <c r="W151" s="868"/>
      <c r="X151" s="868"/>
      <c r="Y151" s="868"/>
      <c r="Z151" s="868"/>
      <c r="AA151" s="868"/>
      <c r="AB151" s="868"/>
      <c r="AC151" s="868"/>
      <c r="AD151" s="868"/>
      <c r="AE151" s="531"/>
    </row>
    <row r="152" spans="1:31" ht="15.75" customHeight="1">
      <c r="A152" s="720"/>
      <c r="B152" s="720"/>
      <c r="C152" s="720"/>
      <c r="D152" s="720"/>
      <c r="E152" s="720"/>
      <c r="F152" s="720"/>
      <c r="G152" s="292"/>
      <c r="H152" s="278"/>
      <c r="I152" s="278"/>
      <c r="J152" s="278"/>
      <c r="K152" s="278"/>
      <c r="L152" s="278"/>
      <c r="M152" s="278"/>
      <c r="N152" s="278"/>
      <c r="O152" s="278"/>
      <c r="P152" s="278"/>
      <c r="Q152" s="278"/>
      <c r="R152" s="362"/>
      <c r="S152" s="868"/>
      <c r="T152" s="362"/>
      <c r="U152" s="868"/>
      <c r="V152" s="362"/>
      <c r="W152" s="868"/>
      <c r="X152" s="868"/>
      <c r="Y152" s="868"/>
      <c r="Z152" s="868"/>
      <c r="AA152" s="868"/>
      <c r="AB152" s="868"/>
      <c r="AC152" s="868"/>
      <c r="AD152" s="868"/>
      <c r="AE152" s="531"/>
    </row>
    <row r="153" spans="1:31" ht="15.75" customHeight="1">
      <c r="A153" s="721"/>
      <c r="B153" s="721"/>
      <c r="C153" s="721"/>
      <c r="D153" s="722"/>
      <c r="E153" s="723"/>
      <c r="F153" s="724">
        <v>150</v>
      </c>
      <c r="G153" s="292"/>
      <c r="H153" s="278"/>
      <c r="I153" s="278"/>
      <c r="J153" s="278"/>
      <c r="K153" s="278"/>
      <c r="L153" s="278"/>
      <c r="M153" s="278"/>
      <c r="N153" s="278"/>
      <c r="O153" s="278"/>
      <c r="P153" s="278"/>
      <c r="Q153" s="278"/>
      <c r="R153" s="362"/>
      <c r="S153" s="868"/>
      <c r="T153" s="362"/>
      <c r="U153" s="868"/>
      <c r="V153" s="362"/>
      <c r="W153" s="868"/>
      <c r="X153" s="868"/>
      <c r="Y153" s="868"/>
      <c r="Z153" s="868"/>
      <c r="AA153" s="868"/>
      <c r="AB153" s="868"/>
      <c r="AC153" s="868"/>
      <c r="AD153" s="868"/>
      <c r="AE153" s="531"/>
    </row>
    <row r="154" spans="1:31" ht="15.75" customHeight="1">
      <c r="A154" s="721"/>
      <c r="B154" s="721"/>
      <c r="C154" s="721"/>
      <c r="D154" s="725"/>
      <c r="E154" s="725"/>
      <c r="F154" s="725"/>
      <c r="G154" s="292"/>
      <c r="H154" s="278"/>
      <c r="I154" s="278"/>
      <c r="J154" s="278"/>
      <c r="K154" s="278"/>
      <c r="L154" s="278"/>
      <c r="M154" s="278"/>
      <c r="N154" s="278"/>
      <c r="O154" s="278"/>
      <c r="P154" s="278"/>
      <c r="Q154" s="278"/>
      <c r="R154" s="362"/>
      <c r="S154" s="868"/>
      <c r="T154" s="362"/>
      <c r="U154" s="868"/>
      <c r="V154" s="362"/>
      <c r="W154" s="868"/>
      <c r="X154" s="868"/>
      <c r="Y154" s="868"/>
      <c r="Z154" s="868"/>
      <c r="AA154" s="868"/>
      <c r="AB154" s="868"/>
      <c r="AC154" s="868"/>
      <c r="AD154" s="868"/>
      <c r="AE154" s="531"/>
    </row>
    <row r="155" spans="1:31" ht="15.75" customHeight="1">
      <c r="A155" s="721"/>
      <c r="B155" s="721"/>
      <c r="C155" s="721"/>
      <c r="D155" s="721"/>
      <c r="E155" s="721"/>
      <c r="F155" s="721"/>
      <c r="G155" s="292"/>
      <c r="H155" s="278"/>
      <c r="I155" s="278"/>
      <c r="J155" s="278"/>
      <c r="K155" s="278"/>
      <c r="L155" s="278"/>
      <c r="M155" s="278"/>
      <c r="N155" s="278"/>
      <c r="O155" s="278"/>
      <c r="P155" s="278"/>
      <c r="Q155" s="278"/>
      <c r="R155" s="362"/>
      <c r="S155" s="868"/>
      <c r="T155" s="362"/>
      <c r="U155" s="868"/>
      <c r="V155" s="362"/>
      <c r="W155" s="868"/>
      <c r="X155" s="868"/>
      <c r="Y155" s="868"/>
      <c r="Z155" s="868"/>
      <c r="AA155" s="868"/>
      <c r="AB155" s="868"/>
      <c r="AC155" s="868"/>
      <c r="AD155" s="868"/>
      <c r="AE155" s="531"/>
    </row>
    <row r="156" spans="1:31" ht="15.75" customHeight="1">
      <c r="A156" s="721"/>
      <c r="B156" s="721"/>
      <c r="C156" s="721"/>
      <c r="D156" s="352"/>
      <c r="E156" s="352"/>
      <c r="F156" s="721"/>
      <c r="G156" s="292"/>
      <c r="H156" s="278"/>
      <c r="I156" s="278"/>
      <c r="J156" s="278"/>
      <c r="K156" s="278"/>
      <c r="L156" s="278"/>
      <c r="M156" s="278"/>
      <c r="N156" s="278"/>
      <c r="O156" s="278"/>
      <c r="P156" s="278"/>
      <c r="Q156" s="278"/>
      <c r="R156" s="362"/>
      <c r="S156" s="868"/>
      <c r="T156" s="362"/>
      <c r="U156" s="868"/>
      <c r="V156" s="362"/>
      <c r="W156" s="868"/>
      <c r="X156" s="868"/>
      <c r="Y156" s="868"/>
      <c r="Z156" s="868"/>
      <c r="AA156" s="868"/>
      <c r="AB156" s="868"/>
      <c r="AC156" s="868"/>
      <c r="AD156" s="868"/>
      <c r="AE156" s="531"/>
    </row>
    <row r="157" spans="1:31" ht="15.75" customHeight="1">
      <c r="A157" s="721"/>
      <c r="B157" s="721"/>
      <c r="C157" s="721"/>
      <c r="D157" s="352"/>
      <c r="E157" s="352"/>
      <c r="F157" s="721"/>
      <c r="G157" s="292"/>
      <c r="H157" s="278"/>
      <c r="I157" s="278"/>
      <c r="J157" s="278"/>
      <c r="K157" s="278"/>
      <c r="L157" s="278"/>
      <c r="M157" s="278"/>
      <c r="N157" s="278"/>
      <c r="O157" s="278"/>
      <c r="P157" s="278"/>
      <c r="Q157" s="278"/>
      <c r="R157" s="362"/>
      <c r="S157" s="868"/>
      <c r="T157" s="362"/>
      <c r="U157" s="868"/>
      <c r="V157" s="362"/>
      <c r="W157" s="868"/>
      <c r="X157" s="868"/>
      <c r="Y157" s="868"/>
      <c r="Z157" s="868"/>
      <c r="AA157" s="868"/>
      <c r="AB157" s="868"/>
      <c r="AC157" s="868"/>
      <c r="AD157" s="868"/>
      <c r="AE157" s="531"/>
    </row>
    <row r="158" spans="1:31" ht="15.75" customHeight="1">
      <c r="A158" s="721"/>
      <c r="B158" s="352"/>
      <c r="C158" s="352"/>
      <c r="D158" s="352"/>
      <c r="E158" s="352"/>
      <c r="F158" s="352"/>
      <c r="G158" s="292"/>
      <c r="H158" s="278"/>
      <c r="I158" s="278"/>
      <c r="J158" s="278"/>
      <c r="K158" s="278"/>
      <c r="L158" s="278"/>
      <c r="M158" s="278"/>
      <c r="N158" s="278"/>
      <c r="O158" s="278"/>
      <c r="P158" s="278"/>
      <c r="Q158" s="278"/>
      <c r="R158" s="362"/>
      <c r="S158" s="868"/>
      <c r="T158" s="362"/>
      <c r="U158" s="868"/>
      <c r="V158" s="362"/>
      <c r="W158" s="868"/>
      <c r="X158" s="868"/>
      <c r="Y158" s="868"/>
      <c r="Z158" s="868"/>
      <c r="AA158" s="868"/>
      <c r="AB158" s="868"/>
      <c r="AC158" s="868"/>
      <c r="AD158" s="868"/>
      <c r="AE158" s="531"/>
    </row>
    <row r="159" spans="1:31" ht="15.75" customHeight="1">
      <c r="A159" s="721"/>
      <c r="B159" s="352"/>
      <c r="C159" s="352"/>
      <c r="D159" s="352"/>
      <c r="E159" s="352"/>
      <c r="F159" s="352"/>
      <c r="G159" s="292"/>
      <c r="H159" s="278"/>
      <c r="I159" s="278"/>
      <c r="J159" s="278"/>
      <c r="K159" s="278"/>
      <c r="L159" s="278"/>
      <c r="M159" s="278"/>
      <c r="N159" s="278"/>
      <c r="O159" s="278"/>
      <c r="P159" s="278"/>
      <c r="Q159" s="278"/>
      <c r="R159" s="362"/>
      <c r="S159" s="868"/>
      <c r="T159" s="362"/>
      <c r="U159" s="868"/>
      <c r="V159" s="362"/>
      <c r="W159" s="868"/>
      <c r="X159" s="868"/>
      <c r="Y159" s="868"/>
      <c r="Z159" s="868"/>
      <c r="AA159" s="868"/>
      <c r="AB159" s="868"/>
      <c r="AC159" s="868"/>
      <c r="AD159" s="868"/>
      <c r="AE159" s="531"/>
    </row>
    <row r="160" spans="1:31" ht="15.75" customHeight="1">
      <c r="A160" s="721"/>
      <c r="B160" s="352"/>
      <c r="C160" s="352"/>
      <c r="D160" s="352"/>
      <c r="E160" s="352"/>
      <c r="F160" s="352"/>
      <c r="G160" s="292"/>
      <c r="H160" s="278"/>
      <c r="I160" s="278"/>
      <c r="J160" s="278"/>
      <c r="K160" s="278"/>
      <c r="L160" s="278"/>
      <c r="M160" s="278"/>
      <c r="N160" s="278"/>
      <c r="O160" s="278"/>
      <c r="P160" s="278"/>
      <c r="Q160" s="278"/>
      <c r="R160" s="362"/>
      <c r="S160" s="868"/>
      <c r="T160" s="362"/>
      <c r="U160" s="868"/>
      <c r="V160" s="362"/>
      <c r="W160" s="868"/>
      <c r="X160" s="868"/>
      <c r="Y160" s="868"/>
      <c r="Z160" s="868"/>
      <c r="AA160" s="868"/>
      <c r="AB160" s="868"/>
      <c r="AC160" s="868"/>
      <c r="AD160" s="868"/>
      <c r="AE160" s="531"/>
    </row>
  </sheetData>
  <mergeCells count="55">
    <mergeCell ref="W2:W3"/>
    <mergeCell ref="Y2:AD2"/>
    <mergeCell ref="B4:D4"/>
    <mergeCell ref="B5:D5"/>
    <mergeCell ref="B6:D6"/>
    <mergeCell ref="B2:E3"/>
    <mergeCell ref="G2:M2"/>
    <mergeCell ref="R2:R3"/>
    <mergeCell ref="S2:S3"/>
    <mergeCell ref="U2:U3"/>
    <mergeCell ref="B7:D7"/>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45:D45"/>
    <mergeCell ref="C46:D46"/>
    <mergeCell ref="Y51:AD51"/>
    <mergeCell ref="C38:D38"/>
    <mergeCell ref="C39:D39"/>
    <mergeCell ref="C40:D40"/>
    <mergeCell ref="C41:D41"/>
    <mergeCell ref="C42:D42"/>
    <mergeCell ref="C43:D43"/>
    <mergeCell ref="C44:D44"/>
    <mergeCell ref="C47:D47"/>
    <mergeCell ref="C48:D48"/>
    <mergeCell ref="C49:D49"/>
    <mergeCell ref="C50:D50"/>
    <mergeCell ref="C51:D51"/>
    <mergeCell ref="Y75:AD75"/>
    <mergeCell ref="Y77:Z77"/>
    <mergeCell ref="Y78:Z78"/>
    <mergeCell ref="Y79:Z79"/>
    <mergeCell ref="Y80:Z80"/>
    <mergeCell ref="C57:D57"/>
    <mergeCell ref="C58:D58"/>
    <mergeCell ref="C52:D52"/>
    <mergeCell ref="C53:D53"/>
    <mergeCell ref="C54:D54"/>
    <mergeCell ref="C55:D55"/>
    <mergeCell ref="C56:D56"/>
  </mergeCells>
  <conditionalFormatting sqref="E11">
    <cfRule type="cellIs" dxfId="5" priority="1" operator="lessThan">
      <formula>0</formula>
    </cfRule>
  </conditionalFormatting>
  <conditionalFormatting sqref="E4:E11">
    <cfRule type="cellIs" dxfId="4" priority="2" operator="lessThan">
      <formula>0</formula>
    </cfRule>
  </conditionalFormatting>
  <pageMargins left="0.7" right="0.7" top="0.75" bottom="0.75" header="0" footer="0"/>
  <pageSetup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heetViews>
  <sheetFormatPr defaultColWidth="14.42578125" defaultRowHeight="15" customHeight="1"/>
  <cols>
    <col min="1" max="1" width="2.7109375" customWidth="1"/>
    <col min="2" max="4" width="9.140625" customWidth="1"/>
    <col min="5" max="5" width="10.7109375" customWidth="1"/>
    <col min="6" max="6" width="4.7109375" customWidth="1"/>
    <col min="7" max="7" width="31.5703125" customWidth="1"/>
    <col min="8" max="17" width="11.28515625" customWidth="1"/>
    <col min="18" max="18" width="2.42578125" customWidth="1"/>
    <col min="19" max="19" width="18.7109375" customWidth="1"/>
    <col min="20" max="20" width="2.42578125" customWidth="1"/>
    <col min="21" max="21" width="18.7109375" customWidth="1"/>
    <col min="22" max="22" width="2.42578125" customWidth="1"/>
    <col min="23" max="23" width="18.7109375" customWidth="1"/>
    <col min="24" max="24" width="2.42578125" customWidth="1"/>
    <col min="25" max="25" width="20.7109375" customWidth="1"/>
    <col min="26" max="30" width="10.7109375" customWidth="1"/>
    <col min="31" max="31" width="2.42578125" customWidth="1"/>
  </cols>
  <sheetData>
    <row r="1" spans="1:31" ht="14.25" customHeight="1">
      <c r="A1" s="254"/>
      <c r="B1" s="254"/>
      <c r="C1" s="254"/>
      <c r="D1" s="254"/>
      <c r="E1" s="369"/>
      <c r="F1" s="254"/>
      <c r="G1" s="254"/>
      <c r="H1" s="370"/>
      <c r="I1" s="370"/>
      <c r="J1" s="370"/>
      <c r="K1" s="370"/>
      <c r="L1" s="370"/>
      <c r="M1" s="370"/>
      <c r="N1" s="370"/>
      <c r="O1" s="254"/>
      <c r="P1" s="254"/>
      <c r="Q1" s="254"/>
      <c r="R1" s="254"/>
      <c r="S1" s="371"/>
      <c r="T1" s="254"/>
      <c r="U1" s="372"/>
      <c r="V1" s="254"/>
      <c r="W1" s="372"/>
      <c r="X1" s="254"/>
      <c r="Y1" s="254"/>
      <c r="Z1" s="254"/>
      <c r="AA1" s="254"/>
      <c r="AB1" s="254"/>
      <c r="AC1" s="254"/>
      <c r="AD1" s="254"/>
      <c r="AE1" s="254"/>
    </row>
    <row r="2" spans="1:31" ht="14.25" customHeight="1">
      <c r="A2" s="254"/>
      <c r="B2" s="1069" t="s">
        <v>4175</v>
      </c>
      <c r="C2" s="983"/>
      <c r="D2" s="983"/>
      <c r="E2" s="984"/>
      <c r="F2" s="254"/>
      <c r="G2" s="985" t="s">
        <v>335</v>
      </c>
      <c r="H2" s="968"/>
      <c r="I2" s="968"/>
      <c r="J2" s="968"/>
      <c r="K2" s="981"/>
      <c r="L2" s="583"/>
      <c r="M2" s="583"/>
      <c r="N2" s="583"/>
      <c r="O2" s="373"/>
      <c r="P2" s="373"/>
      <c r="Q2" s="374"/>
      <c r="R2" s="507"/>
      <c r="S2" s="1020" t="s">
        <v>336</v>
      </c>
      <c r="T2" s="376"/>
      <c r="U2" s="1020" t="s">
        <v>337</v>
      </c>
      <c r="V2" s="254"/>
      <c r="W2" s="1020" t="s">
        <v>338</v>
      </c>
      <c r="X2" s="254"/>
      <c r="Y2" s="985" t="s">
        <v>339</v>
      </c>
      <c r="Z2" s="968"/>
      <c r="AA2" s="968"/>
      <c r="AB2" s="968"/>
      <c r="AC2" s="968"/>
      <c r="AD2" s="969"/>
      <c r="AE2" s="254"/>
    </row>
    <row r="3" spans="1:31" ht="14.25" customHeight="1">
      <c r="A3" s="254"/>
      <c r="B3" s="973"/>
      <c r="C3" s="974"/>
      <c r="D3" s="974"/>
      <c r="E3" s="975"/>
      <c r="F3" s="254"/>
      <c r="G3" s="263" t="s">
        <v>340</v>
      </c>
      <c r="H3" s="377">
        <v>2024</v>
      </c>
      <c r="I3" s="377">
        <v>2025</v>
      </c>
      <c r="J3" s="377">
        <v>2026</v>
      </c>
      <c r="K3" s="377">
        <v>2027</v>
      </c>
      <c r="L3" s="377">
        <v>2028</v>
      </c>
      <c r="M3" s="377">
        <v>2029</v>
      </c>
      <c r="N3" s="377">
        <v>2030</v>
      </c>
      <c r="O3" s="377">
        <v>2031</v>
      </c>
      <c r="P3" s="378">
        <v>2032</v>
      </c>
      <c r="Q3" s="379">
        <v>2033</v>
      </c>
      <c r="R3" s="507"/>
      <c r="S3" s="988"/>
      <c r="T3" s="376"/>
      <c r="U3" s="988"/>
      <c r="V3" s="254"/>
      <c r="W3" s="988"/>
      <c r="X3" s="254"/>
      <c r="Y3" s="641" t="s">
        <v>340</v>
      </c>
      <c r="Z3" s="271">
        <v>2024</v>
      </c>
      <c r="AA3" s="271">
        <v>2025</v>
      </c>
      <c r="AB3" s="271">
        <v>2026</v>
      </c>
      <c r="AC3" s="271">
        <v>2027</v>
      </c>
      <c r="AD3" s="306">
        <v>2028</v>
      </c>
      <c r="AE3" s="376"/>
    </row>
    <row r="4" spans="1:31" ht="15.75">
      <c r="A4" s="254"/>
      <c r="B4" s="976" t="s">
        <v>1</v>
      </c>
      <c r="C4" s="968"/>
      <c r="D4" s="981"/>
      <c r="E4" s="272">
        <v>149.62</v>
      </c>
      <c r="F4" s="254"/>
      <c r="G4" s="869" t="s">
        <v>4176</v>
      </c>
      <c r="H4" s="431"/>
      <c r="I4" s="431"/>
      <c r="J4" s="431"/>
      <c r="K4" s="431"/>
      <c r="L4" s="431"/>
      <c r="M4" s="275"/>
      <c r="N4" s="275"/>
      <c r="O4" s="431"/>
      <c r="P4" s="286"/>
      <c r="Q4" s="431"/>
      <c r="R4" s="254"/>
      <c r="S4" s="870" t="s">
        <v>4177</v>
      </c>
      <c r="T4" s="254"/>
      <c r="U4" s="765" t="s">
        <v>4178</v>
      </c>
      <c r="V4" s="254"/>
      <c r="X4" s="254"/>
      <c r="Y4" s="518"/>
      <c r="Z4" s="283">
        <v>1</v>
      </c>
      <c r="AA4" s="283">
        <v>0.75</v>
      </c>
      <c r="AB4" s="283">
        <v>0.5</v>
      </c>
      <c r="AC4" s="283">
        <v>0.25</v>
      </c>
      <c r="AD4" s="644">
        <v>0.25</v>
      </c>
      <c r="AE4" s="254"/>
    </row>
    <row r="5" spans="1:31" ht="15.75">
      <c r="A5" s="254"/>
      <c r="B5" s="977" t="s">
        <v>2</v>
      </c>
      <c r="C5" s="888"/>
      <c r="D5" s="892"/>
      <c r="E5" s="284">
        <f>SUM(H4:H160)</f>
        <v>141.58999999999997</v>
      </c>
      <c r="F5" s="254"/>
      <c r="G5" s="285" t="s">
        <v>4179</v>
      </c>
      <c r="H5" s="286"/>
      <c r="I5" s="286"/>
      <c r="J5" s="286"/>
      <c r="K5" s="286"/>
      <c r="L5" s="286"/>
      <c r="M5" s="275"/>
      <c r="N5" s="275"/>
      <c r="O5" s="286"/>
      <c r="P5" s="286"/>
      <c r="Q5" s="286"/>
      <c r="R5" s="254"/>
      <c r="S5" s="871" t="s">
        <v>4180</v>
      </c>
      <c r="T5" s="254"/>
      <c r="U5" s="872" t="s">
        <v>4181</v>
      </c>
      <c r="V5" s="254"/>
      <c r="X5" s="254"/>
      <c r="Y5" s="648" t="s">
        <v>4182</v>
      </c>
      <c r="Z5" s="290">
        <v>16.5</v>
      </c>
      <c r="AA5" s="290">
        <v>11</v>
      </c>
      <c r="AB5" s="290" t="s">
        <v>1042</v>
      </c>
      <c r="AC5" s="298"/>
      <c r="AD5" s="308"/>
      <c r="AE5" s="254"/>
    </row>
    <row r="6" spans="1:31" ht="15.75">
      <c r="A6" s="254"/>
      <c r="B6" s="977" t="s">
        <v>348</v>
      </c>
      <c r="C6" s="888"/>
      <c r="D6" s="892"/>
      <c r="E6" s="291">
        <f>(COUNTA(G104:G160)*1)</f>
        <v>0</v>
      </c>
      <c r="F6" s="254"/>
      <c r="G6" s="285" t="s">
        <v>4183</v>
      </c>
      <c r="H6" s="286"/>
      <c r="I6" s="286"/>
      <c r="J6" s="286"/>
      <c r="K6" s="286"/>
      <c r="L6" s="286"/>
      <c r="M6" s="275"/>
      <c r="N6" s="275"/>
      <c r="O6" s="286"/>
      <c r="P6" s="286"/>
      <c r="Q6" s="286"/>
      <c r="R6" s="254"/>
      <c r="S6" s="279" t="s">
        <v>4184</v>
      </c>
      <c r="T6" s="254"/>
      <c r="U6" s="872" t="s">
        <v>4185</v>
      </c>
      <c r="V6" s="254"/>
      <c r="X6" s="254"/>
      <c r="Y6" s="307" t="s">
        <v>4186</v>
      </c>
      <c r="Z6" s="324">
        <v>8.25</v>
      </c>
      <c r="AA6" s="298"/>
      <c r="AB6" s="298"/>
      <c r="AC6" s="298"/>
      <c r="AD6" s="308"/>
      <c r="AE6" s="254"/>
    </row>
    <row r="7" spans="1:31" ht="15.75">
      <c r="A7" s="254"/>
      <c r="B7" s="977" t="s">
        <v>353</v>
      </c>
      <c r="C7" s="888"/>
      <c r="D7" s="892"/>
      <c r="E7" s="284">
        <f>AA80</f>
        <v>30.87</v>
      </c>
      <c r="F7" s="254"/>
      <c r="G7" s="348" t="s">
        <v>4187</v>
      </c>
      <c r="H7" s="286"/>
      <c r="I7" s="286"/>
      <c r="J7" s="286"/>
      <c r="K7" s="286"/>
      <c r="L7" s="286"/>
      <c r="M7" s="275"/>
      <c r="N7" s="275"/>
      <c r="O7" s="286"/>
      <c r="P7" s="286"/>
      <c r="Q7" s="286"/>
      <c r="R7" s="254"/>
      <c r="S7" s="871" t="s">
        <v>4188</v>
      </c>
      <c r="T7" s="254"/>
      <c r="U7" s="465" t="s">
        <v>4189</v>
      </c>
      <c r="V7" s="254"/>
      <c r="X7" s="383"/>
      <c r="Y7" s="648" t="s">
        <v>4190</v>
      </c>
      <c r="Z7" s="290">
        <v>0.5</v>
      </c>
      <c r="AA7" s="290"/>
      <c r="AB7" s="290"/>
      <c r="AD7" s="308"/>
      <c r="AE7" s="254"/>
    </row>
    <row r="8" spans="1:31" ht="15.75">
      <c r="A8" s="254"/>
      <c r="B8" s="977" t="s">
        <v>339</v>
      </c>
      <c r="C8" s="888"/>
      <c r="D8" s="892"/>
      <c r="E8" s="284">
        <f>Z25</f>
        <v>37.950000000000003</v>
      </c>
      <c r="F8" s="254"/>
      <c r="G8" s="292" t="s">
        <v>4191</v>
      </c>
      <c r="H8" s="290">
        <v>0.5</v>
      </c>
      <c r="I8" s="290" t="s">
        <v>375</v>
      </c>
      <c r="J8" s="290" t="s">
        <v>376</v>
      </c>
      <c r="K8" s="274" t="s">
        <v>377</v>
      </c>
      <c r="L8" s="286"/>
      <c r="M8" s="275"/>
      <c r="N8" s="275"/>
      <c r="O8" s="286"/>
      <c r="P8" s="286"/>
      <c r="Q8" s="286"/>
      <c r="R8" s="254"/>
      <c r="S8" s="455" t="s">
        <v>4192</v>
      </c>
      <c r="T8" s="254"/>
      <c r="V8" s="254"/>
      <c r="X8" s="383"/>
      <c r="Y8" s="648" t="s">
        <v>4193</v>
      </c>
      <c r="Z8" s="294">
        <v>7.2</v>
      </c>
      <c r="AA8" s="298"/>
      <c r="AB8" s="298"/>
      <c r="AC8" s="298"/>
      <c r="AD8" s="308"/>
      <c r="AE8" s="254"/>
    </row>
    <row r="9" spans="1:31" ht="15.75">
      <c r="A9" s="254"/>
      <c r="B9" s="977" t="s">
        <v>362</v>
      </c>
      <c r="C9" s="888"/>
      <c r="D9" s="892"/>
      <c r="E9" s="284">
        <f>B17</f>
        <v>0</v>
      </c>
      <c r="F9" s="254"/>
      <c r="G9" s="292" t="s">
        <v>4194</v>
      </c>
      <c r="H9" s="290">
        <v>0.5</v>
      </c>
      <c r="I9" s="290" t="s">
        <v>374</v>
      </c>
      <c r="J9" s="290" t="s">
        <v>375</v>
      </c>
      <c r="K9" s="290" t="s">
        <v>376</v>
      </c>
      <c r="L9" s="274" t="s">
        <v>377</v>
      </c>
      <c r="M9" s="275"/>
      <c r="N9" s="275"/>
      <c r="O9" s="286"/>
      <c r="P9" s="286"/>
      <c r="Q9" s="286"/>
      <c r="R9" s="254"/>
      <c r="T9" s="248"/>
      <c r="V9" s="254"/>
      <c r="X9" s="254"/>
      <c r="Y9" s="307" t="s">
        <v>4195</v>
      </c>
      <c r="Z9" s="290">
        <v>5.5</v>
      </c>
      <c r="AA9" s="298"/>
      <c r="AB9" s="298"/>
      <c r="AC9" s="298"/>
      <c r="AD9" s="308"/>
      <c r="AE9" s="254"/>
    </row>
    <row r="10" spans="1:31" ht="15.75">
      <c r="A10" s="254"/>
      <c r="B10" s="977" t="s">
        <v>366</v>
      </c>
      <c r="C10" s="888"/>
      <c r="D10" s="892"/>
      <c r="E10" s="301">
        <f>B23</f>
        <v>0</v>
      </c>
      <c r="F10" s="254"/>
      <c r="G10" s="299" t="s">
        <v>4196</v>
      </c>
      <c r="H10" s="278"/>
      <c r="I10" s="278"/>
      <c r="J10" s="286"/>
      <c r="K10" s="286"/>
      <c r="L10" s="286"/>
      <c r="M10" s="286"/>
      <c r="N10" s="275"/>
      <c r="O10" s="286"/>
      <c r="P10" s="286"/>
      <c r="Q10" s="286"/>
      <c r="R10" s="254"/>
      <c r="S10" s="545"/>
      <c r="T10" s="254"/>
      <c r="U10" s="442"/>
      <c r="V10" s="254"/>
      <c r="W10" s="298"/>
      <c r="X10" s="254"/>
      <c r="Y10" s="317"/>
      <c r="Z10" s="298"/>
      <c r="AA10" s="298"/>
      <c r="AB10" s="298"/>
      <c r="AC10" s="298"/>
      <c r="AD10" s="308"/>
      <c r="AE10" s="254"/>
    </row>
    <row r="11" spans="1:31" ht="15.75">
      <c r="A11" s="254"/>
      <c r="B11" s="978" t="s">
        <v>369</v>
      </c>
      <c r="C11" s="979"/>
      <c r="D11" s="980"/>
      <c r="E11" s="304">
        <f>(E4+E7+E10)-(E5+E6+E8+E9)</f>
        <v>0.95000000000004547</v>
      </c>
      <c r="F11" s="254"/>
      <c r="G11" s="296" t="s">
        <v>4197</v>
      </c>
      <c r="H11" s="286"/>
      <c r="I11" s="286"/>
      <c r="J11" s="286"/>
      <c r="K11" s="286"/>
      <c r="L11" s="286"/>
      <c r="M11" s="286"/>
      <c r="N11" s="275"/>
      <c r="O11" s="286"/>
      <c r="P11" s="286"/>
      <c r="Q11" s="286"/>
      <c r="R11" s="254"/>
      <c r="S11" s="298"/>
      <c r="T11" s="254"/>
      <c r="V11" s="254"/>
      <c r="W11" s="599"/>
      <c r="X11" s="254"/>
      <c r="Y11" s="317"/>
      <c r="Z11" s="298"/>
      <c r="AA11" s="298"/>
      <c r="AB11" s="298"/>
      <c r="AC11" s="298"/>
      <c r="AD11" s="308"/>
      <c r="AE11" s="254"/>
    </row>
    <row r="12" spans="1:31" ht="15.75">
      <c r="A12" s="254"/>
      <c r="B12" s="254"/>
      <c r="C12" s="254"/>
      <c r="D12" s="254"/>
      <c r="E12" s="254"/>
      <c r="F12" s="254"/>
      <c r="G12" s="296" t="s">
        <v>4198</v>
      </c>
      <c r="H12" s="290">
        <v>3.2</v>
      </c>
      <c r="I12" s="290">
        <v>3.2</v>
      </c>
      <c r="J12" s="290">
        <v>3.2</v>
      </c>
      <c r="K12" s="290">
        <v>3.2</v>
      </c>
      <c r="L12" s="286"/>
      <c r="M12" s="275"/>
      <c r="N12" s="275"/>
      <c r="O12" s="286"/>
      <c r="P12" s="286"/>
      <c r="Q12" s="286"/>
      <c r="R12" s="254"/>
      <c r="S12" s="298"/>
      <c r="T12" s="254"/>
      <c r="V12" s="254"/>
      <c r="X12" s="254"/>
      <c r="Y12" s="317"/>
      <c r="Z12" s="298"/>
      <c r="AA12" s="298"/>
      <c r="AB12" s="298"/>
      <c r="AC12" s="298"/>
      <c r="AD12" s="308"/>
      <c r="AE12" s="254"/>
    </row>
    <row r="13" spans="1:31" ht="15.75">
      <c r="A13" s="254"/>
      <c r="B13" s="985" t="s">
        <v>362</v>
      </c>
      <c r="C13" s="968"/>
      <c r="D13" s="968"/>
      <c r="E13" s="969"/>
      <c r="F13" s="254"/>
      <c r="G13" s="285" t="s">
        <v>4199</v>
      </c>
      <c r="H13" s="286"/>
      <c r="I13" s="286"/>
      <c r="J13" s="286"/>
      <c r="K13" s="286"/>
      <c r="L13" s="286"/>
      <c r="M13" s="275"/>
      <c r="N13" s="275"/>
      <c r="O13" s="286"/>
      <c r="P13" s="286"/>
      <c r="Q13" s="286"/>
      <c r="R13" s="254"/>
      <c r="T13" s="254"/>
      <c r="V13" s="254"/>
      <c r="W13" s="599"/>
      <c r="X13" s="254"/>
      <c r="Y13" s="317"/>
      <c r="Z13" s="298"/>
      <c r="AA13" s="298"/>
      <c r="AB13" s="298"/>
      <c r="AC13" s="298"/>
      <c r="AD13" s="308"/>
      <c r="AE13" s="254"/>
    </row>
    <row r="14" spans="1:31" ht="15.75">
      <c r="A14" s="254"/>
      <c r="B14" s="305">
        <v>2024</v>
      </c>
      <c r="C14" s="271">
        <v>2025</v>
      </c>
      <c r="D14" s="271">
        <v>2026</v>
      </c>
      <c r="E14" s="306">
        <v>2027</v>
      </c>
      <c r="F14" s="254"/>
      <c r="G14" s="292" t="s">
        <v>4200</v>
      </c>
      <c r="H14" s="290">
        <v>0.5</v>
      </c>
      <c r="I14" s="290" t="s">
        <v>374</v>
      </c>
      <c r="J14" s="290" t="s">
        <v>375</v>
      </c>
      <c r="K14" s="290" t="s">
        <v>376</v>
      </c>
      <c r="L14" s="274" t="s">
        <v>377</v>
      </c>
      <c r="M14" s="275"/>
      <c r="N14" s="275"/>
      <c r="O14" s="286"/>
      <c r="P14" s="286"/>
      <c r="Q14" s="286"/>
      <c r="R14" s="254"/>
      <c r="T14" s="254"/>
      <c r="V14" s="254"/>
      <c r="X14" s="254"/>
      <c r="Y14" s="317"/>
      <c r="Z14" s="298"/>
      <c r="AA14" s="298"/>
      <c r="AB14" s="298"/>
      <c r="AC14" s="298"/>
      <c r="AD14" s="308"/>
      <c r="AE14" s="254"/>
    </row>
    <row r="15" spans="1:31" ht="15.75">
      <c r="A15" s="254"/>
      <c r="B15" s="317"/>
      <c r="C15" s="298"/>
      <c r="D15" s="298"/>
      <c r="E15" s="308"/>
      <c r="F15" s="254"/>
      <c r="G15" s="292" t="s">
        <v>4201</v>
      </c>
      <c r="H15" s="286"/>
      <c r="I15" s="286"/>
      <c r="J15" s="286"/>
      <c r="K15" s="286"/>
      <c r="L15" s="286"/>
      <c r="M15" s="275"/>
      <c r="N15" s="275"/>
      <c r="O15" s="286"/>
      <c r="P15" s="286"/>
      <c r="Q15" s="286"/>
      <c r="R15" s="254"/>
      <c r="S15" s="298"/>
      <c r="T15" s="254"/>
      <c r="U15" s="298"/>
      <c r="V15" s="254"/>
      <c r="W15" s="298"/>
      <c r="X15" s="254"/>
      <c r="Y15" s="317"/>
      <c r="Z15" s="298"/>
      <c r="AA15" s="298"/>
      <c r="AB15" s="298"/>
      <c r="AC15" s="298"/>
      <c r="AD15" s="308"/>
      <c r="AE15" s="254"/>
    </row>
    <row r="16" spans="1:31" ht="15.75">
      <c r="A16" s="254"/>
      <c r="B16" s="309"/>
      <c r="C16" s="310"/>
      <c r="D16" s="310"/>
      <c r="E16" s="311"/>
      <c r="F16" s="254"/>
      <c r="G16" s="299" t="s">
        <v>4202</v>
      </c>
      <c r="H16" s="342">
        <v>1.5</v>
      </c>
      <c r="I16" s="275"/>
      <c r="J16" s="275"/>
      <c r="K16" s="275"/>
      <c r="L16" s="275"/>
      <c r="M16" s="275"/>
      <c r="N16" s="275"/>
      <c r="O16" s="286"/>
      <c r="P16" s="286"/>
      <c r="Q16" s="286"/>
      <c r="R16" s="254"/>
      <c r="T16" s="254"/>
      <c r="U16" s="298"/>
      <c r="V16" s="254"/>
      <c r="W16" s="298"/>
      <c r="X16" s="254"/>
      <c r="Y16" s="317"/>
      <c r="Z16" s="298"/>
      <c r="AA16" s="298"/>
      <c r="AB16" s="298"/>
      <c r="AC16" s="298"/>
      <c r="AD16" s="308"/>
      <c r="AE16" s="254"/>
    </row>
    <row r="17" spans="1:31" ht="15.75">
      <c r="A17" s="254"/>
      <c r="B17" s="312">
        <f>SUM(B15:B16)</f>
        <v>0</v>
      </c>
      <c r="C17" s="313"/>
      <c r="D17" s="313"/>
      <c r="E17" s="314"/>
      <c r="F17" s="254"/>
      <c r="G17" s="299" t="s">
        <v>4203</v>
      </c>
      <c r="H17" s="294">
        <v>20</v>
      </c>
      <c r="I17" s="294">
        <v>20</v>
      </c>
      <c r="J17" s="294">
        <v>20</v>
      </c>
      <c r="K17" s="294">
        <v>20</v>
      </c>
      <c r="L17" s="294">
        <v>20</v>
      </c>
      <c r="M17" s="294">
        <v>20</v>
      </c>
      <c r="N17" s="294">
        <v>20</v>
      </c>
      <c r="O17" s="286"/>
      <c r="P17" s="286"/>
      <c r="Q17" s="286"/>
      <c r="R17" s="254"/>
      <c r="T17" s="254"/>
      <c r="U17" s="298"/>
      <c r="V17" s="254"/>
      <c r="W17" s="298"/>
      <c r="X17" s="254"/>
      <c r="Y17" s="317"/>
      <c r="Z17" s="298"/>
      <c r="AA17" s="298"/>
      <c r="AB17" s="298"/>
      <c r="AC17" s="298"/>
      <c r="AD17" s="308"/>
      <c r="AE17" s="254"/>
    </row>
    <row r="18" spans="1:31" ht="15.75">
      <c r="A18" s="254"/>
      <c r="B18" s="387"/>
      <c r="C18" s="387"/>
      <c r="D18" s="387"/>
      <c r="E18" s="387"/>
      <c r="F18" s="254"/>
      <c r="G18" s="285" t="s">
        <v>4204</v>
      </c>
      <c r="H18" s="286"/>
      <c r="I18" s="286"/>
      <c r="J18" s="286"/>
      <c r="K18" s="286"/>
      <c r="L18" s="286"/>
      <c r="M18" s="275"/>
      <c r="N18" s="275"/>
      <c r="O18" s="286"/>
      <c r="P18" s="286"/>
      <c r="Q18" s="286"/>
      <c r="R18" s="254"/>
      <c r="S18" s="298"/>
      <c r="T18" s="254"/>
      <c r="U18" s="298"/>
      <c r="V18" s="254"/>
      <c r="W18" s="298"/>
      <c r="X18" s="254"/>
      <c r="Y18" s="317"/>
      <c r="Z18" s="298"/>
      <c r="AA18" s="298"/>
      <c r="AB18" s="298"/>
      <c r="AC18" s="298"/>
      <c r="AD18" s="308"/>
      <c r="AE18" s="254"/>
    </row>
    <row r="19" spans="1:31" ht="15.75">
      <c r="A19" s="254"/>
      <c r="B19" s="985" t="s">
        <v>383</v>
      </c>
      <c r="C19" s="968"/>
      <c r="D19" s="968"/>
      <c r="E19" s="969"/>
      <c r="F19" s="254"/>
      <c r="G19" s="299" t="s">
        <v>4205</v>
      </c>
      <c r="H19" s="290"/>
      <c r="I19" s="290"/>
      <c r="J19" s="290"/>
      <c r="K19" s="290"/>
      <c r="L19" s="274"/>
      <c r="M19" s="275"/>
      <c r="N19" s="275"/>
      <c r="O19" s="286"/>
      <c r="P19" s="286"/>
      <c r="Q19" s="286"/>
      <c r="R19" s="254"/>
      <c r="S19" s="298"/>
      <c r="T19" s="254"/>
      <c r="U19" s="298"/>
      <c r="V19" s="254"/>
      <c r="W19" s="298"/>
      <c r="X19" s="254"/>
      <c r="Y19" s="317"/>
      <c r="Z19" s="298"/>
      <c r="AA19" s="298"/>
      <c r="AB19" s="298"/>
      <c r="AC19" s="298"/>
      <c r="AD19" s="308"/>
      <c r="AE19" s="254"/>
    </row>
    <row r="20" spans="1:31" ht="15.75">
      <c r="A20" s="383"/>
      <c r="B20" s="305">
        <v>2024</v>
      </c>
      <c r="C20" s="271">
        <v>2025</v>
      </c>
      <c r="D20" s="271">
        <v>2026</v>
      </c>
      <c r="E20" s="306">
        <v>2027</v>
      </c>
      <c r="F20" s="376"/>
      <c r="G20" s="299" t="s">
        <v>4206</v>
      </c>
      <c r="H20" s="275"/>
      <c r="I20" s="286"/>
      <c r="J20" s="286"/>
      <c r="K20" s="286"/>
      <c r="L20" s="286"/>
      <c r="M20" s="275"/>
      <c r="N20" s="275"/>
      <c r="O20" s="286"/>
      <c r="P20" s="286"/>
      <c r="Q20" s="286"/>
      <c r="R20" s="254"/>
      <c r="S20" s="298"/>
      <c r="T20" s="254"/>
      <c r="U20" s="298"/>
      <c r="V20" s="254"/>
      <c r="W20" s="298"/>
      <c r="X20" s="254"/>
      <c r="Y20" s="317"/>
      <c r="Z20" s="298"/>
      <c r="AA20" s="298"/>
      <c r="AB20" s="298"/>
      <c r="AC20" s="298"/>
      <c r="AD20" s="308"/>
      <c r="AE20" s="254"/>
    </row>
    <row r="21" spans="1:31" ht="15.75" customHeight="1">
      <c r="A21" s="254"/>
      <c r="B21" s="317"/>
      <c r="C21" s="298"/>
      <c r="D21" s="298"/>
      <c r="E21" s="308"/>
      <c r="F21" s="254"/>
      <c r="G21" s="553" t="s">
        <v>4207</v>
      </c>
      <c r="H21" s="275"/>
      <c r="I21" s="275"/>
      <c r="J21" s="275"/>
      <c r="K21" s="275"/>
      <c r="L21" s="275"/>
      <c r="M21" s="275"/>
      <c r="N21" s="275"/>
      <c r="O21" s="286"/>
      <c r="P21" s="286"/>
      <c r="Q21" s="286"/>
      <c r="R21" s="254"/>
      <c r="S21" s="298"/>
      <c r="T21" s="254"/>
      <c r="U21" s="298"/>
      <c r="V21" s="254"/>
      <c r="W21" s="298"/>
      <c r="X21" s="254"/>
      <c r="Y21" s="317"/>
      <c r="Z21" s="298"/>
      <c r="AA21" s="298"/>
      <c r="AB21" s="298"/>
      <c r="AC21" s="298"/>
      <c r="AD21" s="308"/>
      <c r="AE21" s="254"/>
    </row>
    <row r="22" spans="1:31" ht="15.75" customHeight="1">
      <c r="A22" s="254"/>
      <c r="B22" s="309"/>
      <c r="C22" s="310"/>
      <c r="D22" s="310"/>
      <c r="E22" s="311"/>
      <c r="F22" s="254"/>
      <c r="G22" s="667" t="s">
        <v>4208</v>
      </c>
      <c r="H22" s="342">
        <v>5.5</v>
      </c>
      <c r="I22" s="278"/>
      <c r="J22" s="286"/>
      <c r="K22" s="286"/>
      <c r="L22" s="286"/>
      <c r="M22" s="286"/>
      <c r="N22" s="275"/>
      <c r="O22" s="286"/>
      <c r="P22" s="286"/>
      <c r="Q22" s="286"/>
      <c r="R22" s="254"/>
      <c r="S22" s="298"/>
      <c r="T22" s="254"/>
      <c r="U22" s="298"/>
      <c r="V22" s="254"/>
      <c r="W22" s="298"/>
      <c r="X22" s="254"/>
      <c r="Y22" s="317"/>
      <c r="Z22" s="298"/>
      <c r="AA22" s="298"/>
      <c r="AB22" s="298"/>
      <c r="AC22" s="298"/>
      <c r="AD22" s="308"/>
      <c r="AE22" s="254"/>
    </row>
    <row r="23" spans="1:31" ht="15.75" customHeight="1">
      <c r="A23" s="254"/>
      <c r="B23" s="312">
        <f>SUM(B21:B22)</f>
        <v>0</v>
      </c>
      <c r="C23" s="313"/>
      <c r="D23" s="313"/>
      <c r="E23" s="314"/>
      <c r="F23" s="254"/>
      <c r="G23" s="299" t="s">
        <v>4209</v>
      </c>
      <c r="H23" s="286"/>
      <c r="I23" s="286"/>
      <c r="J23" s="286"/>
      <c r="K23" s="286"/>
      <c r="L23" s="286"/>
      <c r="M23" s="275"/>
      <c r="N23" s="275"/>
      <c r="O23" s="286"/>
      <c r="P23" s="286"/>
      <c r="Q23" s="286"/>
      <c r="R23" s="254"/>
      <c r="S23" s="298"/>
      <c r="T23" s="254"/>
      <c r="U23" s="298"/>
      <c r="V23" s="254"/>
      <c r="W23" s="298"/>
      <c r="X23" s="254"/>
      <c r="Y23" s="317"/>
      <c r="Z23" s="298"/>
      <c r="AA23" s="298"/>
      <c r="AB23" s="298"/>
      <c r="AC23" s="298"/>
      <c r="AD23" s="308"/>
      <c r="AE23" s="254"/>
    </row>
    <row r="24" spans="1:31" ht="15.75" customHeight="1">
      <c r="A24" s="254"/>
      <c r="B24" s="387"/>
      <c r="C24" s="387"/>
      <c r="D24" s="387"/>
      <c r="E24" s="387"/>
      <c r="F24" s="254"/>
      <c r="G24" s="296" t="s">
        <v>4210</v>
      </c>
      <c r="H24" s="286"/>
      <c r="I24" s="286"/>
      <c r="J24" s="286"/>
      <c r="K24" s="286"/>
      <c r="L24" s="286"/>
      <c r="M24" s="275"/>
      <c r="N24" s="275"/>
      <c r="O24" s="286"/>
      <c r="P24" s="286"/>
      <c r="Q24" s="286"/>
      <c r="R24" s="254"/>
      <c r="S24" s="298"/>
      <c r="T24" s="254"/>
      <c r="U24" s="298"/>
      <c r="V24" s="254"/>
      <c r="W24" s="298"/>
      <c r="X24" s="254"/>
      <c r="Y24" s="317"/>
      <c r="Z24" s="310"/>
      <c r="AA24" s="310"/>
      <c r="AB24" s="310"/>
      <c r="AC24" s="310"/>
      <c r="AD24" s="311"/>
      <c r="AE24" s="254"/>
    </row>
    <row r="25" spans="1:31" ht="15.75" customHeight="1">
      <c r="A25" s="254"/>
      <c r="B25" s="985" t="s">
        <v>189</v>
      </c>
      <c r="C25" s="968"/>
      <c r="D25" s="968"/>
      <c r="E25" s="969"/>
      <c r="F25" s="254"/>
      <c r="G25" s="292" t="s">
        <v>4211</v>
      </c>
      <c r="H25" s="286"/>
      <c r="I25" s="290"/>
      <c r="J25" s="286"/>
      <c r="K25" s="286"/>
      <c r="L25" s="286"/>
      <c r="M25" s="275"/>
      <c r="N25" s="275"/>
      <c r="O25" s="286"/>
      <c r="P25" s="286"/>
      <c r="Q25" s="286"/>
      <c r="R25" s="254"/>
      <c r="S25" s="298"/>
      <c r="T25" s="254"/>
      <c r="U25" s="298"/>
      <c r="V25" s="254"/>
      <c r="W25" s="298"/>
      <c r="X25" s="254"/>
      <c r="Y25" s="655"/>
      <c r="Z25" s="690">
        <f>SUM(Z5:Z24)</f>
        <v>37.950000000000003</v>
      </c>
      <c r="AA25" s="468"/>
      <c r="AB25" s="313"/>
      <c r="AC25" s="313"/>
      <c r="AD25" s="314"/>
      <c r="AE25" s="254"/>
    </row>
    <row r="26" spans="1:31" ht="15.75" customHeight="1">
      <c r="A26" s="383"/>
      <c r="B26" s="1005"/>
      <c r="C26" s="878"/>
      <c r="D26" s="878"/>
      <c r="E26" s="971"/>
      <c r="F26" s="376"/>
      <c r="G26" s="285" t="s">
        <v>4212</v>
      </c>
      <c r="H26" s="286">
        <v>14</v>
      </c>
      <c r="I26" s="286">
        <v>14</v>
      </c>
      <c r="J26" s="340">
        <v>13.6</v>
      </c>
      <c r="K26" s="286"/>
      <c r="L26" s="286"/>
      <c r="M26" s="275"/>
      <c r="N26" s="275"/>
      <c r="O26" s="286"/>
      <c r="P26" s="286"/>
      <c r="Q26" s="286"/>
      <c r="R26" s="254"/>
      <c r="S26" s="390"/>
      <c r="T26" s="391"/>
      <c r="U26" s="390"/>
      <c r="V26" s="391"/>
      <c r="W26" s="390"/>
      <c r="X26" s="254"/>
      <c r="Y26" s="254"/>
      <c r="Z26" s="254"/>
      <c r="AA26" s="254"/>
      <c r="AB26" s="254"/>
      <c r="AC26" s="254"/>
      <c r="AD26" s="254"/>
      <c r="AE26" s="254"/>
    </row>
    <row r="27" spans="1:31" ht="15.75" customHeight="1">
      <c r="A27" s="383"/>
      <c r="B27" s="972"/>
      <c r="C27" s="878"/>
      <c r="D27" s="878"/>
      <c r="E27" s="971"/>
      <c r="F27" s="376"/>
      <c r="G27" s="292" t="s">
        <v>4213</v>
      </c>
      <c r="H27" s="290">
        <v>0.74</v>
      </c>
      <c r="I27" s="290" t="s">
        <v>375</v>
      </c>
      <c r="J27" s="290" t="s">
        <v>376</v>
      </c>
      <c r="K27" s="274" t="s">
        <v>377</v>
      </c>
      <c r="L27" s="286"/>
      <c r="M27" s="275"/>
      <c r="N27" s="275"/>
      <c r="O27" s="286"/>
      <c r="P27" s="286"/>
      <c r="Q27" s="286"/>
      <c r="R27" s="254"/>
      <c r="S27" s="390"/>
      <c r="T27" s="391"/>
      <c r="U27" s="390"/>
      <c r="V27" s="391"/>
      <c r="W27" s="390"/>
      <c r="X27" s="254"/>
      <c r="Y27" s="985" t="s">
        <v>394</v>
      </c>
      <c r="Z27" s="968"/>
      <c r="AA27" s="968"/>
      <c r="AB27" s="968"/>
      <c r="AC27" s="968"/>
      <c r="AD27" s="969"/>
      <c r="AE27" s="254"/>
    </row>
    <row r="28" spans="1:31" ht="15.75" customHeight="1">
      <c r="A28" s="383"/>
      <c r="B28" s="973"/>
      <c r="C28" s="974"/>
      <c r="D28" s="974"/>
      <c r="E28" s="975"/>
      <c r="F28" s="376"/>
      <c r="G28" s="296" t="s">
        <v>4214</v>
      </c>
      <c r="H28" s="286"/>
      <c r="I28" s="286"/>
      <c r="J28" s="286"/>
      <c r="K28" s="286"/>
      <c r="L28" s="286"/>
      <c r="M28" s="286"/>
      <c r="N28" s="275"/>
      <c r="O28" s="286"/>
      <c r="P28" s="286"/>
      <c r="Q28" s="286"/>
      <c r="R28" s="254"/>
      <c r="S28" s="390"/>
      <c r="T28" s="391"/>
      <c r="U28" s="390"/>
      <c r="V28" s="391"/>
      <c r="W28" s="390"/>
      <c r="X28" s="254"/>
      <c r="Y28" s="641" t="s">
        <v>340</v>
      </c>
      <c r="Z28" s="270" t="s">
        <v>396</v>
      </c>
      <c r="AA28" s="271">
        <v>2024</v>
      </c>
      <c r="AB28" s="271">
        <v>2025</v>
      </c>
      <c r="AC28" s="271">
        <v>2026</v>
      </c>
      <c r="AD28" s="306">
        <v>2027</v>
      </c>
      <c r="AE28" s="254"/>
    </row>
    <row r="29" spans="1:31" ht="15.75" customHeight="1">
      <c r="A29" s="383"/>
      <c r="B29" s="392"/>
      <c r="C29" s="392"/>
      <c r="D29" s="392"/>
      <c r="E29" s="392"/>
      <c r="F29" s="376"/>
      <c r="G29" s="296" t="s">
        <v>4215</v>
      </c>
      <c r="H29" s="290"/>
      <c r="I29" s="290"/>
      <c r="J29" s="274"/>
      <c r="K29" s="286"/>
      <c r="L29" s="286"/>
      <c r="M29" s="275"/>
      <c r="N29" s="275"/>
      <c r="O29" s="286"/>
      <c r="P29" s="286"/>
      <c r="Q29" s="286"/>
      <c r="R29" s="254"/>
      <c r="S29" s="390"/>
      <c r="T29" s="391"/>
      <c r="U29" s="390"/>
      <c r="V29" s="391"/>
      <c r="W29" s="390"/>
      <c r="X29" s="383"/>
      <c r="Y29" s="307" t="s">
        <v>861</v>
      </c>
      <c r="Z29" s="324" t="s">
        <v>18</v>
      </c>
      <c r="AA29" s="324">
        <v>20</v>
      </c>
      <c r="AB29" s="298"/>
      <c r="AC29" s="298"/>
      <c r="AD29" s="308"/>
      <c r="AE29" s="254"/>
    </row>
    <row r="30" spans="1:31" ht="15.75" customHeight="1">
      <c r="A30" s="254"/>
      <c r="B30" s="976" t="s">
        <v>397</v>
      </c>
      <c r="C30" s="968"/>
      <c r="D30" s="968"/>
      <c r="E30" s="969"/>
      <c r="F30" s="254"/>
      <c r="G30" s="296" t="s">
        <v>4216</v>
      </c>
      <c r="H30" s="278"/>
      <c r="I30" s="286"/>
      <c r="J30" s="286"/>
      <c r="K30" s="286"/>
      <c r="L30" s="286"/>
      <c r="M30" s="275"/>
      <c r="N30" s="275"/>
      <c r="O30" s="286"/>
      <c r="P30" s="286"/>
      <c r="Q30" s="286"/>
      <c r="R30" s="254"/>
      <c r="S30" s="390"/>
      <c r="T30" s="391"/>
      <c r="U30" s="390"/>
      <c r="V30" s="391"/>
      <c r="W30" s="390"/>
      <c r="X30" s="383"/>
      <c r="Y30" s="873" t="s">
        <v>4217</v>
      </c>
      <c r="Z30" s="130" t="s">
        <v>21</v>
      </c>
      <c r="AA30" s="130">
        <v>7</v>
      </c>
      <c r="AB30" s="298"/>
      <c r="AC30" s="298"/>
      <c r="AD30" s="308"/>
      <c r="AE30" s="254"/>
    </row>
    <row r="31" spans="1:31" ht="15.75" customHeight="1">
      <c r="A31" s="383"/>
      <c r="B31" s="325" t="s">
        <v>400</v>
      </c>
      <c r="C31" s="965" t="s">
        <v>935</v>
      </c>
      <c r="D31" s="966"/>
      <c r="E31" s="325" t="s">
        <v>402</v>
      </c>
      <c r="F31" s="376"/>
      <c r="G31" s="296" t="s">
        <v>4218</v>
      </c>
      <c r="H31" s="290"/>
      <c r="I31" s="286"/>
      <c r="J31" s="286"/>
      <c r="K31" s="286"/>
      <c r="L31" s="286"/>
      <c r="M31" s="275"/>
      <c r="N31" s="275"/>
      <c r="O31" s="286"/>
      <c r="P31" s="286"/>
      <c r="Q31" s="286"/>
      <c r="R31" s="254"/>
      <c r="S31" s="390"/>
      <c r="T31" s="391"/>
      <c r="U31" s="390"/>
      <c r="V31" s="391"/>
      <c r="W31" s="390"/>
      <c r="X31" s="254"/>
      <c r="Y31" s="307" t="s">
        <v>819</v>
      </c>
      <c r="Z31" s="324" t="s">
        <v>18</v>
      </c>
      <c r="AA31" s="324">
        <v>3.87</v>
      </c>
      <c r="AB31" s="298"/>
      <c r="AC31" s="298"/>
      <c r="AD31" s="308"/>
      <c r="AE31" s="254"/>
    </row>
    <row r="32" spans="1:31" ht="15.75" customHeight="1">
      <c r="A32" s="254"/>
      <c r="B32" s="447">
        <v>2010</v>
      </c>
      <c r="C32" s="1004" t="s">
        <v>4219</v>
      </c>
      <c r="D32" s="959"/>
      <c r="E32" s="447">
        <v>2.2999999999999998</v>
      </c>
      <c r="F32" s="254"/>
      <c r="G32" s="292" t="s">
        <v>4220</v>
      </c>
      <c r="H32" s="290">
        <v>0.5</v>
      </c>
      <c r="I32" s="290" t="s">
        <v>375</v>
      </c>
      <c r="J32" s="290" t="s">
        <v>376</v>
      </c>
      <c r="K32" s="274" t="s">
        <v>377</v>
      </c>
      <c r="L32" s="286"/>
      <c r="M32" s="275"/>
      <c r="N32" s="275"/>
      <c r="O32" s="286"/>
      <c r="P32" s="286"/>
      <c r="Q32" s="286"/>
      <c r="R32" s="254"/>
      <c r="S32" s="390"/>
      <c r="T32" s="391"/>
      <c r="U32" s="390"/>
      <c r="V32" s="391"/>
      <c r="W32" s="390"/>
      <c r="X32" s="254"/>
      <c r="Y32" s="317"/>
      <c r="Z32" s="298"/>
      <c r="AA32" s="298"/>
      <c r="AB32" s="298"/>
      <c r="AC32" s="298"/>
      <c r="AD32" s="308"/>
      <c r="AE32" s="254"/>
    </row>
    <row r="33" spans="1:31" ht="15.75" customHeight="1">
      <c r="A33" s="254"/>
      <c r="B33" s="444">
        <v>2011</v>
      </c>
      <c r="C33" s="1002" t="s">
        <v>4221</v>
      </c>
      <c r="D33" s="959"/>
      <c r="E33" s="591">
        <v>2.65</v>
      </c>
      <c r="F33" s="254"/>
      <c r="G33" s="299" t="s">
        <v>4222</v>
      </c>
      <c r="H33" s="672">
        <v>5</v>
      </c>
      <c r="I33" s="290" t="s">
        <v>373</v>
      </c>
      <c r="J33" s="290" t="s">
        <v>374</v>
      </c>
      <c r="K33" s="290" t="s">
        <v>375</v>
      </c>
      <c r="L33" s="290" t="s">
        <v>376</v>
      </c>
      <c r="M33" s="274" t="s">
        <v>377</v>
      </c>
      <c r="N33" s="275"/>
      <c r="O33" s="286"/>
      <c r="P33" s="286"/>
      <c r="Q33" s="286"/>
      <c r="R33" s="254"/>
      <c r="S33" s="390"/>
      <c r="T33" s="391"/>
      <c r="U33" s="390"/>
      <c r="V33" s="391"/>
      <c r="W33" s="390"/>
      <c r="X33" s="254"/>
      <c r="Y33" s="317"/>
      <c r="Z33" s="298"/>
      <c r="AA33" s="298"/>
      <c r="AB33" s="298"/>
      <c r="AC33" s="298"/>
      <c r="AD33" s="308"/>
      <c r="AE33" s="254"/>
    </row>
    <row r="34" spans="1:31" ht="15.75" customHeight="1">
      <c r="A34" s="254"/>
      <c r="B34" s="330">
        <v>2012</v>
      </c>
      <c r="C34" s="964" t="s">
        <v>4223</v>
      </c>
      <c r="D34" s="959"/>
      <c r="E34" s="331">
        <v>1.81</v>
      </c>
      <c r="F34" s="254"/>
      <c r="G34" s="292" t="s">
        <v>4224</v>
      </c>
      <c r="H34" s="286"/>
      <c r="I34" s="286"/>
      <c r="J34" s="286"/>
      <c r="K34" s="286"/>
      <c r="L34" s="286"/>
      <c r="M34" s="275"/>
      <c r="N34" s="275"/>
      <c r="O34" s="286"/>
      <c r="P34" s="286"/>
      <c r="Q34" s="286"/>
      <c r="R34" s="254"/>
      <c r="S34" s="390"/>
      <c r="T34" s="391"/>
      <c r="U34" s="390"/>
      <c r="V34" s="391"/>
      <c r="W34" s="390"/>
      <c r="X34" s="254"/>
      <c r="Y34" s="317"/>
      <c r="Z34" s="298"/>
      <c r="AA34" s="298"/>
      <c r="AB34" s="298"/>
      <c r="AC34" s="298"/>
      <c r="AD34" s="308"/>
      <c r="AE34" s="254"/>
    </row>
    <row r="35" spans="1:31" ht="15.75" customHeight="1">
      <c r="A35" s="254"/>
      <c r="B35" s="393">
        <v>2013</v>
      </c>
      <c r="C35" s="1018" t="s">
        <v>4225</v>
      </c>
      <c r="D35" s="959"/>
      <c r="E35" s="394">
        <v>1.58</v>
      </c>
      <c r="F35" s="254"/>
      <c r="G35" s="273" t="s">
        <v>4226</v>
      </c>
      <c r="H35" s="286"/>
      <c r="I35" s="286"/>
      <c r="J35" s="286"/>
      <c r="K35" s="286"/>
      <c r="L35" s="286"/>
      <c r="M35" s="275"/>
      <c r="N35" s="275"/>
      <c r="O35" s="286"/>
      <c r="P35" s="286"/>
      <c r="Q35" s="286"/>
      <c r="R35" s="254"/>
      <c r="S35" s="390"/>
      <c r="T35" s="391"/>
      <c r="U35" s="390"/>
      <c r="V35" s="391"/>
      <c r="W35" s="390"/>
      <c r="X35" s="254"/>
      <c r="Y35" s="317"/>
      <c r="Z35" s="298"/>
      <c r="AA35" s="298"/>
      <c r="AB35" s="298"/>
      <c r="AC35" s="298"/>
      <c r="AD35" s="308"/>
      <c r="AE35" s="254"/>
    </row>
    <row r="36" spans="1:31" ht="15.75" customHeight="1">
      <c r="A36" s="254"/>
      <c r="B36" s="445">
        <v>2014</v>
      </c>
      <c r="C36" s="1003" t="s">
        <v>4227</v>
      </c>
      <c r="D36" s="959"/>
      <c r="E36" s="445">
        <v>3.65</v>
      </c>
      <c r="F36" s="254"/>
      <c r="G36" s="285" t="s">
        <v>4228</v>
      </c>
      <c r="H36" s="290">
        <v>0.5</v>
      </c>
      <c r="I36" s="290" t="s">
        <v>374</v>
      </c>
      <c r="J36" s="290" t="s">
        <v>375</v>
      </c>
      <c r="K36" s="290" t="s">
        <v>376</v>
      </c>
      <c r="L36" s="274" t="s">
        <v>377</v>
      </c>
      <c r="M36" s="275"/>
      <c r="N36" s="275"/>
      <c r="O36" s="286"/>
      <c r="P36" s="286"/>
      <c r="Q36" s="286"/>
      <c r="R36" s="254"/>
      <c r="S36" s="390"/>
      <c r="T36" s="391"/>
      <c r="U36" s="390"/>
      <c r="V36" s="391"/>
      <c r="W36" s="390"/>
      <c r="X36" s="254"/>
      <c r="Y36" s="317"/>
      <c r="Z36" s="298"/>
      <c r="AA36" s="298"/>
      <c r="AB36" s="298"/>
      <c r="AC36" s="298"/>
      <c r="AD36" s="308"/>
      <c r="AE36" s="254"/>
    </row>
    <row r="37" spans="1:31" ht="15.75" customHeight="1">
      <c r="A37" s="254"/>
      <c r="B37" s="330">
        <v>2015</v>
      </c>
      <c r="C37" s="964" t="s">
        <v>4229</v>
      </c>
      <c r="D37" s="959"/>
      <c r="E37" s="330">
        <v>1.86</v>
      </c>
      <c r="F37" s="254"/>
      <c r="G37" s="299" t="s">
        <v>4230</v>
      </c>
      <c r="H37" s="286"/>
      <c r="I37" s="286"/>
      <c r="J37" s="286"/>
      <c r="K37" s="286"/>
      <c r="L37" s="286"/>
      <c r="M37" s="275"/>
      <c r="N37" s="275"/>
      <c r="O37" s="286"/>
      <c r="P37" s="286"/>
      <c r="Q37" s="286"/>
      <c r="R37" s="254"/>
      <c r="S37" s="390"/>
      <c r="T37" s="391"/>
      <c r="U37" s="390"/>
      <c r="V37" s="391"/>
      <c r="W37" s="390"/>
      <c r="X37" s="254"/>
      <c r="Y37" s="317"/>
      <c r="Z37" s="298"/>
      <c r="AA37" s="298"/>
      <c r="AB37" s="298"/>
      <c r="AC37" s="298"/>
      <c r="AD37" s="308"/>
      <c r="AE37" s="254"/>
    </row>
    <row r="38" spans="1:31" ht="15.75" customHeight="1">
      <c r="A38" s="254"/>
      <c r="B38" s="327">
        <v>2016</v>
      </c>
      <c r="C38" s="961" t="s">
        <v>4231</v>
      </c>
      <c r="D38" s="959"/>
      <c r="E38" s="328">
        <v>0.82</v>
      </c>
      <c r="F38" s="254"/>
      <c r="G38" s="285" t="s">
        <v>4232</v>
      </c>
      <c r="H38" s="286"/>
      <c r="I38" s="286"/>
      <c r="J38" s="286"/>
      <c r="K38" s="286"/>
      <c r="L38" s="286"/>
      <c r="M38" s="275"/>
      <c r="N38" s="275"/>
      <c r="O38" s="286"/>
      <c r="P38" s="286"/>
      <c r="Q38" s="286"/>
      <c r="R38" s="254"/>
      <c r="S38" s="390"/>
      <c r="T38" s="391"/>
      <c r="U38" s="390"/>
      <c r="V38" s="391"/>
      <c r="W38" s="390"/>
      <c r="X38" s="254"/>
      <c r="Y38" s="317"/>
      <c r="Z38" s="298"/>
      <c r="AA38" s="298"/>
      <c r="AB38" s="298"/>
      <c r="AC38" s="298"/>
      <c r="AD38" s="308"/>
      <c r="AE38" s="254"/>
    </row>
    <row r="39" spans="1:31" ht="15.75" customHeight="1">
      <c r="A39" s="254"/>
      <c r="B39" s="327">
        <v>2017</v>
      </c>
      <c r="C39" s="961" t="s">
        <v>4233</v>
      </c>
      <c r="D39" s="959"/>
      <c r="E39" s="328">
        <v>1.03</v>
      </c>
      <c r="F39" s="254"/>
      <c r="G39" s="285" t="s">
        <v>4234</v>
      </c>
      <c r="H39" s="286"/>
      <c r="I39" s="286"/>
      <c r="J39" s="286"/>
      <c r="K39" s="286"/>
      <c r="L39" s="286"/>
      <c r="M39" s="275"/>
      <c r="N39" s="275"/>
      <c r="O39" s="286"/>
      <c r="P39" s="286"/>
      <c r="Q39" s="286"/>
      <c r="R39" s="254"/>
      <c r="S39" s="390"/>
      <c r="T39" s="391"/>
      <c r="U39" s="390"/>
      <c r="V39" s="391"/>
      <c r="W39" s="390"/>
      <c r="X39" s="254"/>
      <c r="Y39" s="317"/>
      <c r="Z39" s="298"/>
      <c r="AA39" s="298"/>
      <c r="AB39" s="298"/>
      <c r="AC39" s="298"/>
      <c r="AD39" s="308"/>
      <c r="AE39" s="254"/>
    </row>
    <row r="40" spans="1:31" ht="15.75" customHeight="1">
      <c r="A40" s="254"/>
      <c r="B40" s="393">
        <v>2018</v>
      </c>
      <c r="C40" s="998" t="s">
        <v>4235</v>
      </c>
      <c r="D40" s="959"/>
      <c r="E40" s="394">
        <v>2.0499999999999998</v>
      </c>
      <c r="F40" s="254"/>
      <c r="G40" s="292" t="s">
        <v>4236</v>
      </c>
      <c r="H40" s="274">
        <v>5.4</v>
      </c>
      <c r="I40" s="286"/>
      <c r="J40" s="286"/>
      <c r="K40" s="286"/>
      <c r="L40" s="286"/>
      <c r="M40" s="275"/>
      <c r="N40" s="275"/>
      <c r="O40" s="286"/>
      <c r="P40" s="286"/>
      <c r="Q40" s="286"/>
      <c r="R40" s="254"/>
      <c r="S40" s="390"/>
      <c r="T40" s="391"/>
      <c r="U40" s="390"/>
      <c r="V40" s="391"/>
      <c r="W40" s="390"/>
      <c r="X40" s="254"/>
      <c r="Y40" s="317"/>
      <c r="Z40" s="298"/>
      <c r="AA40" s="298"/>
      <c r="AB40" s="298"/>
      <c r="AC40" s="298"/>
      <c r="AD40" s="308"/>
      <c r="AE40" s="254"/>
    </row>
    <row r="41" spans="1:31" ht="15.75" customHeight="1">
      <c r="A41" s="254"/>
      <c r="B41" s="445">
        <v>2019</v>
      </c>
      <c r="C41" s="1003" t="s">
        <v>4237</v>
      </c>
      <c r="D41" s="959"/>
      <c r="E41" s="445">
        <v>4.34</v>
      </c>
      <c r="F41" s="254"/>
      <c r="G41" s="292" t="s">
        <v>4238</v>
      </c>
      <c r="H41" s="286"/>
      <c r="I41" s="286"/>
      <c r="J41" s="286"/>
      <c r="K41" s="286"/>
      <c r="L41" s="286"/>
      <c r="M41" s="275"/>
      <c r="N41" s="275"/>
      <c r="O41" s="286"/>
      <c r="P41" s="286"/>
      <c r="Q41" s="286"/>
      <c r="R41" s="254"/>
      <c r="S41" s="390"/>
      <c r="T41" s="391"/>
      <c r="U41" s="390"/>
      <c r="V41" s="391"/>
      <c r="W41" s="390"/>
      <c r="X41" s="254"/>
      <c r="Y41" s="317"/>
      <c r="Z41" s="298"/>
      <c r="AA41" s="298"/>
      <c r="AB41" s="298"/>
      <c r="AC41" s="298"/>
      <c r="AD41" s="308"/>
      <c r="AE41" s="254"/>
    </row>
    <row r="42" spans="1:31" ht="15.75" customHeight="1">
      <c r="A42" s="254"/>
      <c r="B42" s="601">
        <v>2020</v>
      </c>
      <c r="C42" s="1027" t="s">
        <v>4239</v>
      </c>
      <c r="D42" s="959"/>
      <c r="E42" s="874">
        <v>1.9</v>
      </c>
      <c r="F42" s="254"/>
      <c r="G42" s="413" t="s">
        <v>4240</v>
      </c>
      <c r="H42" s="286"/>
      <c r="I42" s="286"/>
      <c r="J42" s="286"/>
      <c r="K42" s="286"/>
      <c r="L42" s="286"/>
      <c r="M42" s="275"/>
      <c r="N42" s="275"/>
      <c r="O42" s="286"/>
      <c r="P42" s="286"/>
      <c r="Q42" s="286"/>
      <c r="R42" s="254"/>
      <c r="S42" s="390"/>
      <c r="T42" s="391"/>
      <c r="U42" s="390"/>
      <c r="V42" s="391"/>
      <c r="W42" s="390"/>
      <c r="X42" s="254"/>
      <c r="Y42" s="317"/>
      <c r="Z42" s="298"/>
      <c r="AA42" s="298"/>
      <c r="AB42" s="298"/>
      <c r="AC42" s="298"/>
      <c r="AD42" s="308"/>
      <c r="AE42" s="254"/>
    </row>
    <row r="43" spans="1:31" ht="15.75" customHeight="1">
      <c r="A43" s="254"/>
      <c r="B43" s="333">
        <v>2021</v>
      </c>
      <c r="C43" s="962" t="s">
        <v>4241</v>
      </c>
      <c r="D43" s="959"/>
      <c r="E43" s="333">
        <v>0.74</v>
      </c>
      <c r="F43" s="254"/>
      <c r="G43" s="285" t="s">
        <v>4242</v>
      </c>
      <c r="H43" s="286"/>
      <c r="I43" s="286"/>
      <c r="J43" s="286"/>
      <c r="K43" s="286"/>
      <c r="L43" s="286"/>
      <c r="M43" s="275"/>
      <c r="N43" s="275"/>
      <c r="O43" s="286"/>
      <c r="P43" s="286"/>
      <c r="Q43" s="286"/>
      <c r="R43" s="254"/>
      <c r="S43" s="390"/>
      <c r="T43" s="391"/>
      <c r="U43" s="390"/>
      <c r="V43" s="391"/>
      <c r="W43" s="390"/>
      <c r="X43" s="254"/>
      <c r="Y43" s="317"/>
      <c r="Z43" s="298"/>
      <c r="AA43" s="298"/>
      <c r="AB43" s="298"/>
      <c r="AC43" s="298"/>
      <c r="AD43" s="308"/>
      <c r="AE43" s="254"/>
    </row>
    <row r="44" spans="1:31" ht="15.75" customHeight="1">
      <c r="A44" s="254"/>
      <c r="B44" s="857">
        <v>2022</v>
      </c>
      <c r="C44" s="1068" t="s">
        <v>4243</v>
      </c>
      <c r="D44" s="959"/>
      <c r="E44" s="857">
        <v>1.0900000000000001</v>
      </c>
      <c r="F44" s="254"/>
      <c r="G44" s="292" t="s">
        <v>4244</v>
      </c>
      <c r="H44" s="290">
        <v>0.5</v>
      </c>
      <c r="I44" s="290" t="s">
        <v>374</v>
      </c>
      <c r="J44" s="290" t="s">
        <v>375</v>
      </c>
      <c r="K44" s="290" t="s">
        <v>376</v>
      </c>
      <c r="L44" s="274" t="s">
        <v>377</v>
      </c>
      <c r="M44" s="275"/>
      <c r="N44" s="275"/>
      <c r="O44" s="286"/>
      <c r="P44" s="286"/>
      <c r="Q44" s="286"/>
      <c r="R44" s="254"/>
      <c r="S44" s="390"/>
      <c r="T44" s="391"/>
      <c r="U44" s="390"/>
      <c r="V44" s="391"/>
      <c r="W44" s="390"/>
      <c r="X44" s="254"/>
      <c r="Y44" s="317"/>
      <c r="Z44" s="298"/>
      <c r="AA44" s="298"/>
      <c r="AB44" s="298"/>
      <c r="AC44" s="298"/>
      <c r="AD44" s="308"/>
      <c r="AE44" s="254"/>
    </row>
    <row r="45" spans="1:31" ht="15.75" customHeight="1">
      <c r="A45" s="254"/>
      <c r="B45" s="858">
        <v>2023</v>
      </c>
      <c r="C45" s="1068" t="s">
        <v>4245</v>
      </c>
      <c r="D45" s="959"/>
      <c r="E45" s="859">
        <v>3.3</v>
      </c>
      <c r="F45" s="254"/>
      <c r="G45" s="285" t="s">
        <v>4246</v>
      </c>
      <c r="H45" s="290">
        <v>0.5</v>
      </c>
      <c r="I45" s="290" t="s">
        <v>374</v>
      </c>
      <c r="J45" s="290" t="s">
        <v>375</v>
      </c>
      <c r="K45" s="290" t="s">
        <v>376</v>
      </c>
      <c r="L45" s="274" t="s">
        <v>377</v>
      </c>
      <c r="M45" s="275"/>
      <c r="N45" s="275"/>
      <c r="O45" s="286"/>
      <c r="P45" s="286"/>
      <c r="Q45" s="286"/>
      <c r="R45" s="254"/>
      <c r="S45" s="390"/>
      <c r="T45" s="391"/>
      <c r="U45" s="390"/>
      <c r="V45" s="391"/>
      <c r="W45" s="390"/>
      <c r="X45" s="254"/>
      <c r="Y45" s="317"/>
      <c r="Z45" s="298"/>
      <c r="AA45" s="298"/>
      <c r="AB45" s="298"/>
      <c r="AC45" s="298"/>
      <c r="AD45" s="308"/>
      <c r="AE45" s="254"/>
    </row>
    <row r="46" spans="1:31" ht="15.75" customHeight="1">
      <c r="A46" s="254"/>
      <c r="B46" s="621"/>
      <c r="C46" s="1031"/>
      <c r="D46" s="959"/>
      <c r="E46" s="621"/>
      <c r="F46" s="254"/>
      <c r="G46" s="296" t="s">
        <v>4247</v>
      </c>
      <c r="H46" s="419"/>
      <c r="I46" s="286"/>
      <c r="J46" s="286"/>
      <c r="K46" s="286"/>
      <c r="L46" s="286"/>
      <c r="M46" s="275"/>
      <c r="N46" s="275"/>
      <c r="O46" s="286"/>
      <c r="P46" s="286"/>
      <c r="Q46" s="286"/>
      <c r="R46" s="254"/>
      <c r="S46" s="390"/>
      <c r="T46" s="391"/>
      <c r="U46" s="390"/>
      <c r="V46" s="391"/>
      <c r="W46" s="390"/>
      <c r="X46" s="254"/>
      <c r="Y46" s="317"/>
      <c r="Z46" s="298"/>
      <c r="AA46" s="298"/>
      <c r="AB46" s="298"/>
      <c r="AC46" s="298"/>
      <c r="AD46" s="308"/>
      <c r="AE46" s="254"/>
    </row>
    <row r="47" spans="1:31" ht="15.75" customHeight="1">
      <c r="A47" s="254"/>
      <c r="B47" s="621"/>
      <c r="C47" s="1031"/>
      <c r="D47" s="959"/>
      <c r="E47" s="621"/>
      <c r="F47" s="254"/>
      <c r="G47" s="285" t="s">
        <v>4248</v>
      </c>
      <c r="H47" s="290">
        <v>14</v>
      </c>
      <c r="I47" s="286"/>
      <c r="J47" s="286"/>
      <c r="K47" s="286"/>
      <c r="L47" s="286"/>
      <c r="M47" s="275"/>
      <c r="N47" s="275"/>
      <c r="O47" s="286"/>
      <c r="P47" s="286"/>
      <c r="Q47" s="286"/>
      <c r="R47" s="254"/>
      <c r="S47" s="390"/>
      <c r="T47" s="391"/>
      <c r="U47" s="390"/>
      <c r="V47" s="391"/>
      <c r="W47" s="390"/>
      <c r="X47" s="254"/>
      <c r="Y47" s="317"/>
      <c r="Z47" s="298"/>
      <c r="AA47" s="298"/>
      <c r="AB47" s="298"/>
      <c r="AC47" s="298"/>
      <c r="AD47" s="308"/>
      <c r="AE47" s="254"/>
    </row>
    <row r="48" spans="1:31" ht="15.75" customHeight="1">
      <c r="A48" s="254"/>
      <c r="B48" s="621"/>
      <c r="C48" s="1031"/>
      <c r="D48" s="959"/>
      <c r="E48" s="621"/>
      <c r="F48" s="254"/>
      <c r="G48" s="292" t="s">
        <v>4249</v>
      </c>
      <c r="H48" s="286"/>
      <c r="I48" s="286"/>
      <c r="J48" s="286"/>
      <c r="K48" s="286"/>
      <c r="L48" s="286"/>
      <c r="M48" s="275"/>
      <c r="N48" s="275"/>
      <c r="O48" s="286"/>
      <c r="P48" s="286"/>
      <c r="Q48" s="286"/>
      <c r="R48" s="254"/>
      <c r="S48" s="390"/>
      <c r="T48" s="391"/>
      <c r="U48" s="390"/>
      <c r="V48" s="391"/>
      <c r="W48" s="390"/>
      <c r="X48" s="254"/>
      <c r="Y48" s="317"/>
      <c r="Z48" s="310"/>
      <c r="AA48" s="310"/>
      <c r="AB48" s="310"/>
      <c r="AC48" s="310"/>
      <c r="AD48" s="311"/>
      <c r="AE48" s="254"/>
    </row>
    <row r="49" spans="1:31" ht="15.75" customHeight="1">
      <c r="A49" s="254"/>
      <c r="B49" s="621"/>
      <c r="C49" s="1031"/>
      <c r="D49" s="959"/>
      <c r="E49" s="621"/>
      <c r="F49" s="254"/>
      <c r="G49" s="292" t="s">
        <v>4250</v>
      </c>
      <c r="H49" s="290">
        <v>0.3</v>
      </c>
      <c r="I49" s="290" t="s">
        <v>373</v>
      </c>
      <c r="J49" s="290" t="s">
        <v>374</v>
      </c>
      <c r="K49" s="290" t="s">
        <v>375</v>
      </c>
      <c r="L49" s="290" t="s">
        <v>376</v>
      </c>
      <c r="M49" s="274" t="s">
        <v>377</v>
      </c>
      <c r="N49" s="275"/>
      <c r="O49" s="286"/>
      <c r="P49" s="286"/>
      <c r="Q49" s="286"/>
      <c r="R49" s="254"/>
      <c r="S49" s="390"/>
      <c r="T49" s="391"/>
      <c r="U49" s="390"/>
      <c r="V49" s="391"/>
      <c r="W49" s="390"/>
      <c r="X49" s="254"/>
      <c r="Y49" s="655"/>
      <c r="Z49" s="313"/>
      <c r="AA49" s="468">
        <f>SUM(AA29:AA48)</f>
        <v>30.87</v>
      </c>
      <c r="AB49" s="313"/>
      <c r="AC49" s="313"/>
      <c r="AD49" s="314"/>
      <c r="AE49" s="254"/>
    </row>
    <row r="50" spans="1:31" ht="15.75" customHeight="1">
      <c r="A50" s="254"/>
      <c r="B50" s="622"/>
      <c r="C50" s="1031"/>
      <c r="D50" s="959"/>
      <c r="E50" s="622"/>
      <c r="F50" s="254"/>
      <c r="G50" s="292" t="s">
        <v>4251</v>
      </c>
      <c r="H50" s="286"/>
      <c r="I50" s="286"/>
      <c r="J50" s="286"/>
      <c r="K50" s="286"/>
      <c r="L50" s="286"/>
      <c r="M50" s="275"/>
      <c r="N50" s="275"/>
      <c r="O50" s="286"/>
      <c r="P50" s="286"/>
      <c r="Q50" s="286"/>
      <c r="R50" s="254"/>
      <c r="S50" s="390"/>
      <c r="T50" s="391"/>
      <c r="U50" s="390"/>
      <c r="V50" s="391"/>
      <c r="W50" s="390"/>
      <c r="X50" s="254"/>
      <c r="Y50" s="254"/>
      <c r="Z50" s="254"/>
      <c r="AA50" s="254"/>
      <c r="AB50" s="254"/>
      <c r="AC50" s="254"/>
      <c r="AD50" s="254"/>
      <c r="AE50" s="254"/>
    </row>
    <row r="51" spans="1:31" ht="15.75" customHeight="1">
      <c r="A51" s="254"/>
      <c r="B51" s="622"/>
      <c r="C51" s="1031"/>
      <c r="D51" s="959"/>
      <c r="E51" s="622"/>
      <c r="F51" s="254"/>
      <c r="G51" s="285" t="s">
        <v>4252</v>
      </c>
      <c r="H51" s="290">
        <v>0.5</v>
      </c>
      <c r="I51" s="875" t="s">
        <v>377</v>
      </c>
      <c r="J51" s="286"/>
      <c r="K51" s="286"/>
      <c r="L51" s="286"/>
      <c r="M51" s="275"/>
      <c r="N51" s="275"/>
      <c r="O51" s="286"/>
      <c r="P51" s="286"/>
      <c r="Q51" s="286"/>
      <c r="R51" s="254"/>
      <c r="S51" s="390"/>
      <c r="T51" s="391"/>
      <c r="U51" s="390"/>
      <c r="V51" s="391"/>
      <c r="W51" s="390"/>
      <c r="X51" s="254"/>
      <c r="Y51" s="985" t="s">
        <v>440</v>
      </c>
      <c r="Z51" s="968"/>
      <c r="AA51" s="968"/>
      <c r="AB51" s="968"/>
      <c r="AC51" s="968"/>
      <c r="AD51" s="969"/>
      <c r="AE51" s="254"/>
    </row>
    <row r="52" spans="1:31" ht="15.75" customHeight="1">
      <c r="A52" s="254"/>
      <c r="B52" s="622"/>
      <c r="C52" s="1031"/>
      <c r="D52" s="959"/>
      <c r="E52" s="622"/>
      <c r="F52" s="254"/>
      <c r="G52" s="292" t="s">
        <v>4253</v>
      </c>
      <c r="H52" s="286"/>
      <c r="I52" s="286"/>
      <c r="J52" s="286"/>
      <c r="K52" s="286"/>
      <c r="L52" s="286"/>
      <c r="M52" s="275"/>
      <c r="N52" s="275"/>
      <c r="O52" s="286"/>
      <c r="P52" s="286"/>
      <c r="Q52" s="286"/>
      <c r="R52" s="254"/>
      <c r="S52" s="406"/>
      <c r="T52" s="391"/>
      <c r="U52" s="390"/>
      <c r="V52" s="391"/>
      <c r="W52" s="390"/>
      <c r="X52" s="254"/>
      <c r="Y52" s="641" t="s">
        <v>340</v>
      </c>
      <c r="Z52" s="270" t="s">
        <v>442</v>
      </c>
      <c r="AA52" s="271">
        <v>2024</v>
      </c>
      <c r="AB52" s="271">
        <v>2025</v>
      </c>
      <c r="AC52" s="271">
        <v>2026</v>
      </c>
      <c r="AD52" s="306">
        <v>2027</v>
      </c>
      <c r="AE52" s="254"/>
    </row>
    <row r="53" spans="1:31" ht="15.75" customHeight="1">
      <c r="A53" s="254"/>
      <c r="B53" s="622"/>
      <c r="C53" s="1031"/>
      <c r="D53" s="959"/>
      <c r="E53" s="622"/>
      <c r="F53" s="254"/>
      <c r="G53" s="299" t="s">
        <v>4254</v>
      </c>
      <c r="H53" s="278"/>
      <c r="I53" s="278"/>
      <c r="J53" s="286"/>
      <c r="K53" s="286"/>
      <c r="L53" s="286"/>
      <c r="M53" s="286"/>
      <c r="N53" s="275"/>
      <c r="O53" s="286"/>
      <c r="P53" s="286"/>
      <c r="Q53" s="286"/>
      <c r="R53" s="254"/>
      <c r="S53" s="406"/>
      <c r="T53" s="391"/>
      <c r="U53" s="390"/>
      <c r="V53" s="391"/>
      <c r="W53" s="390"/>
      <c r="X53" s="254"/>
      <c r="Y53" s="307"/>
      <c r="Z53" s="324"/>
      <c r="AA53" s="324"/>
      <c r="AB53" s="298"/>
      <c r="AC53" s="298"/>
      <c r="AD53" s="308"/>
      <c r="AE53" s="254"/>
    </row>
    <row r="54" spans="1:31" ht="15.75" customHeight="1">
      <c r="A54" s="254"/>
      <c r="B54" s="622"/>
      <c r="C54" s="1031"/>
      <c r="D54" s="959"/>
      <c r="E54" s="622"/>
      <c r="F54" s="254"/>
      <c r="G54" s="299" t="s">
        <v>4255</v>
      </c>
      <c r="H54" s="286"/>
      <c r="I54" s="286"/>
      <c r="J54" s="286"/>
      <c r="K54" s="286"/>
      <c r="L54" s="286"/>
      <c r="M54" s="275"/>
      <c r="N54" s="275"/>
      <c r="O54" s="286"/>
      <c r="P54" s="286"/>
      <c r="Q54" s="286"/>
      <c r="R54" s="254"/>
      <c r="S54" s="406"/>
      <c r="T54" s="391"/>
      <c r="U54" s="390"/>
      <c r="V54" s="391"/>
      <c r="W54" s="390"/>
      <c r="X54" s="254"/>
      <c r="Y54" s="317"/>
      <c r="Z54" s="298"/>
      <c r="AA54" s="298"/>
      <c r="AB54" s="298"/>
      <c r="AC54" s="298"/>
      <c r="AD54" s="308"/>
      <c r="AE54" s="254"/>
    </row>
    <row r="55" spans="1:31" ht="15.75" customHeight="1">
      <c r="A55" s="254"/>
      <c r="B55" s="622"/>
      <c r="C55" s="1031"/>
      <c r="D55" s="959"/>
      <c r="E55" s="622"/>
      <c r="F55" s="254"/>
      <c r="G55" s="299" t="s">
        <v>4256</v>
      </c>
      <c r="H55" s="340"/>
      <c r="I55" s="286"/>
      <c r="J55" s="286"/>
      <c r="K55" s="286"/>
      <c r="L55" s="286"/>
      <c r="M55" s="286"/>
      <c r="N55" s="275"/>
      <c r="O55" s="286"/>
      <c r="P55" s="286"/>
      <c r="Q55" s="286"/>
      <c r="R55" s="254"/>
      <c r="S55" s="372"/>
      <c r="T55" s="254"/>
      <c r="U55" s="372"/>
      <c r="V55" s="254"/>
      <c r="W55" s="372"/>
      <c r="X55" s="254"/>
      <c r="Y55" s="317"/>
      <c r="Z55" s="298"/>
      <c r="AA55" s="298"/>
      <c r="AB55" s="298"/>
      <c r="AC55" s="298"/>
      <c r="AD55" s="308"/>
      <c r="AE55" s="254"/>
    </row>
    <row r="56" spans="1:31" ht="15.75" customHeight="1">
      <c r="A56" s="254"/>
      <c r="B56" s="408"/>
      <c r="C56" s="990"/>
      <c r="D56" s="959"/>
      <c r="E56" s="408"/>
      <c r="F56" s="254"/>
      <c r="G56" s="285" t="s">
        <v>4257</v>
      </c>
      <c r="H56" s="286"/>
      <c r="I56" s="286"/>
      <c r="J56" s="286"/>
      <c r="K56" s="286"/>
      <c r="L56" s="286"/>
      <c r="M56" s="275"/>
      <c r="N56" s="275"/>
      <c r="O56" s="286"/>
      <c r="P56" s="286"/>
      <c r="Q56" s="286"/>
      <c r="R56" s="254"/>
      <c r="S56" s="372"/>
      <c r="T56" s="254"/>
      <c r="U56" s="372"/>
      <c r="V56" s="254"/>
      <c r="W56" s="372"/>
      <c r="X56" s="254"/>
      <c r="Y56" s="317"/>
      <c r="Z56" s="298"/>
      <c r="AA56" s="298"/>
      <c r="AB56" s="298"/>
      <c r="AC56" s="298"/>
      <c r="AD56" s="308"/>
      <c r="AE56" s="254"/>
    </row>
    <row r="57" spans="1:31" ht="15.75" customHeight="1">
      <c r="A57" s="254"/>
      <c r="B57" s="409"/>
      <c r="C57" s="991"/>
      <c r="D57" s="959"/>
      <c r="E57" s="409"/>
      <c r="F57" s="254"/>
      <c r="G57" s="285" t="s">
        <v>4258</v>
      </c>
      <c r="H57" s="286"/>
      <c r="I57" s="286"/>
      <c r="J57" s="286"/>
      <c r="K57" s="286"/>
      <c r="L57" s="286"/>
      <c r="M57" s="275"/>
      <c r="N57" s="275"/>
      <c r="O57" s="286"/>
      <c r="P57" s="286"/>
      <c r="Q57" s="286"/>
      <c r="R57" s="254"/>
      <c r="S57" s="372"/>
      <c r="T57" s="254"/>
      <c r="U57" s="372"/>
      <c r="V57" s="254"/>
      <c r="W57" s="372"/>
      <c r="X57" s="254"/>
      <c r="Y57" s="317"/>
      <c r="Z57" s="298"/>
      <c r="AA57" s="298"/>
      <c r="AB57" s="298"/>
      <c r="AC57" s="298"/>
      <c r="AD57" s="308"/>
      <c r="AE57" s="254"/>
    </row>
    <row r="58" spans="1:31" ht="15.75" customHeight="1">
      <c r="A58" s="254"/>
      <c r="B58" s="409"/>
      <c r="C58" s="991"/>
      <c r="D58" s="959"/>
      <c r="E58" s="409"/>
      <c r="F58" s="254"/>
      <c r="G58" s="285" t="s">
        <v>4259</v>
      </c>
      <c r="H58" s="286"/>
      <c r="I58" s="286"/>
      <c r="J58" s="286"/>
      <c r="K58" s="286"/>
      <c r="L58" s="286"/>
      <c r="M58" s="275"/>
      <c r="N58" s="275"/>
      <c r="O58" s="286"/>
      <c r="P58" s="286"/>
      <c r="Q58" s="286"/>
      <c r="R58" s="254"/>
      <c r="S58" s="372"/>
      <c r="T58" s="254"/>
      <c r="U58" s="372"/>
      <c r="V58" s="254"/>
      <c r="W58" s="372"/>
      <c r="X58" s="254"/>
      <c r="Y58" s="317"/>
      <c r="Z58" s="298"/>
      <c r="AA58" s="298"/>
      <c r="AB58" s="298"/>
      <c r="AC58" s="298"/>
      <c r="AD58" s="308"/>
      <c r="AE58" s="254"/>
    </row>
    <row r="59" spans="1:31" ht="15.75" customHeight="1">
      <c r="A59" s="254"/>
      <c r="B59" s="254"/>
      <c r="C59" s="410"/>
      <c r="D59" s="410"/>
      <c r="E59" s="254"/>
      <c r="F59" s="254"/>
      <c r="G59" s="292" t="s">
        <v>4260</v>
      </c>
      <c r="H59" s="286">
        <v>9.25</v>
      </c>
      <c r="I59" s="286"/>
      <c r="J59" s="286"/>
      <c r="K59" s="286"/>
      <c r="L59" s="286"/>
      <c r="M59" s="275"/>
      <c r="N59" s="275"/>
      <c r="O59" s="286"/>
      <c r="P59" s="286"/>
      <c r="Q59" s="286"/>
      <c r="R59" s="254"/>
      <c r="S59" s="372"/>
      <c r="T59" s="254"/>
      <c r="U59" s="372"/>
      <c r="V59" s="254"/>
      <c r="W59" s="372"/>
      <c r="X59" s="254"/>
      <c r="Y59" s="317"/>
      <c r="Z59" s="298"/>
      <c r="AA59" s="298"/>
      <c r="AB59" s="298"/>
      <c r="AC59" s="298"/>
      <c r="AD59" s="308"/>
      <c r="AE59" s="254"/>
    </row>
    <row r="60" spans="1:31" ht="15.75" customHeight="1">
      <c r="A60" s="254"/>
      <c r="B60" s="254"/>
      <c r="C60" s="254"/>
      <c r="D60" s="254"/>
      <c r="E60" s="254"/>
      <c r="F60" s="254"/>
      <c r="G60" s="299" t="s">
        <v>4261</v>
      </c>
      <c r="H60" s="290">
        <v>0.5</v>
      </c>
      <c r="I60" s="290" t="s">
        <v>374</v>
      </c>
      <c r="J60" s="290" t="s">
        <v>375</v>
      </c>
      <c r="K60" s="290" t="s">
        <v>376</v>
      </c>
      <c r="L60" s="274" t="s">
        <v>377</v>
      </c>
      <c r="M60" s="275"/>
      <c r="N60" s="275"/>
      <c r="O60" s="286"/>
      <c r="P60" s="286"/>
      <c r="Q60" s="286"/>
      <c r="R60" s="254"/>
      <c r="S60" s="372"/>
      <c r="T60" s="254"/>
      <c r="U60" s="372"/>
      <c r="V60" s="254"/>
      <c r="W60" s="372"/>
      <c r="X60" s="254"/>
      <c r="Y60" s="317"/>
      <c r="Z60" s="298"/>
      <c r="AA60" s="298"/>
      <c r="AB60" s="298"/>
      <c r="AC60" s="298"/>
      <c r="AD60" s="308"/>
      <c r="AE60" s="254"/>
    </row>
    <row r="61" spans="1:31" ht="15.75" customHeight="1">
      <c r="A61" s="254"/>
      <c r="B61" s="254"/>
      <c r="C61" s="254"/>
      <c r="D61" s="254"/>
      <c r="E61" s="254"/>
      <c r="F61" s="254"/>
      <c r="G61" s="296" t="s">
        <v>4262</v>
      </c>
      <c r="H61" s="286"/>
      <c r="I61" s="286"/>
      <c r="J61" s="286"/>
      <c r="K61" s="286"/>
      <c r="L61" s="286"/>
      <c r="M61" s="275"/>
      <c r="N61" s="275"/>
      <c r="O61" s="286"/>
      <c r="P61" s="286"/>
      <c r="Q61" s="286"/>
      <c r="R61" s="254"/>
      <c r="S61" s="372"/>
      <c r="T61" s="254"/>
      <c r="U61" s="372"/>
      <c r="V61" s="254"/>
      <c r="W61" s="372"/>
      <c r="X61" s="254"/>
      <c r="Y61" s="317"/>
      <c r="Z61" s="298"/>
      <c r="AA61" s="298"/>
      <c r="AB61" s="298"/>
      <c r="AC61" s="298"/>
      <c r="AD61" s="308"/>
      <c r="AE61" s="254"/>
    </row>
    <row r="62" spans="1:31" ht="15.75" customHeight="1">
      <c r="A62" s="254"/>
      <c r="B62" s="254"/>
      <c r="C62" s="254"/>
      <c r="D62" s="254"/>
      <c r="E62" s="254"/>
      <c r="F62" s="254"/>
      <c r="G62" s="299" t="s">
        <v>4263</v>
      </c>
      <c r="H62" s="275"/>
      <c r="I62" s="275"/>
      <c r="J62" s="275"/>
      <c r="K62" s="275"/>
      <c r="L62" s="275"/>
      <c r="M62" s="275"/>
      <c r="N62" s="275"/>
      <c r="O62" s="286"/>
      <c r="P62" s="286"/>
      <c r="Q62" s="286"/>
      <c r="R62" s="254"/>
      <c r="S62" s="372"/>
      <c r="T62" s="254"/>
      <c r="U62" s="372"/>
      <c r="V62" s="254"/>
      <c r="W62" s="372"/>
      <c r="X62" s="254"/>
      <c r="Y62" s="317"/>
      <c r="Z62" s="298"/>
      <c r="AA62" s="298"/>
      <c r="AB62" s="298"/>
      <c r="AC62" s="298"/>
      <c r="AD62" s="308"/>
      <c r="AE62" s="254"/>
    </row>
    <row r="63" spans="1:31" ht="15.75" customHeight="1">
      <c r="A63" s="254"/>
      <c r="B63" s="254"/>
      <c r="C63" s="254"/>
      <c r="D63" s="254"/>
      <c r="E63" s="254"/>
      <c r="F63" s="254"/>
      <c r="G63" s="292" t="s">
        <v>4264</v>
      </c>
      <c r="H63" s="290">
        <v>0.5</v>
      </c>
      <c r="I63" s="290" t="s">
        <v>376</v>
      </c>
      <c r="J63" s="274" t="s">
        <v>377</v>
      </c>
      <c r="K63" s="286"/>
      <c r="L63" s="286"/>
      <c r="M63" s="275"/>
      <c r="N63" s="275"/>
      <c r="O63" s="286"/>
      <c r="P63" s="286"/>
      <c r="Q63" s="286"/>
      <c r="R63" s="254"/>
      <c r="S63" s="372"/>
      <c r="T63" s="254"/>
      <c r="U63" s="372"/>
      <c r="V63" s="254"/>
      <c r="W63" s="372"/>
      <c r="X63" s="254"/>
      <c r="Y63" s="317"/>
      <c r="Z63" s="298"/>
      <c r="AA63" s="298"/>
      <c r="AB63" s="298"/>
      <c r="AC63" s="298"/>
      <c r="AD63" s="308"/>
      <c r="AE63" s="254"/>
    </row>
    <row r="64" spans="1:31" ht="15.75" customHeight="1">
      <c r="A64" s="254"/>
      <c r="B64" s="254"/>
      <c r="C64" s="254"/>
      <c r="D64" s="254"/>
      <c r="E64" s="254"/>
      <c r="F64" s="254"/>
      <c r="G64" s="285" t="s">
        <v>4265</v>
      </c>
      <c r="H64" s="290">
        <v>0.5</v>
      </c>
      <c r="I64" s="290" t="s">
        <v>374</v>
      </c>
      <c r="J64" s="290" t="s">
        <v>375</v>
      </c>
      <c r="K64" s="290" t="s">
        <v>376</v>
      </c>
      <c r="L64" s="274" t="s">
        <v>377</v>
      </c>
      <c r="M64" s="275"/>
      <c r="N64" s="275"/>
      <c r="O64" s="286"/>
      <c r="P64" s="286"/>
      <c r="Q64" s="286"/>
      <c r="R64" s="254"/>
      <c r="S64" s="372"/>
      <c r="T64" s="254"/>
      <c r="U64" s="372"/>
      <c r="V64" s="254"/>
      <c r="W64" s="372"/>
      <c r="X64" s="254"/>
      <c r="Y64" s="317"/>
      <c r="Z64" s="298"/>
      <c r="AA64" s="298"/>
      <c r="AB64" s="298"/>
      <c r="AC64" s="298"/>
      <c r="AD64" s="308"/>
      <c r="AE64" s="254"/>
    </row>
    <row r="65" spans="1:31" ht="15.75" customHeight="1">
      <c r="A65" s="254"/>
      <c r="B65" s="254"/>
      <c r="C65" s="254"/>
      <c r="D65" s="254"/>
      <c r="E65" s="254"/>
      <c r="F65" s="254"/>
      <c r="G65" s="441" t="s">
        <v>4266</v>
      </c>
      <c r="H65" s="286"/>
      <c r="I65" s="286"/>
      <c r="J65" s="286"/>
      <c r="K65" s="286"/>
      <c r="L65" s="286"/>
      <c r="M65" s="275"/>
      <c r="N65" s="275"/>
      <c r="O65" s="286"/>
      <c r="P65" s="286"/>
      <c r="Q65" s="286"/>
      <c r="R65" s="254"/>
      <c r="S65" s="372"/>
      <c r="T65" s="254"/>
      <c r="U65" s="372"/>
      <c r="V65" s="254"/>
      <c r="W65" s="372"/>
      <c r="X65" s="254"/>
      <c r="Y65" s="876"/>
      <c r="Z65" s="298"/>
      <c r="AA65" s="298"/>
      <c r="AB65" s="298"/>
      <c r="AC65" s="298"/>
      <c r="AD65" s="308"/>
      <c r="AE65" s="254"/>
    </row>
    <row r="66" spans="1:31" ht="15.75" customHeight="1">
      <c r="A66" s="254"/>
      <c r="B66" s="254"/>
      <c r="C66" s="254"/>
      <c r="D66" s="254"/>
      <c r="E66" s="254"/>
      <c r="F66" s="254"/>
      <c r="G66" s="292" t="s">
        <v>4267</v>
      </c>
      <c r="H66" s="290">
        <v>3.87</v>
      </c>
      <c r="I66" s="274" t="s">
        <v>377</v>
      </c>
      <c r="J66" s="286"/>
      <c r="K66" s="286"/>
      <c r="L66" s="286"/>
      <c r="M66" s="275"/>
      <c r="N66" s="275"/>
      <c r="O66" s="286"/>
      <c r="P66" s="286"/>
      <c r="Q66" s="286"/>
      <c r="R66" s="254"/>
      <c r="S66" s="372"/>
      <c r="T66" s="254"/>
      <c r="U66" s="372"/>
      <c r="V66" s="254"/>
      <c r="W66" s="372"/>
      <c r="X66" s="254"/>
      <c r="Y66" s="876"/>
      <c r="Z66" s="298"/>
      <c r="AA66" s="298"/>
      <c r="AB66" s="298"/>
      <c r="AC66" s="298"/>
      <c r="AD66" s="308"/>
      <c r="AE66" s="254"/>
    </row>
    <row r="67" spans="1:31" ht="15.75" customHeight="1">
      <c r="A67" s="254"/>
      <c r="B67" s="254"/>
      <c r="C67" s="254"/>
      <c r="D67" s="254"/>
      <c r="E67" s="254"/>
      <c r="F67" s="254"/>
      <c r="G67" s="292" t="s">
        <v>4268</v>
      </c>
      <c r="H67" s="286">
        <v>4.5</v>
      </c>
      <c r="I67" s="286">
        <v>4.5</v>
      </c>
      <c r="J67" s="286"/>
      <c r="K67" s="286"/>
      <c r="L67" s="286"/>
      <c r="M67" s="275"/>
      <c r="N67" s="275"/>
      <c r="O67" s="286"/>
      <c r="P67" s="286"/>
      <c r="Q67" s="286"/>
      <c r="R67" s="254"/>
      <c r="S67" s="372"/>
      <c r="T67" s="254"/>
      <c r="U67" s="372"/>
      <c r="V67" s="254"/>
      <c r="W67" s="372"/>
      <c r="X67" s="254"/>
      <c r="Y67" s="876"/>
      <c r="Z67" s="298"/>
      <c r="AA67" s="298"/>
      <c r="AB67" s="298"/>
      <c r="AC67" s="298"/>
      <c r="AD67" s="308"/>
      <c r="AE67" s="254"/>
    </row>
    <row r="68" spans="1:31" ht="15.75" customHeight="1">
      <c r="A68" s="254"/>
      <c r="B68" s="254"/>
      <c r="C68" s="254"/>
      <c r="D68" s="254"/>
      <c r="E68" s="254"/>
      <c r="F68" s="254"/>
      <c r="G68" s="292" t="s">
        <v>4269</v>
      </c>
      <c r="H68" s="286"/>
      <c r="I68" s="286"/>
      <c r="J68" s="286"/>
      <c r="K68" s="286"/>
      <c r="L68" s="286"/>
      <c r="M68" s="275"/>
      <c r="N68" s="275"/>
      <c r="O68" s="286"/>
      <c r="P68" s="286"/>
      <c r="Q68" s="286"/>
      <c r="R68" s="254"/>
      <c r="S68" s="372"/>
      <c r="T68" s="254"/>
      <c r="U68" s="372"/>
      <c r="V68" s="254"/>
      <c r="W68" s="372"/>
      <c r="X68" s="254"/>
      <c r="Y68" s="876"/>
      <c r="Z68" s="298"/>
      <c r="AA68" s="298"/>
      <c r="AB68" s="298"/>
      <c r="AC68" s="298"/>
      <c r="AD68" s="308"/>
      <c r="AE68" s="254"/>
    </row>
    <row r="69" spans="1:31" ht="15.75" customHeight="1">
      <c r="A69" s="254"/>
      <c r="B69" s="254"/>
      <c r="C69" s="254"/>
      <c r="D69" s="254"/>
      <c r="E69" s="254"/>
      <c r="F69" s="254"/>
      <c r="G69" s="292" t="s">
        <v>4270</v>
      </c>
      <c r="H69" s="290">
        <v>0.5</v>
      </c>
      <c r="I69" s="290" t="s">
        <v>374</v>
      </c>
      <c r="J69" s="290" t="s">
        <v>375</v>
      </c>
      <c r="K69" s="290" t="s">
        <v>376</v>
      </c>
      <c r="L69" s="274" t="s">
        <v>377</v>
      </c>
      <c r="M69" s="275"/>
      <c r="N69" s="275"/>
      <c r="O69" s="286"/>
      <c r="P69" s="286"/>
      <c r="Q69" s="286"/>
      <c r="R69" s="254"/>
      <c r="S69" s="372"/>
      <c r="T69" s="254"/>
      <c r="U69" s="372"/>
      <c r="V69" s="254"/>
      <c r="W69" s="372"/>
      <c r="X69" s="254"/>
      <c r="Y69" s="876"/>
      <c r="Z69" s="298"/>
      <c r="AA69" s="298"/>
      <c r="AB69" s="298"/>
      <c r="AC69" s="298"/>
      <c r="AD69" s="308"/>
      <c r="AE69" s="254"/>
    </row>
    <row r="70" spans="1:31" ht="15.75" customHeight="1">
      <c r="A70" s="254"/>
      <c r="B70" s="254"/>
      <c r="C70" s="254"/>
      <c r="D70" s="254"/>
      <c r="E70" s="254"/>
      <c r="F70" s="254"/>
      <c r="G70" s="299" t="s">
        <v>4271</v>
      </c>
      <c r="H70" s="329"/>
      <c r="I70" s="286"/>
      <c r="J70" s="286"/>
      <c r="K70" s="286"/>
      <c r="L70" s="286"/>
      <c r="M70" s="275"/>
      <c r="N70" s="275"/>
      <c r="O70" s="286"/>
      <c r="P70" s="286"/>
      <c r="Q70" s="286"/>
      <c r="R70" s="254"/>
      <c r="S70" s="372"/>
      <c r="T70" s="254"/>
      <c r="U70" s="372"/>
      <c r="V70" s="254"/>
      <c r="W70" s="372"/>
      <c r="X70" s="254"/>
      <c r="Y70" s="317"/>
      <c r="Z70" s="298"/>
      <c r="AA70" s="298"/>
      <c r="AB70" s="298"/>
      <c r="AC70" s="298"/>
      <c r="AD70" s="308"/>
      <c r="AE70" s="254"/>
    </row>
    <row r="71" spans="1:31" ht="15.75" customHeight="1">
      <c r="A71" s="254"/>
      <c r="B71" s="254"/>
      <c r="C71" s="254"/>
      <c r="D71" s="254"/>
      <c r="E71" s="254"/>
      <c r="F71" s="254"/>
      <c r="G71" s="292" t="s">
        <v>4272</v>
      </c>
      <c r="H71" s="286"/>
      <c r="I71" s="286"/>
      <c r="J71" s="286"/>
      <c r="K71" s="286"/>
      <c r="L71" s="286"/>
      <c r="M71" s="275"/>
      <c r="N71" s="275"/>
      <c r="O71" s="286"/>
      <c r="P71" s="286"/>
      <c r="Q71" s="286"/>
      <c r="R71" s="254"/>
      <c r="S71" s="372"/>
      <c r="T71" s="254"/>
      <c r="U71" s="372"/>
      <c r="V71" s="254"/>
      <c r="W71" s="372"/>
      <c r="X71" s="254"/>
      <c r="Y71" s="317"/>
      <c r="Z71" s="298"/>
      <c r="AA71" s="298"/>
      <c r="AB71" s="298"/>
      <c r="AC71" s="298"/>
      <c r="AD71" s="308"/>
      <c r="AE71" s="254"/>
    </row>
    <row r="72" spans="1:31" ht="15.75" customHeight="1">
      <c r="A72" s="254"/>
      <c r="B72" s="254"/>
      <c r="C72" s="254"/>
      <c r="D72" s="254"/>
      <c r="E72" s="254"/>
      <c r="F72" s="254"/>
      <c r="G72" s="285" t="s">
        <v>4273</v>
      </c>
      <c r="H72" s="286"/>
      <c r="I72" s="286"/>
      <c r="J72" s="286"/>
      <c r="K72" s="286"/>
      <c r="L72" s="286"/>
      <c r="M72" s="275"/>
      <c r="N72" s="275"/>
      <c r="O72" s="286"/>
      <c r="P72" s="286"/>
      <c r="Q72" s="286"/>
      <c r="R72" s="254"/>
      <c r="S72" s="372"/>
      <c r="T72" s="254"/>
      <c r="U72" s="372"/>
      <c r="V72" s="254"/>
      <c r="W72" s="372"/>
      <c r="X72" s="254"/>
      <c r="Y72" s="317"/>
      <c r="Z72" s="310"/>
      <c r="AA72" s="310"/>
      <c r="AB72" s="310"/>
      <c r="AC72" s="310"/>
      <c r="AD72" s="311"/>
      <c r="AE72" s="254"/>
    </row>
    <row r="73" spans="1:31" ht="15.75" customHeight="1">
      <c r="A73" s="254"/>
      <c r="B73" s="254"/>
      <c r="C73" s="254"/>
      <c r="D73" s="254"/>
      <c r="E73" s="254"/>
      <c r="F73" s="254"/>
      <c r="G73" s="299" t="s">
        <v>4274</v>
      </c>
      <c r="H73" s="290">
        <v>0.3</v>
      </c>
      <c r="I73" s="290" t="s">
        <v>373</v>
      </c>
      <c r="J73" s="290" t="s">
        <v>374</v>
      </c>
      <c r="K73" s="290" t="s">
        <v>375</v>
      </c>
      <c r="L73" s="290" t="s">
        <v>376</v>
      </c>
      <c r="M73" s="274" t="s">
        <v>377</v>
      </c>
      <c r="N73" s="275"/>
      <c r="O73" s="286"/>
      <c r="P73" s="286"/>
      <c r="Q73" s="286"/>
      <c r="R73" s="254"/>
      <c r="S73" s="372"/>
      <c r="T73" s="254"/>
      <c r="U73" s="372"/>
      <c r="V73" s="254"/>
      <c r="W73" s="372"/>
      <c r="X73" s="254"/>
      <c r="Y73" s="655"/>
      <c r="Z73" s="313"/>
      <c r="AA73" s="468">
        <f>SUM(AA53:AA72)</f>
        <v>0</v>
      </c>
      <c r="AB73" s="313"/>
      <c r="AC73" s="313"/>
      <c r="AD73" s="314"/>
      <c r="AE73" s="254"/>
    </row>
    <row r="74" spans="1:31" ht="15.75" customHeight="1">
      <c r="A74" s="254"/>
      <c r="B74" s="254"/>
      <c r="C74" s="254"/>
      <c r="D74" s="254"/>
      <c r="E74" s="254"/>
      <c r="F74" s="254"/>
      <c r="G74" s="285" t="s">
        <v>4275</v>
      </c>
      <c r="H74" s="290">
        <v>0.5</v>
      </c>
      <c r="I74" s="290" t="s">
        <v>376</v>
      </c>
      <c r="J74" s="274" t="s">
        <v>377</v>
      </c>
      <c r="K74" s="286"/>
      <c r="L74" s="286"/>
      <c r="M74" s="275"/>
      <c r="N74" s="275"/>
      <c r="O74" s="286"/>
      <c r="P74" s="286"/>
      <c r="Q74" s="286"/>
      <c r="R74" s="254"/>
      <c r="S74" s="372"/>
      <c r="T74" s="254"/>
      <c r="U74" s="372"/>
      <c r="V74" s="254"/>
      <c r="W74" s="372"/>
      <c r="X74" s="254"/>
      <c r="Y74" s="254"/>
      <c r="Z74" s="254"/>
      <c r="AA74" s="254"/>
      <c r="AB74" s="254"/>
      <c r="AC74" s="254"/>
      <c r="AD74" s="254"/>
      <c r="AE74" s="254"/>
    </row>
    <row r="75" spans="1:31" ht="15.75" customHeight="1">
      <c r="A75" s="254"/>
      <c r="B75" s="254"/>
      <c r="C75" s="254"/>
      <c r="D75" s="254"/>
      <c r="E75" s="254"/>
      <c r="F75" s="254"/>
      <c r="G75" s="292" t="s">
        <v>4276</v>
      </c>
      <c r="H75" s="290">
        <v>0.5</v>
      </c>
      <c r="I75" s="290" t="s">
        <v>375</v>
      </c>
      <c r="J75" s="290" t="s">
        <v>376</v>
      </c>
      <c r="K75" s="274" t="s">
        <v>377</v>
      </c>
      <c r="L75" s="286"/>
      <c r="M75" s="275"/>
      <c r="N75" s="275"/>
      <c r="O75" s="286"/>
      <c r="P75" s="286"/>
      <c r="Q75" s="286"/>
      <c r="R75" s="254"/>
      <c r="S75" s="372"/>
      <c r="T75" s="254"/>
      <c r="U75" s="372"/>
      <c r="V75" s="254"/>
      <c r="W75" s="372"/>
      <c r="X75" s="254"/>
      <c r="Y75" s="985" t="s">
        <v>353</v>
      </c>
      <c r="Z75" s="968"/>
      <c r="AA75" s="968"/>
      <c r="AB75" s="968"/>
      <c r="AC75" s="968"/>
      <c r="AD75" s="969"/>
      <c r="AE75" s="254"/>
    </row>
    <row r="76" spans="1:31" ht="15.75" customHeight="1">
      <c r="A76" s="254"/>
      <c r="B76" s="254"/>
      <c r="C76" s="254"/>
      <c r="D76" s="254"/>
      <c r="E76" s="254"/>
      <c r="F76" s="254"/>
      <c r="G76" s="299" t="s">
        <v>4277</v>
      </c>
      <c r="H76" s="286"/>
      <c r="I76" s="286"/>
      <c r="J76" s="286"/>
      <c r="K76" s="286"/>
      <c r="L76" s="286"/>
      <c r="M76" s="275"/>
      <c r="N76" s="275"/>
      <c r="O76" s="286"/>
      <c r="P76" s="286"/>
      <c r="Q76" s="286"/>
      <c r="R76" s="254"/>
      <c r="S76" s="372"/>
      <c r="T76" s="254"/>
      <c r="U76" s="372"/>
      <c r="V76" s="254"/>
      <c r="W76" s="372"/>
      <c r="X76" s="254"/>
      <c r="Y76" s="518"/>
      <c r="Z76" s="270"/>
      <c r="AA76" s="271">
        <v>2024</v>
      </c>
      <c r="AB76" s="271">
        <v>2025</v>
      </c>
      <c r="AC76" s="271">
        <v>2026</v>
      </c>
      <c r="AD76" s="306">
        <v>2027</v>
      </c>
      <c r="AE76" s="254"/>
    </row>
    <row r="77" spans="1:31" ht="15.75" customHeight="1">
      <c r="A77" s="254"/>
      <c r="B77" s="254"/>
      <c r="C77" s="254"/>
      <c r="D77" s="254"/>
      <c r="E77" s="254"/>
      <c r="F77" s="254"/>
      <c r="G77" s="292" t="s">
        <v>4278</v>
      </c>
      <c r="H77" s="274">
        <v>0.5</v>
      </c>
      <c r="I77" s="286"/>
      <c r="J77" s="286"/>
      <c r="K77" s="286"/>
      <c r="L77" s="286"/>
      <c r="M77" s="275"/>
      <c r="N77" s="275"/>
      <c r="O77" s="286"/>
      <c r="P77" s="286"/>
      <c r="Q77" s="286"/>
      <c r="R77" s="254"/>
      <c r="S77" s="372"/>
      <c r="T77" s="254"/>
      <c r="U77" s="372"/>
      <c r="V77" s="254"/>
      <c r="W77" s="372"/>
      <c r="X77" s="254"/>
      <c r="Y77" s="1037" t="s">
        <v>469</v>
      </c>
      <c r="Z77" s="892"/>
      <c r="AA77" s="298" t="s">
        <v>470</v>
      </c>
      <c r="AB77" s="298" t="s">
        <v>471</v>
      </c>
      <c r="AC77" s="298" t="s">
        <v>472</v>
      </c>
      <c r="AD77" s="308" t="s">
        <v>472</v>
      </c>
      <c r="AE77" s="254"/>
    </row>
    <row r="78" spans="1:31" ht="15.75" customHeight="1">
      <c r="A78" s="254"/>
      <c r="B78" s="254"/>
      <c r="C78" s="254"/>
      <c r="D78" s="254"/>
      <c r="E78" s="254"/>
      <c r="F78" s="254"/>
      <c r="G78" s="296" t="s">
        <v>4279</v>
      </c>
      <c r="H78" s="290">
        <v>0.3</v>
      </c>
      <c r="I78" s="290" t="s">
        <v>373</v>
      </c>
      <c r="J78" s="290" t="s">
        <v>374</v>
      </c>
      <c r="K78" s="290" t="s">
        <v>375</v>
      </c>
      <c r="L78" s="290" t="s">
        <v>376</v>
      </c>
      <c r="M78" s="274" t="s">
        <v>377</v>
      </c>
      <c r="N78" s="275"/>
      <c r="O78" s="286"/>
      <c r="P78" s="286"/>
      <c r="Q78" s="286"/>
      <c r="R78" s="254"/>
      <c r="S78" s="372"/>
      <c r="T78" s="254"/>
      <c r="U78" s="372"/>
      <c r="V78" s="254"/>
      <c r="W78" s="372"/>
      <c r="X78" s="254"/>
      <c r="Y78" s="1037" t="s">
        <v>474</v>
      </c>
      <c r="Z78" s="892"/>
      <c r="AA78" s="292">
        <f>AA49</f>
        <v>30.87</v>
      </c>
      <c r="AB78" s="292"/>
      <c r="AC78" s="292"/>
      <c r="AD78" s="660"/>
      <c r="AE78" s="254"/>
    </row>
    <row r="79" spans="1:31" ht="15.75" customHeight="1">
      <c r="A79" s="254"/>
      <c r="B79" s="254"/>
      <c r="C79" s="254"/>
      <c r="D79" s="254"/>
      <c r="E79" s="254"/>
      <c r="F79" s="254"/>
      <c r="G79" s="413" t="s">
        <v>4280</v>
      </c>
      <c r="H79" s="286"/>
      <c r="I79" s="286"/>
      <c r="J79" s="286"/>
      <c r="K79" s="286"/>
      <c r="L79" s="286"/>
      <c r="M79" s="275"/>
      <c r="N79" s="275"/>
      <c r="O79" s="286"/>
      <c r="P79" s="286"/>
      <c r="Q79" s="286"/>
      <c r="R79" s="254"/>
      <c r="S79" s="372"/>
      <c r="T79" s="254"/>
      <c r="U79" s="372"/>
      <c r="V79" s="254"/>
      <c r="W79" s="372"/>
      <c r="X79" s="254"/>
      <c r="Y79" s="1037" t="s">
        <v>476</v>
      </c>
      <c r="Z79" s="892"/>
      <c r="AA79" s="415">
        <f>AA73</f>
        <v>0</v>
      </c>
      <c r="AB79" s="415"/>
      <c r="AC79" s="415"/>
      <c r="AD79" s="661"/>
      <c r="AE79" s="254"/>
    </row>
    <row r="80" spans="1:31" ht="15.75" customHeight="1">
      <c r="A80" s="254"/>
      <c r="B80" s="254"/>
      <c r="C80" s="254"/>
      <c r="D80" s="254"/>
      <c r="E80" s="254"/>
      <c r="F80" s="254"/>
      <c r="G80" s="285" t="s">
        <v>4281</v>
      </c>
      <c r="H80" s="286"/>
      <c r="I80" s="286"/>
      <c r="J80" s="286"/>
      <c r="K80" s="286"/>
      <c r="L80" s="286"/>
      <c r="M80" s="275"/>
      <c r="N80" s="275"/>
      <c r="O80" s="286"/>
      <c r="P80" s="286"/>
      <c r="Q80" s="286"/>
      <c r="R80" s="254"/>
      <c r="S80" s="372"/>
      <c r="T80" s="254"/>
      <c r="U80" s="372"/>
      <c r="V80" s="254"/>
      <c r="W80" s="372"/>
      <c r="X80" s="254"/>
      <c r="Y80" s="965" t="s">
        <v>478</v>
      </c>
      <c r="Z80" s="980"/>
      <c r="AA80" s="662">
        <f>SUM(AA78:AA79)</f>
        <v>30.87</v>
      </c>
      <c r="AB80" s="663"/>
      <c r="AC80" s="663"/>
      <c r="AD80" s="664"/>
      <c r="AE80" s="254"/>
    </row>
    <row r="81" spans="1:31" ht="15.75" customHeight="1">
      <c r="A81" s="254"/>
      <c r="B81" s="254"/>
      <c r="C81" s="254"/>
      <c r="D81" s="254"/>
      <c r="E81" s="254"/>
      <c r="F81" s="254"/>
      <c r="G81" s="285" t="s">
        <v>4282</v>
      </c>
      <c r="H81" s="286"/>
      <c r="I81" s="286"/>
      <c r="J81" s="286"/>
      <c r="K81" s="286"/>
      <c r="L81" s="286"/>
      <c r="M81" s="275"/>
      <c r="N81" s="275"/>
      <c r="O81" s="286"/>
      <c r="P81" s="286"/>
      <c r="Q81" s="286"/>
      <c r="R81" s="254"/>
      <c r="S81" s="372"/>
      <c r="T81" s="254"/>
      <c r="U81" s="372"/>
      <c r="V81" s="254"/>
      <c r="W81" s="372"/>
      <c r="X81" s="254"/>
      <c r="Y81" s="254"/>
      <c r="Z81" s="254"/>
      <c r="AA81" s="254"/>
      <c r="AB81" s="254"/>
      <c r="AC81" s="254"/>
      <c r="AD81" s="254"/>
      <c r="AE81" s="254"/>
    </row>
    <row r="82" spans="1:31" ht="15.75" customHeight="1">
      <c r="A82" s="254"/>
      <c r="B82" s="254"/>
      <c r="C82" s="254"/>
      <c r="D82" s="254"/>
      <c r="E82" s="254"/>
      <c r="F82" s="254"/>
      <c r="G82" s="292" t="s">
        <v>4283</v>
      </c>
      <c r="H82" s="286"/>
      <c r="I82" s="286"/>
      <c r="J82" s="286"/>
      <c r="K82" s="286"/>
      <c r="L82" s="286"/>
      <c r="M82" s="275"/>
      <c r="N82" s="275"/>
      <c r="O82" s="286"/>
      <c r="P82" s="286"/>
      <c r="Q82" s="286"/>
      <c r="R82" s="254"/>
      <c r="S82" s="372"/>
      <c r="T82" s="254"/>
      <c r="U82" s="372"/>
      <c r="V82" s="254"/>
      <c r="W82" s="372"/>
      <c r="X82" s="254"/>
      <c r="Y82" s="254"/>
      <c r="Z82" s="254"/>
      <c r="AA82" s="254"/>
      <c r="AB82" s="254"/>
      <c r="AC82" s="254"/>
      <c r="AD82" s="254"/>
      <c r="AE82" s="254"/>
    </row>
    <row r="83" spans="1:31" ht="15.75" customHeight="1">
      <c r="A83" s="254"/>
      <c r="B83" s="254"/>
      <c r="C83" s="254"/>
      <c r="D83" s="254"/>
      <c r="E83" s="254"/>
      <c r="F83" s="254"/>
      <c r="G83" s="292" t="s">
        <v>4284</v>
      </c>
      <c r="H83" s="286">
        <v>15.1</v>
      </c>
      <c r="I83" s="286">
        <v>15.1</v>
      </c>
      <c r="J83" s="286"/>
      <c r="K83" s="286"/>
      <c r="L83" s="286"/>
      <c r="M83" s="275"/>
      <c r="N83" s="275"/>
      <c r="O83" s="286"/>
      <c r="P83" s="286"/>
      <c r="Q83" s="286"/>
      <c r="R83" s="254"/>
      <c r="S83" s="372"/>
      <c r="T83" s="254"/>
      <c r="U83" s="372"/>
      <c r="V83" s="254"/>
      <c r="W83" s="372"/>
      <c r="X83" s="254"/>
      <c r="Y83" s="254"/>
      <c r="Z83" s="254"/>
      <c r="AA83" s="254"/>
      <c r="AB83" s="254"/>
      <c r="AC83" s="254"/>
      <c r="AD83" s="254"/>
      <c r="AE83" s="254"/>
    </row>
    <row r="84" spans="1:31" ht="15.75" customHeight="1">
      <c r="A84" s="254"/>
      <c r="B84" s="254"/>
      <c r="C84" s="254"/>
      <c r="D84" s="254"/>
      <c r="E84" s="254"/>
      <c r="F84" s="254"/>
      <c r="G84" s="299" t="s">
        <v>4285</v>
      </c>
      <c r="H84" s="274"/>
      <c r="I84" s="286"/>
      <c r="J84" s="286"/>
      <c r="K84" s="286"/>
      <c r="L84" s="286"/>
      <c r="M84" s="275"/>
      <c r="N84" s="275"/>
      <c r="O84" s="286"/>
      <c r="P84" s="286"/>
      <c r="Q84" s="286"/>
      <c r="R84" s="254"/>
      <c r="S84" s="372"/>
      <c r="T84" s="254"/>
      <c r="U84" s="372"/>
      <c r="V84" s="254"/>
      <c r="W84" s="372"/>
      <c r="X84" s="254"/>
      <c r="Y84" s="254"/>
      <c r="Z84" s="254"/>
      <c r="AA84" s="254"/>
      <c r="AB84" s="254"/>
      <c r="AC84" s="254"/>
      <c r="AD84" s="254"/>
      <c r="AE84" s="254"/>
    </row>
    <row r="85" spans="1:31" ht="15.75" customHeight="1">
      <c r="A85" s="254"/>
      <c r="B85" s="254"/>
      <c r="C85" s="254"/>
      <c r="D85" s="254"/>
      <c r="E85" s="254"/>
      <c r="F85" s="254"/>
      <c r="G85" s="285" t="s">
        <v>4286</v>
      </c>
      <c r="H85" s="286"/>
      <c r="I85" s="286"/>
      <c r="J85" s="286"/>
      <c r="K85" s="286"/>
      <c r="L85" s="286"/>
      <c r="M85" s="275"/>
      <c r="N85" s="275"/>
      <c r="O85" s="286"/>
      <c r="P85" s="286"/>
      <c r="Q85" s="286"/>
      <c r="R85" s="254"/>
      <c r="S85" s="372"/>
      <c r="T85" s="254"/>
      <c r="U85" s="372"/>
      <c r="V85" s="254"/>
      <c r="W85" s="372"/>
      <c r="X85" s="254"/>
      <c r="Y85" s="254"/>
      <c r="Z85" s="254"/>
      <c r="AA85" s="254"/>
      <c r="AB85" s="254"/>
      <c r="AC85" s="254"/>
      <c r="AD85" s="254"/>
      <c r="AE85" s="254"/>
    </row>
    <row r="86" spans="1:31" ht="15.75" customHeight="1">
      <c r="A86" s="254"/>
      <c r="B86" s="254"/>
      <c r="C86" s="254"/>
      <c r="D86" s="254"/>
      <c r="E86" s="254"/>
      <c r="F86" s="254"/>
      <c r="G86" s="285" t="s">
        <v>4287</v>
      </c>
      <c r="H86" s="290">
        <v>2.11</v>
      </c>
      <c r="I86" s="290" t="s">
        <v>376</v>
      </c>
      <c r="J86" s="274" t="s">
        <v>377</v>
      </c>
      <c r="K86" s="286"/>
      <c r="L86" s="286"/>
      <c r="M86" s="275"/>
      <c r="N86" s="275"/>
      <c r="O86" s="286"/>
      <c r="P86" s="286"/>
      <c r="Q86" s="286"/>
      <c r="R86" s="254"/>
      <c r="S86" s="372"/>
      <c r="T86" s="254"/>
      <c r="U86" s="372"/>
      <c r="V86" s="254"/>
      <c r="W86" s="372"/>
      <c r="X86" s="254"/>
      <c r="Y86" s="254"/>
      <c r="Z86" s="254"/>
      <c r="AA86" s="254"/>
      <c r="AB86" s="254"/>
      <c r="AC86" s="254"/>
      <c r="AD86" s="254"/>
      <c r="AE86" s="254"/>
    </row>
    <row r="87" spans="1:31" ht="15.75" customHeight="1">
      <c r="A87" s="254"/>
      <c r="B87" s="387"/>
      <c r="C87" s="387"/>
      <c r="D87" s="387"/>
      <c r="E87" s="387"/>
      <c r="F87" s="387"/>
      <c r="G87" s="285" t="s">
        <v>4288</v>
      </c>
      <c r="H87" s="286"/>
      <c r="I87" s="286"/>
      <c r="J87" s="286"/>
      <c r="K87" s="286"/>
      <c r="L87" s="286"/>
      <c r="M87" s="275"/>
      <c r="N87" s="275"/>
      <c r="O87" s="286"/>
      <c r="P87" s="286"/>
      <c r="Q87" s="286"/>
      <c r="R87" s="254"/>
      <c r="S87" s="372"/>
      <c r="T87" s="254"/>
      <c r="U87" s="372"/>
      <c r="V87" s="254"/>
      <c r="W87" s="372"/>
      <c r="X87" s="254"/>
      <c r="Y87" s="254"/>
      <c r="Z87" s="254"/>
      <c r="AA87" s="254"/>
      <c r="AB87" s="254"/>
      <c r="AC87" s="254"/>
      <c r="AD87" s="254"/>
      <c r="AE87" s="254"/>
    </row>
    <row r="88" spans="1:31" ht="15.75" customHeight="1">
      <c r="A88" s="383"/>
      <c r="B88" s="420"/>
      <c r="C88" s="420"/>
      <c r="D88" s="420"/>
      <c r="E88" s="420"/>
      <c r="F88" s="420"/>
      <c r="G88" s="285" t="s">
        <v>4289</v>
      </c>
      <c r="H88" s="290">
        <v>1.65</v>
      </c>
      <c r="I88" s="290" t="s">
        <v>375</v>
      </c>
      <c r="J88" s="290" t="s">
        <v>376</v>
      </c>
      <c r="K88" s="274" t="s">
        <v>377</v>
      </c>
      <c r="L88" s="286"/>
      <c r="M88" s="275"/>
      <c r="N88" s="275"/>
      <c r="O88" s="286"/>
      <c r="P88" s="286"/>
      <c r="Q88" s="286"/>
      <c r="R88" s="254"/>
      <c r="S88" s="372"/>
      <c r="T88" s="254"/>
      <c r="U88" s="372"/>
      <c r="V88" s="254"/>
      <c r="W88" s="372"/>
      <c r="X88" s="254"/>
      <c r="Y88" s="254"/>
      <c r="Z88" s="254"/>
      <c r="AA88" s="254"/>
      <c r="AB88" s="254"/>
      <c r="AC88" s="254"/>
      <c r="AD88" s="254"/>
      <c r="AE88" s="254"/>
    </row>
    <row r="89" spans="1:31" ht="15.75" customHeight="1">
      <c r="A89" s="383"/>
      <c r="B89" s="420"/>
      <c r="C89" s="420"/>
      <c r="D89" s="420"/>
      <c r="E89" s="420"/>
      <c r="F89" s="420"/>
      <c r="G89" s="296" t="s">
        <v>4290</v>
      </c>
      <c r="H89" s="286"/>
      <c r="I89" s="286"/>
      <c r="J89" s="286"/>
      <c r="K89" s="286"/>
      <c r="L89" s="286"/>
      <c r="M89" s="275"/>
      <c r="N89" s="275"/>
      <c r="O89" s="286"/>
      <c r="P89" s="286"/>
      <c r="Q89" s="286"/>
      <c r="R89" s="254"/>
      <c r="S89" s="372"/>
      <c r="T89" s="254"/>
      <c r="U89" s="372"/>
      <c r="V89" s="254"/>
      <c r="W89" s="372"/>
      <c r="X89" s="254"/>
      <c r="Y89" s="254"/>
      <c r="Z89" s="254"/>
      <c r="AA89" s="254"/>
      <c r="AB89" s="254"/>
      <c r="AC89" s="254"/>
      <c r="AD89" s="254"/>
      <c r="AE89" s="254"/>
    </row>
    <row r="90" spans="1:31" ht="15.75" customHeight="1">
      <c r="A90" s="383"/>
      <c r="B90" s="420"/>
      <c r="C90" s="420"/>
      <c r="D90" s="420"/>
      <c r="E90" s="420"/>
      <c r="F90" s="420"/>
      <c r="G90" s="292" t="s">
        <v>4291</v>
      </c>
      <c r="H90" s="290">
        <v>0.5</v>
      </c>
      <c r="I90" s="290" t="s">
        <v>374</v>
      </c>
      <c r="J90" s="290" t="s">
        <v>375</v>
      </c>
      <c r="K90" s="290" t="s">
        <v>376</v>
      </c>
      <c r="L90" s="274" t="s">
        <v>377</v>
      </c>
      <c r="M90" s="275"/>
      <c r="N90" s="275"/>
      <c r="O90" s="286"/>
      <c r="P90" s="286"/>
      <c r="Q90" s="286"/>
      <c r="R90" s="254"/>
      <c r="S90" s="372"/>
      <c r="T90" s="254"/>
      <c r="U90" s="372"/>
      <c r="V90" s="254"/>
      <c r="W90" s="372"/>
      <c r="X90" s="254"/>
      <c r="Y90" s="254"/>
      <c r="Z90" s="254"/>
      <c r="AA90" s="254"/>
      <c r="AB90" s="254"/>
      <c r="AC90" s="254"/>
      <c r="AD90" s="254"/>
      <c r="AE90" s="254"/>
    </row>
    <row r="91" spans="1:31" ht="15.75" customHeight="1">
      <c r="A91" s="383"/>
      <c r="B91" s="420"/>
      <c r="C91" s="420"/>
      <c r="D91" s="420"/>
      <c r="E91" s="420"/>
      <c r="F91" s="420"/>
      <c r="G91" s="292" t="s">
        <v>4292</v>
      </c>
      <c r="H91" s="286"/>
      <c r="I91" s="286"/>
      <c r="J91" s="286"/>
      <c r="K91" s="286"/>
      <c r="L91" s="286"/>
      <c r="M91" s="275"/>
      <c r="N91" s="275"/>
      <c r="O91" s="286"/>
      <c r="P91" s="286"/>
      <c r="Q91" s="286"/>
      <c r="R91" s="254"/>
      <c r="S91" s="372"/>
      <c r="T91" s="254"/>
      <c r="U91" s="372"/>
      <c r="V91" s="254"/>
      <c r="W91" s="372"/>
      <c r="X91" s="254"/>
      <c r="Y91" s="254"/>
      <c r="Z91" s="254"/>
      <c r="AA91" s="254"/>
      <c r="AB91" s="254"/>
      <c r="AC91" s="254"/>
      <c r="AD91" s="254"/>
      <c r="AE91" s="254"/>
    </row>
    <row r="92" spans="1:31" ht="15.75" customHeight="1">
      <c r="A92" s="383"/>
      <c r="B92" s="420"/>
      <c r="C92" s="420"/>
      <c r="D92" s="420"/>
      <c r="E92" s="420"/>
      <c r="F92" s="420"/>
      <c r="G92" s="285" t="s">
        <v>4293</v>
      </c>
      <c r="H92" s="286"/>
      <c r="I92" s="286"/>
      <c r="J92" s="286"/>
      <c r="K92" s="286"/>
      <c r="L92" s="286"/>
      <c r="M92" s="275"/>
      <c r="N92" s="275"/>
      <c r="O92" s="286"/>
      <c r="P92" s="286"/>
      <c r="Q92" s="286"/>
      <c r="R92" s="254"/>
      <c r="S92" s="372"/>
      <c r="T92" s="254"/>
      <c r="U92" s="372"/>
      <c r="V92" s="254"/>
      <c r="W92" s="372"/>
      <c r="X92" s="254"/>
      <c r="Y92" s="254"/>
      <c r="Z92" s="254"/>
      <c r="AA92" s="254"/>
      <c r="AB92" s="254"/>
      <c r="AC92" s="254"/>
      <c r="AD92" s="254"/>
      <c r="AE92" s="254"/>
    </row>
    <row r="93" spans="1:31" ht="15.75" customHeight="1">
      <c r="A93" s="383"/>
      <c r="B93" s="420"/>
      <c r="C93" s="420"/>
      <c r="D93" s="420"/>
      <c r="E93" s="420"/>
      <c r="F93" s="420"/>
      <c r="G93" s="292" t="s">
        <v>4294</v>
      </c>
      <c r="H93" s="290">
        <v>0.3</v>
      </c>
      <c r="I93" s="290" t="s">
        <v>373</v>
      </c>
      <c r="J93" s="290" t="s">
        <v>374</v>
      </c>
      <c r="K93" s="290" t="s">
        <v>375</v>
      </c>
      <c r="L93" s="290" t="s">
        <v>376</v>
      </c>
      <c r="M93" s="274" t="s">
        <v>377</v>
      </c>
      <c r="N93" s="275"/>
      <c r="O93" s="286"/>
      <c r="P93" s="286"/>
      <c r="Q93" s="286"/>
      <c r="R93" s="254"/>
      <c r="S93" s="372"/>
      <c r="T93" s="254"/>
      <c r="U93" s="372"/>
      <c r="V93" s="254"/>
      <c r="W93" s="372"/>
      <c r="X93" s="254"/>
      <c r="Y93" s="254"/>
      <c r="Z93" s="254"/>
      <c r="AA93" s="254"/>
      <c r="AB93" s="254"/>
      <c r="AC93" s="254"/>
      <c r="AD93" s="254"/>
      <c r="AE93" s="254"/>
    </row>
    <row r="94" spans="1:31" ht="15.75" customHeight="1">
      <c r="A94" s="383"/>
      <c r="B94" s="420"/>
      <c r="C94" s="420"/>
      <c r="D94" s="420"/>
      <c r="E94" s="420"/>
      <c r="F94" s="420"/>
      <c r="G94" s="299" t="s">
        <v>4295</v>
      </c>
      <c r="H94" s="286"/>
      <c r="I94" s="286"/>
      <c r="J94" s="286"/>
      <c r="K94" s="286"/>
      <c r="L94" s="286"/>
      <c r="M94" s="275"/>
      <c r="N94" s="275"/>
      <c r="O94" s="286"/>
      <c r="P94" s="286"/>
      <c r="Q94" s="286"/>
      <c r="R94" s="254"/>
      <c r="S94" s="372"/>
      <c r="T94" s="254"/>
      <c r="U94" s="372"/>
      <c r="V94" s="254"/>
      <c r="W94" s="372"/>
      <c r="X94" s="254"/>
      <c r="Y94" s="254"/>
      <c r="Z94" s="254"/>
      <c r="AA94" s="254"/>
      <c r="AB94" s="254"/>
      <c r="AC94" s="254"/>
      <c r="AD94" s="254"/>
      <c r="AE94" s="254"/>
    </row>
    <row r="95" spans="1:31" ht="15.75" customHeight="1">
      <c r="A95" s="383"/>
      <c r="B95" s="420"/>
      <c r="C95" s="420"/>
      <c r="D95" s="420"/>
      <c r="E95" s="420"/>
      <c r="F95" s="420"/>
      <c r="G95" s="292" t="s">
        <v>4296</v>
      </c>
      <c r="H95" s="286"/>
      <c r="I95" s="286"/>
      <c r="J95" s="286"/>
      <c r="K95" s="286"/>
      <c r="L95" s="286"/>
      <c r="M95" s="275"/>
      <c r="N95" s="275"/>
      <c r="O95" s="286"/>
      <c r="P95" s="286"/>
      <c r="Q95" s="286"/>
      <c r="R95" s="254"/>
      <c r="S95" s="372"/>
      <c r="T95" s="254"/>
      <c r="U95" s="372"/>
      <c r="V95" s="254"/>
      <c r="W95" s="372"/>
      <c r="X95" s="254"/>
      <c r="Y95" s="254"/>
      <c r="Z95" s="254"/>
      <c r="AA95" s="254"/>
      <c r="AB95" s="254"/>
      <c r="AC95" s="254"/>
      <c r="AD95" s="254"/>
      <c r="AE95" s="254"/>
    </row>
    <row r="96" spans="1:31" ht="15.75" customHeight="1">
      <c r="A96" s="383"/>
      <c r="B96" s="420"/>
      <c r="C96" s="420"/>
      <c r="D96" s="420"/>
      <c r="E96" s="420"/>
      <c r="F96" s="420"/>
      <c r="G96" s="292" t="s">
        <v>4297</v>
      </c>
      <c r="H96" s="278">
        <v>4.67</v>
      </c>
      <c r="I96" s="278"/>
      <c r="J96" s="286"/>
      <c r="K96" s="286"/>
      <c r="L96" s="286"/>
      <c r="M96" s="275"/>
      <c r="N96" s="275"/>
      <c r="O96" s="286"/>
      <c r="P96" s="286"/>
      <c r="Q96" s="286"/>
      <c r="R96" s="254"/>
      <c r="S96" s="372"/>
      <c r="T96" s="254"/>
      <c r="U96" s="372"/>
      <c r="V96" s="254"/>
      <c r="W96" s="372"/>
      <c r="X96" s="254"/>
      <c r="Y96" s="254"/>
      <c r="Z96" s="254"/>
      <c r="AA96" s="254"/>
      <c r="AB96" s="254"/>
      <c r="AC96" s="254"/>
      <c r="AD96" s="254"/>
      <c r="AE96" s="254"/>
    </row>
    <row r="97" spans="1:31" ht="15.75" customHeight="1">
      <c r="A97" s="383"/>
      <c r="B97" s="420"/>
      <c r="C97" s="420"/>
      <c r="D97" s="420"/>
      <c r="E97" s="420"/>
      <c r="F97" s="420"/>
      <c r="G97" s="285" t="s">
        <v>4298</v>
      </c>
      <c r="H97" s="294">
        <v>12.2</v>
      </c>
      <c r="I97" s="340">
        <v>14.33</v>
      </c>
      <c r="J97" s="286"/>
      <c r="K97" s="286"/>
      <c r="L97" s="286"/>
      <c r="M97" s="275"/>
      <c r="N97" s="275"/>
      <c r="O97" s="286"/>
      <c r="P97" s="286"/>
      <c r="Q97" s="286"/>
      <c r="R97" s="254"/>
      <c r="S97" s="372"/>
      <c r="T97" s="254"/>
      <c r="U97" s="372"/>
      <c r="V97" s="254"/>
      <c r="W97" s="372"/>
      <c r="X97" s="254"/>
      <c r="Y97" s="254"/>
      <c r="Z97" s="254"/>
      <c r="AA97" s="254"/>
      <c r="AB97" s="254"/>
      <c r="AC97" s="254"/>
      <c r="AD97" s="254"/>
      <c r="AE97" s="254"/>
    </row>
    <row r="98" spans="1:31" ht="15.75" customHeight="1">
      <c r="A98" s="383"/>
      <c r="B98" s="420"/>
      <c r="C98" s="420"/>
      <c r="D98" s="420"/>
      <c r="E98" s="420"/>
      <c r="F98" s="420"/>
      <c r="G98" s="292" t="s">
        <v>4299</v>
      </c>
      <c r="H98" s="286"/>
      <c r="I98" s="286"/>
      <c r="J98" s="286"/>
      <c r="K98" s="286"/>
      <c r="L98" s="286"/>
      <c r="M98" s="275"/>
      <c r="N98" s="275"/>
      <c r="O98" s="286"/>
      <c r="P98" s="286"/>
      <c r="Q98" s="286"/>
      <c r="R98" s="254"/>
      <c r="S98" s="372"/>
      <c r="T98" s="254"/>
      <c r="U98" s="372"/>
      <c r="V98" s="254"/>
      <c r="W98" s="372"/>
      <c r="X98" s="254"/>
      <c r="Y98" s="254"/>
      <c r="Z98" s="254"/>
      <c r="AA98" s="254"/>
      <c r="AB98" s="254"/>
      <c r="AC98" s="254"/>
      <c r="AD98" s="254"/>
      <c r="AE98" s="254"/>
    </row>
    <row r="99" spans="1:31" ht="15.75" customHeight="1">
      <c r="A99" s="383"/>
      <c r="B99" s="420"/>
      <c r="C99" s="420"/>
      <c r="D99" s="420"/>
      <c r="E99" s="420"/>
      <c r="F99" s="420"/>
      <c r="G99" s="285" t="s">
        <v>4300</v>
      </c>
      <c r="H99" s="274">
        <v>9.1999999999999993</v>
      </c>
      <c r="I99" s="286"/>
      <c r="J99" s="286"/>
      <c r="K99" s="286"/>
      <c r="L99" s="286"/>
      <c r="M99" s="275"/>
      <c r="N99" s="275"/>
      <c r="O99" s="286"/>
      <c r="P99" s="286"/>
      <c r="Q99" s="286"/>
      <c r="R99" s="254"/>
      <c r="S99" s="372"/>
      <c r="T99" s="254"/>
      <c r="U99" s="372"/>
      <c r="V99" s="254"/>
      <c r="W99" s="372"/>
      <c r="X99" s="254"/>
      <c r="Y99" s="254"/>
      <c r="Z99" s="254"/>
      <c r="AA99" s="254"/>
      <c r="AB99" s="254"/>
      <c r="AC99" s="254"/>
      <c r="AD99" s="254"/>
      <c r="AE99" s="254"/>
    </row>
    <row r="100" spans="1:31" ht="15.75" customHeight="1">
      <c r="A100" s="383"/>
      <c r="B100" s="420"/>
      <c r="C100" s="420"/>
      <c r="D100" s="420"/>
      <c r="E100" s="420"/>
      <c r="F100" s="420"/>
      <c r="G100" s="299" t="s">
        <v>4301</v>
      </c>
      <c r="H100" s="290">
        <v>0.5</v>
      </c>
      <c r="I100" s="290" t="s">
        <v>374</v>
      </c>
      <c r="J100" s="290" t="s">
        <v>375</v>
      </c>
      <c r="K100" s="290" t="s">
        <v>376</v>
      </c>
      <c r="L100" s="274" t="s">
        <v>377</v>
      </c>
      <c r="M100" s="275"/>
      <c r="N100" s="275"/>
      <c r="O100" s="286"/>
      <c r="P100" s="286"/>
      <c r="Q100" s="286"/>
      <c r="R100" s="254"/>
      <c r="S100" s="372"/>
      <c r="T100" s="254"/>
      <c r="U100" s="372"/>
      <c r="V100" s="254"/>
      <c r="W100" s="372"/>
      <c r="X100" s="254"/>
      <c r="Y100" s="254"/>
      <c r="Z100" s="254"/>
      <c r="AA100" s="254"/>
      <c r="AB100" s="254"/>
      <c r="AC100" s="254"/>
      <c r="AD100" s="254"/>
      <c r="AE100" s="254"/>
    </row>
    <row r="101" spans="1:31" ht="15.75" customHeight="1">
      <c r="A101" s="383"/>
      <c r="B101" s="420"/>
      <c r="C101" s="420"/>
      <c r="D101" s="420"/>
      <c r="E101" s="420"/>
      <c r="F101" s="420"/>
      <c r="G101" s="292" t="s">
        <v>4302</v>
      </c>
      <c r="H101" s="286"/>
      <c r="I101" s="286"/>
      <c r="J101" s="286"/>
      <c r="K101" s="286"/>
      <c r="L101" s="286"/>
      <c r="M101" s="275"/>
      <c r="N101" s="275"/>
      <c r="O101" s="286"/>
      <c r="P101" s="286"/>
      <c r="Q101" s="286"/>
      <c r="R101" s="254"/>
      <c r="S101" s="372"/>
      <c r="T101" s="254"/>
      <c r="U101" s="372"/>
      <c r="V101" s="254"/>
      <c r="W101" s="372"/>
      <c r="X101" s="254"/>
      <c r="Y101" s="254"/>
      <c r="Z101" s="254"/>
      <c r="AA101" s="254"/>
      <c r="AB101" s="254"/>
      <c r="AC101" s="254"/>
      <c r="AD101" s="254"/>
      <c r="AE101" s="254"/>
    </row>
    <row r="102" spans="1:31" ht="15.75" customHeight="1">
      <c r="A102" s="383"/>
      <c r="B102" s="420"/>
      <c r="C102" s="420"/>
      <c r="D102" s="420"/>
      <c r="E102" s="420"/>
      <c r="F102" s="420"/>
      <c r="M102" s="275"/>
      <c r="N102" s="275"/>
      <c r="O102" s="286"/>
      <c r="P102" s="286"/>
      <c r="Q102" s="286"/>
      <c r="R102" s="254"/>
      <c r="S102" s="372"/>
      <c r="T102" s="254"/>
      <c r="U102" s="372"/>
      <c r="V102" s="254"/>
      <c r="W102" s="372"/>
      <c r="X102" s="254"/>
      <c r="Y102" s="254"/>
      <c r="Z102" s="254"/>
      <c r="AA102" s="254"/>
      <c r="AB102" s="254"/>
      <c r="AC102" s="254"/>
      <c r="AD102" s="254"/>
      <c r="AE102" s="254"/>
    </row>
    <row r="103" spans="1:31" ht="15.75" customHeight="1">
      <c r="A103" s="97"/>
      <c r="B103" s="343"/>
      <c r="C103" s="343"/>
      <c r="D103" s="421">
        <f>COUNTA(G4:G160)</f>
        <v>98</v>
      </c>
      <c r="E103" s="422"/>
      <c r="F103" s="423">
        <v>100</v>
      </c>
      <c r="G103" s="292"/>
      <c r="H103" s="286"/>
      <c r="I103" s="286"/>
      <c r="J103" s="286"/>
      <c r="K103" s="286"/>
      <c r="L103" s="286"/>
      <c r="M103" s="275"/>
      <c r="N103" s="275"/>
      <c r="O103" s="286"/>
      <c r="P103" s="286"/>
      <c r="Q103" s="286"/>
      <c r="R103" s="254"/>
      <c r="S103" s="372"/>
      <c r="T103" s="254"/>
      <c r="U103" s="372"/>
      <c r="V103" s="254"/>
      <c r="W103" s="372"/>
      <c r="X103" s="254"/>
      <c r="Y103" s="254"/>
      <c r="Z103" s="254"/>
      <c r="AA103" s="254"/>
      <c r="AB103" s="254"/>
      <c r="AC103" s="254"/>
      <c r="AD103" s="254"/>
      <c r="AE103" s="254"/>
    </row>
    <row r="104" spans="1:31" ht="15.75" customHeight="1">
      <c r="A104" s="97"/>
      <c r="B104" s="97"/>
      <c r="C104" s="97"/>
      <c r="D104" s="343"/>
      <c r="E104" s="343"/>
      <c r="F104" s="97"/>
      <c r="G104" s="296"/>
      <c r="H104" s="274"/>
      <c r="I104" s="286"/>
      <c r="J104" s="286"/>
      <c r="K104" s="286"/>
      <c r="L104" s="286"/>
      <c r="M104" s="275"/>
      <c r="N104" s="275"/>
      <c r="O104" s="286"/>
      <c r="P104" s="286"/>
      <c r="Q104" s="286"/>
      <c r="R104" s="254"/>
      <c r="S104" s="372"/>
      <c r="T104" s="254"/>
      <c r="U104" s="372"/>
      <c r="V104" s="254"/>
      <c r="W104" s="372"/>
      <c r="X104" s="254"/>
      <c r="Y104" s="254"/>
      <c r="Z104" s="254"/>
      <c r="AA104" s="254"/>
      <c r="AB104" s="254"/>
      <c r="AC104" s="254"/>
      <c r="AD104" s="254"/>
      <c r="AE104" s="254"/>
    </row>
    <row r="105" spans="1:31" ht="15.75" customHeight="1">
      <c r="A105" s="97"/>
      <c r="B105" s="97"/>
      <c r="C105" s="97"/>
      <c r="D105" s="97"/>
      <c r="E105" s="97"/>
      <c r="F105" s="97"/>
      <c r="G105" s="299"/>
      <c r="H105" s="290"/>
      <c r="I105" s="286"/>
      <c r="J105" s="286"/>
      <c r="K105" s="286"/>
      <c r="L105" s="286"/>
      <c r="M105" s="275"/>
      <c r="N105" s="275"/>
      <c r="O105" s="286"/>
      <c r="P105" s="286"/>
      <c r="Q105" s="286"/>
      <c r="R105" s="254"/>
      <c r="S105" s="372"/>
      <c r="T105" s="254"/>
      <c r="U105" s="372"/>
      <c r="V105" s="254"/>
      <c r="W105" s="372"/>
      <c r="X105" s="254"/>
      <c r="Y105" s="254"/>
      <c r="Z105" s="254"/>
      <c r="AA105" s="254"/>
      <c r="AB105" s="254"/>
      <c r="AC105" s="254"/>
      <c r="AD105" s="254"/>
      <c r="AE105" s="254"/>
    </row>
    <row r="106" spans="1:31" ht="15.75" customHeight="1">
      <c r="A106" s="97"/>
      <c r="B106" s="97"/>
      <c r="C106" s="97"/>
      <c r="D106" s="97"/>
      <c r="E106" s="97"/>
      <c r="F106" s="97"/>
      <c r="G106" s="353"/>
      <c r="H106" s="275"/>
      <c r="I106" s="275"/>
      <c r="J106" s="275"/>
      <c r="K106" s="286"/>
      <c r="L106" s="286"/>
      <c r="M106" s="275"/>
      <c r="N106" s="275"/>
      <c r="O106" s="286"/>
      <c r="P106" s="286"/>
      <c r="Q106" s="286"/>
      <c r="R106" s="254"/>
      <c r="S106" s="372"/>
      <c r="T106" s="254"/>
      <c r="U106" s="372"/>
      <c r="V106" s="254"/>
      <c r="W106" s="372"/>
      <c r="X106" s="254"/>
      <c r="Y106" s="254"/>
      <c r="Z106" s="254"/>
      <c r="AA106" s="254"/>
      <c r="AB106" s="254"/>
      <c r="AC106" s="254"/>
      <c r="AD106" s="254"/>
      <c r="AE106" s="254"/>
    </row>
    <row r="107" spans="1:31" ht="15.75" customHeight="1">
      <c r="A107" s="97"/>
      <c r="B107" s="97"/>
      <c r="C107" s="97"/>
      <c r="D107" s="97"/>
      <c r="E107" s="97"/>
      <c r="F107" s="97"/>
      <c r="G107" s="285"/>
      <c r="H107" s="286"/>
      <c r="I107" s="286"/>
      <c r="J107" s="286"/>
      <c r="K107" s="286"/>
      <c r="L107" s="286"/>
      <c r="M107" s="275"/>
      <c r="N107" s="275"/>
      <c r="O107" s="286"/>
      <c r="P107" s="286"/>
      <c r="Q107" s="286"/>
      <c r="R107" s="254"/>
      <c r="S107" s="372"/>
      <c r="T107" s="254"/>
      <c r="U107" s="372"/>
      <c r="V107" s="254"/>
      <c r="W107" s="372"/>
      <c r="X107" s="254"/>
      <c r="Y107" s="254"/>
      <c r="Z107" s="254"/>
      <c r="AA107" s="254"/>
      <c r="AB107" s="254"/>
      <c r="AC107" s="254"/>
      <c r="AD107" s="254"/>
      <c r="AE107" s="254"/>
    </row>
    <row r="108" spans="1:31" ht="15.75" customHeight="1">
      <c r="A108" s="97"/>
      <c r="B108" s="97"/>
      <c r="C108" s="97"/>
      <c r="D108" s="97"/>
      <c r="E108" s="97"/>
      <c r="F108" s="97"/>
      <c r="G108" s="292"/>
      <c r="H108" s="286"/>
      <c r="I108" s="286"/>
      <c r="J108" s="286"/>
      <c r="K108" s="286"/>
      <c r="L108" s="286"/>
      <c r="M108" s="275"/>
      <c r="N108" s="275"/>
      <c r="O108" s="286"/>
      <c r="P108" s="286"/>
      <c r="Q108" s="286"/>
      <c r="R108" s="254"/>
      <c r="S108" s="372"/>
      <c r="T108" s="254"/>
      <c r="U108" s="372"/>
      <c r="V108" s="254"/>
      <c r="W108" s="372"/>
      <c r="X108" s="254"/>
      <c r="Y108" s="254"/>
      <c r="Z108" s="254"/>
      <c r="AA108" s="254"/>
      <c r="AB108" s="254"/>
      <c r="AC108" s="254"/>
      <c r="AD108" s="254"/>
      <c r="AE108" s="254"/>
    </row>
    <row r="109" spans="1:31" ht="15.75" customHeight="1">
      <c r="A109" s="97"/>
      <c r="B109" s="97"/>
      <c r="C109" s="97"/>
      <c r="D109" s="97"/>
      <c r="E109" s="97"/>
      <c r="F109" s="97"/>
      <c r="G109" s="285"/>
      <c r="H109" s="286"/>
      <c r="I109" s="286"/>
      <c r="J109" s="286"/>
      <c r="K109" s="286"/>
      <c r="L109" s="286"/>
      <c r="M109" s="286"/>
      <c r="N109" s="275"/>
      <c r="O109" s="286"/>
      <c r="P109" s="286"/>
      <c r="Q109" s="286"/>
      <c r="R109" s="254"/>
      <c r="S109" s="372"/>
      <c r="T109" s="254"/>
      <c r="U109" s="372"/>
      <c r="V109" s="254"/>
      <c r="W109" s="372"/>
      <c r="X109" s="254"/>
      <c r="Y109" s="254"/>
      <c r="Z109" s="254"/>
      <c r="AA109" s="254"/>
      <c r="AB109" s="254"/>
      <c r="AC109" s="254"/>
      <c r="AD109" s="254"/>
      <c r="AE109" s="254"/>
    </row>
    <row r="110" spans="1:31" ht="15.75" customHeight="1">
      <c r="A110" s="97"/>
      <c r="B110" s="97"/>
      <c r="C110" s="97"/>
      <c r="D110" s="97"/>
      <c r="E110" s="97"/>
      <c r="F110" s="97"/>
      <c r="G110" s="353"/>
      <c r="H110" s="275"/>
      <c r="I110" s="275"/>
      <c r="J110" s="275"/>
      <c r="K110" s="275"/>
      <c r="L110" s="275"/>
      <c r="M110" s="286"/>
      <c r="N110" s="275"/>
      <c r="O110" s="286"/>
      <c r="P110" s="286"/>
      <c r="Q110" s="286"/>
      <c r="R110" s="254"/>
      <c r="S110" s="372"/>
      <c r="T110" s="254"/>
      <c r="U110" s="372"/>
      <c r="V110" s="254"/>
      <c r="W110" s="372"/>
      <c r="X110" s="254"/>
      <c r="Y110" s="254"/>
      <c r="Z110" s="254"/>
      <c r="AA110" s="254"/>
      <c r="AB110" s="254"/>
      <c r="AC110" s="254"/>
      <c r="AD110" s="254"/>
      <c r="AE110" s="254"/>
    </row>
    <row r="111" spans="1:31" ht="15.75" customHeight="1">
      <c r="A111" s="315"/>
      <c r="B111" s="315"/>
      <c r="C111" s="315"/>
      <c r="D111" s="315"/>
      <c r="E111" s="315"/>
      <c r="F111" s="315"/>
      <c r="G111" s="353"/>
      <c r="H111" s="275"/>
      <c r="I111" s="275"/>
      <c r="J111" s="275"/>
      <c r="K111" s="275"/>
      <c r="L111" s="275"/>
      <c r="M111" s="286"/>
      <c r="N111" s="275"/>
      <c r="O111" s="286"/>
      <c r="P111" s="286"/>
      <c r="Q111" s="286"/>
      <c r="R111" s="254"/>
      <c r="S111" s="372"/>
      <c r="T111" s="254"/>
      <c r="U111" s="372"/>
      <c r="V111" s="254"/>
      <c r="W111" s="372"/>
      <c r="X111" s="254"/>
      <c r="Y111" s="254"/>
      <c r="Z111" s="254"/>
      <c r="AA111" s="254"/>
      <c r="AB111" s="254"/>
      <c r="AC111" s="254"/>
      <c r="AD111" s="254"/>
      <c r="AE111" s="254"/>
    </row>
    <row r="112" spans="1:31" ht="15.75" customHeight="1">
      <c r="A112" s="502"/>
      <c r="B112" s="502"/>
      <c r="C112" s="502"/>
      <c r="D112" s="502"/>
      <c r="E112" s="502"/>
      <c r="F112" s="502"/>
      <c r="G112" s="353"/>
      <c r="H112" s="275"/>
      <c r="I112" s="275"/>
      <c r="J112" s="275"/>
      <c r="K112" s="275"/>
      <c r="L112" s="275"/>
      <c r="M112" s="286"/>
      <c r="N112" s="275"/>
      <c r="O112" s="286"/>
      <c r="P112" s="286"/>
      <c r="Q112" s="286"/>
      <c r="R112" s="254"/>
      <c r="S112" s="372"/>
      <c r="T112" s="254"/>
      <c r="U112" s="372"/>
      <c r="V112" s="254"/>
      <c r="W112" s="372"/>
      <c r="X112" s="254"/>
      <c r="Y112" s="254"/>
      <c r="Z112" s="254"/>
      <c r="AA112" s="254"/>
      <c r="AB112" s="254"/>
      <c r="AC112" s="254"/>
      <c r="AD112" s="254"/>
      <c r="AE112" s="254"/>
    </row>
    <row r="113" spans="1:31" ht="15.75" customHeight="1">
      <c r="A113" s="502"/>
      <c r="B113" s="502"/>
      <c r="C113" s="502"/>
      <c r="D113" s="502"/>
      <c r="E113" s="502"/>
      <c r="F113" s="502"/>
      <c r="G113" s="285"/>
      <c r="H113" s="286"/>
      <c r="I113" s="286"/>
      <c r="J113" s="286"/>
      <c r="K113" s="286"/>
      <c r="L113" s="286"/>
      <c r="M113" s="286"/>
      <c r="N113" s="275"/>
      <c r="O113" s="286"/>
      <c r="P113" s="286"/>
      <c r="Q113" s="286"/>
      <c r="R113" s="254"/>
      <c r="S113" s="372"/>
      <c r="T113" s="254"/>
      <c r="U113" s="372"/>
      <c r="V113" s="254"/>
      <c r="W113" s="372"/>
      <c r="X113" s="254"/>
      <c r="Y113" s="254"/>
      <c r="Z113" s="254"/>
      <c r="AA113" s="254"/>
      <c r="AB113" s="254"/>
      <c r="AC113" s="254"/>
      <c r="AD113" s="254"/>
      <c r="AE113" s="254"/>
    </row>
    <row r="114" spans="1:31" ht="15.75" customHeight="1">
      <c r="A114" s="502"/>
      <c r="B114" s="502"/>
      <c r="C114" s="502"/>
      <c r="D114" s="502"/>
      <c r="E114" s="502"/>
      <c r="F114" s="502"/>
      <c r="G114" s="285"/>
      <c r="H114" s="286"/>
      <c r="I114" s="286"/>
      <c r="J114" s="286"/>
      <c r="K114" s="286"/>
      <c r="L114" s="286"/>
      <c r="M114" s="286"/>
      <c r="N114" s="275"/>
      <c r="O114" s="286"/>
      <c r="P114" s="286"/>
      <c r="Q114" s="286"/>
      <c r="R114" s="254"/>
      <c r="S114" s="372"/>
      <c r="T114" s="254"/>
      <c r="U114" s="372"/>
      <c r="V114" s="254"/>
      <c r="W114" s="372"/>
      <c r="X114" s="254"/>
      <c r="Y114" s="254"/>
      <c r="Z114" s="254"/>
      <c r="AA114" s="254"/>
      <c r="AB114" s="254"/>
      <c r="AC114" s="254"/>
      <c r="AD114" s="254"/>
      <c r="AE114" s="254"/>
    </row>
    <row r="115" spans="1:31" ht="15.75" customHeight="1">
      <c r="A115" s="502"/>
      <c r="B115" s="502"/>
      <c r="C115" s="502"/>
      <c r="D115" s="502"/>
      <c r="E115" s="502"/>
      <c r="F115" s="502"/>
      <c r="G115" s="285"/>
      <c r="H115" s="286"/>
      <c r="I115" s="286"/>
      <c r="J115" s="286"/>
      <c r="K115" s="286"/>
      <c r="L115" s="286"/>
      <c r="M115" s="286"/>
      <c r="N115" s="275"/>
      <c r="O115" s="286"/>
      <c r="P115" s="286"/>
      <c r="Q115" s="286"/>
      <c r="R115" s="254"/>
      <c r="S115" s="372"/>
      <c r="T115" s="254"/>
      <c r="U115" s="372"/>
      <c r="V115" s="254"/>
      <c r="W115" s="372"/>
      <c r="X115" s="254"/>
      <c r="Y115" s="254"/>
      <c r="Z115" s="254"/>
      <c r="AA115" s="254"/>
      <c r="AB115" s="254"/>
      <c r="AC115" s="254"/>
      <c r="AD115" s="254"/>
      <c r="AE115" s="254"/>
    </row>
    <row r="116" spans="1:31" ht="15.75" customHeight="1">
      <c r="A116" s="502"/>
      <c r="B116" s="502"/>
      <c r="C116" s="502"/>
      <c r="D116" s="502"/>
      <c r="E116" s="502"/>
      <c r="F116" s="502"/>
      <c r="G116" s="285"/>
      <c r="H116" s="286"/>
      <c r="I116" s="286"/>
      <c r="J116" s="286"/>
      <c r="K116" s="286"/>
      <c r="L116" s="286"/>
      <c r="M116" s="286"/>
      <c r="N116" s="275"/>
      <c r="O116" s="286"/>
      <c r="P116" s="286"/>
      <c r="Q116" s="286"/>
      <c r="R116" s="254"/>
      <c r="S116" s="372"/>
      <c r="T116" s="254"/>
      <c r="U116" s="372"/>
      <c r="V116" s="254"/>
      <c r="W116" s="372"/>
      <c r="X116" s="254"/>
      <c r="Y116" s="254"/>
      <c r="Z116" s="254"/>
      <c r="AA116" s="254"/>
      <c r="AB116" s="254"/>
      <c r="AC116" s="254"/>
      <c r="AD116" s="254"/>
      <c r="AE116" s="254"/>
    </row>
    <row r="117" spans="1:31" ht="15.75" customHeight="1">
      <c r="A117" s="502"/>
      <c r="B117" s="502"/>
      <c r="C117" s="502"/>
      <c r="D117" s="502"/>
      <c r="E117" s="502"/>
      <c r="F117" s="502"/>
      <c r="G117" s="285"/>
      <c r="H117" s="286"/>
      <c r="I117" s="286"/>
      <c r="J117" s="286"/>
      <c r="K117" s="286"/>
      <c r="L117" s="286"/>
      <c r="M117" s="286"/>
      <c r="N117" s="275"/>
      <c r="O117" s="286"/>
      <c r="P117" s="286"/>
      <c r="Q117" s="286"/>
      <c r="R117" s="254"/>
      <c r="S117" s="372"/>
      <c r="T117" s="254"/>
      <c r="U117" s="372"/>
      <c r="V117" s="254"/>
      <c r="W117" s="372"/>
      <c r="X117" s="254"/>
      <c r="Y117" s="254"/>
      <c r="Z117" s="254"/>
      <c r="AA117" s="254"/>
      <c r="AB117" s="254"/>
      <c r="AC117" s="254"/>
      <c r="AD117" s="254"/>
      <c r="AE117" s="254"/>
    </row>
    <row r="118" spans="1:31" ht="15.75" customHeight="1">
      <c r="A118" s="502"/>
      <c r="B118" s="502"/>
      <c r="C118" s="502"/>
      <c r="D118" s="502"/>
      <c r="E118" s="502"/>
      <c r="F118" s="502"/>
      <c r="G118" s="285"/>
      <c r="H118" s="286"/>
      <c r="I118" s="286"/>
      <c r="J118" s="286"/>
      <c r="K118" s="286"/>
      <c r="L118" s="286"/>
      <c r="M118" s="286"/>
      <c r="N118" s="275"/>
      <c r="O118" s="286"/>
      <c r="P118" s="286"/>
      <c r="Q118" s="286"/>
      <c r="R118" s="254"/>
      <c r="S118" s="372"/>
      <c r="T118" s="254"/>
      <c r="U118" s="372"/>
      <c r="V118" s="254"/>
      <c r="W118" s="372"/>
      <c r="X118" s="254"/>
      <c r="Y118" s="254"/>
      <c r="Z118" s="254"/>
      <c r="AA118" s="254"/>
      <c r="AB118" s="254"/>
      <c r="AC118" s="254"/>
      <c r="AD118" s="254"/>
      <c r="AE118" s="254"/>
    </row>
    <row r="119" spans="1:31" ht="15.75" customHeight="1">
      <c r="A119" s="502"/>
      <c r="B119" s="502"/>
      <c r="C119" s="502"/>
      <c r="D119" s="502"/>
      <c r="E119" s="502"/>
      <c r="F119" s="502"/>
      <c r="G119" s="285"/>
      <c r="H119" s="286"/>
      <c r="I119" s="286"/>
      <c r="J119" s="286"/>
      <c r="K119" s="286"/>
      <c r="L119" s="286"/>
      <c r="M119" s="286"/>
      <c r="N119" s="275"/>
      <c r="O119" s="286"/>
      <c r="P119" s="286"/>
      <c r="Q119" s="286"/>
      <c r="R119" s="254"/>
      <c r="S119" s="372"/>
      <c r="T119" s="254"/>
      <c r="U119" s="372"/>
      <c r="V119" s="254"/>
      <c r="W119" s="372"/>
      <c r="X119" s="254"/>
      <c r="Y119" s="254"/>
      <c r="Z119" s="254"/>
      <c r="AA119" s="254"/>
      <c r="AB119" s="254"/>
      <c r="AC119" s="254"/>
      <c r="AD119" s="254"/>
      <c r="AE119" s="254"/>
    </row>
    <row r="120" spans="1:31" ht="15.75" customHeight="1">
      <c r="A120" s="502"/>
      <c r="B120" s="502"/>
      <c r="C120" s="502"/>
      <c r="D120" s="502"/>
      <c r="E120" s="502"/>
      <c r="F120" s="502"/>
      <c r="G120" s="285"/>
      <c r="H120" s="286"/>
      <c r="I120" s="286"/>
      <c r="J120" s="286"/>
      <c r="K120" s="286"/>
      <c r="L120" s="286"/>
      <c r="M120" s="286"/>
      <c r="N120" s="275"/>
      <c r="O120" s="286"/>
      <c r="P120" s="286"/>
      <c r="Q120" s="286"/>
      <c r="R120" s="254"/>
      <c r="S120" s="372"/>
      <c r="T120" s="254"/>
      <c r="U120" s="372"/>
      <c r="V120" s="254"/>
      <c r="W120" s="372"/>
      <c r="X120" s="254"/>
      <c r="Y120" s="254"/>
      <c r="Z120" s="254"/>
      <c r="AA120" s="254"/>
      <c r="AB120" s="254"/>
      <c r="AC120" s="254"/>
      <c r="AD120" s="254"/>
      <c r="AE120" s="254"/>
    </row>
    <row r="121" spans="1:31" ht="15.75" customHeight="1">
      <c r="A121" s="502"/>
      <c r="B121" s="502"/>
      <c r="C121" s="502"/>
      <c r="D121" s="502"/>
      <c r="E121" s="502"/>
      <c r="F121" s="502"/>
      <c r="G121" s="285"/>
      <c r="H121" s="286"/>
      <c r="I121" s="286"/>
      <c r="J121" s="286"/>
      <c r="K121" s="286"/>
      <c r="L121" s="286"/>
      <c r="M121" s="286"/>
      <c r="N121" s="275"/>
      <c r="O121" s="286"/>
      <c r="P121" s="286"/>
      <c r="Q121" s="286"/>
      <c r="R121" s="254"/>
      <c r="S121" s="372"/>
      <c r="T121" s="254"/>
      <c r="U121" s="372"/>
      <c r="V121" s="254"/>
      <c r="W121" s="372"/>
      <c r="X121" s="254"/>
      <c r="Y121" s="254"/>
      <c r="Z121" s="254"/>
      <c r="AA121" s="254"/>
      <c r="AB121" s="254"/>
      <c r="AC121" s="254"/>
      <c r="AD121" s="254"/>
      <c r="AE121" s="254"/>
    </row>
    <row r="122" spans="1:31" ht="15.75" customHeight="1">
      <c r="A122" s="502"/>
      <c r="B122" s="502"/>
      <c r="C122" s="502"/>
      <c r="D122" s="502"/>
      <c r="E122" s="502"/>
      <c r="F122" s="502"/>
      <c r="G122" s="285"/>
      <c r="H122" s="286"/>
      <c r="I122" s="286"/>
      <c r="J122" s="286"/>
      <c r="K122" s="286"/>
      <c r="L122" s="286"/>
      <c r="M122" s="286"/>
      <c r="N122" s="275"/>
      <c r="O122" s="286"/>
      <c r="P122" s="286"/>
      <c r="Q122" s="286"/>
      <c r="R122" s="254"/>
      <c r="S122" s="406"/>
      <c r="T122" s="254"/>
      <c r="U122" s="372"/>
      <c r="V122" s="254"/>
      <c r="W122" s="372"/>
      <c r="X122" s="254"/>
      <c r="Y122" s="254"/>
      <c r="Z122" s="254"/>
      <c r="AA122" s="254"/>
      <c r="AB122" s="254"/>
      <c r="AC122" s="254"/>
      <c r="AD122" s="254"/>
      <c r="AE122" s="254"/>
    </row>
    <row r="123" spans="1:31" ht="15.75" customHeight="1">
      <c r="A123" s="502"/>
      <c r="B123" s="502"/>
      <c r="C123" s="502"/>
      <c r="D123" s="502"/>
      <c r="E123" s="502"/>
      <c r="F123" s="502"/>
      <c r="G123" s="285"/>
      <c r="H123" s="286"/>
      <c r="I123" s="286"/>
      <c r="J123" s="286"/>
      <c r="K123" s="286"/>
      <c r="L123" s="286"/>
      <c r="M123" s="286"/>
      <c r="N123" s="275"/>
      <c r="O123" s="286"/>
      <c r="P123" s="286"/>
      <c r="Q123" s="286"/>
      <c r="R123" s="254"/>
      <c r="S123" s="406"/>
      <c r="T123" s="254"/>
      <c r="U123" s="372"/>
      <c r="V123" s="254"/>
      <c r="W123" s="372"/>
      <c r="X123" s="254"/>
      <c r="Y123" s="254"/>
      <c r="Z123" s="254"/>
      <c r="AA123" s="254"/>
      <c r="AB123" s="254"/>
      <c r="AC123" s="254"/>
      <c r="AD123" s="254"/>
      <c r="AE123" s="254"/>
    </row>
    <row r="124" spans="1:31" ht="15.75" customHeight="1">
      <c r="A124" s="502"/>
      <c r="B124" s="502"/>
      <c r="C124" s="502"/>
      <c r="D124" s="502"/>
      <c r="E124" s="502"/>
      <c r="F124" s="502"/>
      <c r="G124" s="285"/>
      <c r="H124" s="286"/>
      <c r="I124" s="286"/>
      <c r="J124" s="286"/>
      <c r="K124" s="286"/>
      <c r="L124" s="286"/>
      <c r="M124" s="286"/>
      <c r="N124" s="275"/>
      <c r="O124" s="286"/>
      <c r="P124" s="286"/>
      <c r="Q124" s="286"/>
      <c r="R124" s="254"/>
      <c r="S124" s="406"/>
      <c r="T124" s="254"/>
      <c r="U124" s="372"/>
      <c r="V124" s="254"/>
      <c r="W124" s="372"/>
      <c r="X124" s="254"/>
      <c r="Y124" s="254"/>
      <c r="Z124" s="254"/>
      <c r="AA124" s="254"/>
      <c r="AB124" s="254"/>
      <c r="AC124" s="254"/>
      <c r="AD124" s="254"/>
      <c r="AE124" s="254"/>
    </row>
    <row r="125" spans="1:31" ht="15.75" customHeight="1">
      <c r="A125" s="502"/>
      <c r="B125" s="502"/>
      <c r="C125" s="502"/>
      <c r="D125" s="502"/>
      <c r="E125" s="502"/>
      <c r="F125" s="502"/>
      <c r="G125" s="285"/>
      <c r="H125" s="286"/>
      <c r="I125" s="286"/>
      <c r="J125" s="286"/>
      <c r="K125" s="286"/>
      <c r="L125" s="286"/>
      <c r="M125" s="286"/>
      <c r="N125" s="275"/>
      <c r="O125" s="286"/>
      <c r="P125" s="286"/>
      <c r="Q125" s="286"/>
      <c r="R125" s="254"/>
      <c r="S125" s="248"/>
      <c r="T125" s="254"/>
      <c r="U125" s="372"/>
      <c r="V125" s="254"/>
      <c r="W125" s="372"/>
      <c r="X125" s="254"/>
      <c r="Y125" s="254"/>
      <c r="Z125" s="254"/>
      <c r="AA125" s="254"/>
      <c r="AB125" s="254"/>
      <c r="AC125" s="254"/>
      <c r="AD125" s="254"/>
      <c r="AE125" s="254"/>
    </row>
    <row r="126" spans="1:31" ht="15.75" customHeight="1">
      <c r="A126" s="502"/>
      <c r="B126" s="502"/>
      <c r="C126" s="502"/>
      <c r="D126" s="502"/>
      <c r="E126" s="502"/>
      <c r="F126" s="502"/>
      <c r="G126" s="285"/>
      <c r="H126" s="286"/>
      <c r="I126" s="286"/>
      <c r="J126" s="286"/>
      <c r="K126" s="286"/>
      <c r="L126" s="286"/>
      <c r="M126" s="286"/>
      <c r="N126" s="286"/>
      <c r="O126" s="286"/>
      <c r="P126" s="286"/>
      <c r="Q126" s="286"/>
      <c r="R126" s="254"/>
      <c r="S126" s="248"/>
      <c r="T126" s="254"/>
      <c r="U126" s="372"/>
      <c r="V126" s="254"/>
      <c r="W126" s="372"/>
      <c r="X126" s="254"/>
      <c r="Y126" s="254"/>
      <c r="Z126" s="254"/>
      <c r="AA126" s="254"/>
      <c r="AB126" s="254"/>
      <c r="AC126" s="254"/>
      <c r="AD126" s="254"/>
      <c r="AE126" s="254"/>
    </row>
    <row r="127" spans="1:31" ht="15.75" customHeight="1">
      <c r="A127" s="502"/>
      <c r="B127" s="502"/>
      <c r="C127" s="502"/>
      <c r="D127" s="502"/>
      <c r="E127" s="502"/>
      <c r="F127" s="502"/>
      <c r="G127" s="285"/>
      <c r="H127" s="286"/>
      <c r="I127" s="286"/>
      <c r="J127" s="286"/>
      <c r="K127" s="286"/>
      <c r="L127" s="286"/>
      <c r="M127" s="286"/>
      <c r="N127" s="286"/>
      <c r="O127" s="286"/>
      <c r="P127" s="286"/>
      <c r="Q127" s="286"/>
      <c r="R127" s="254"/>
      <c r="S127" s="248"/>
      <c r="T127" s="254"/>
      <c r="U127" s="372"/>
      <c r="V127" s="254"/>
      <c r="W127" s="372"/>
      <c r="X127" s="254"/>
      <c r="Y127" s="254"/>
      <c r="Z127" s="254"/>
      <c r="AA127" s="254"/>
      <c r="AB127" s="254"/>
      <c r="AC127" s="254"/>
      <c r="AD127" s="254"/>
      <c r="AE127" s="254"/>
    </row>
    <row r="128" spans="1:31" ht="15.75" customHeight="1">
      <c r="A128" s="502"/>
      <c r="B128" s="502"/>
      <c r="C128" s="502"/>
      <c r="D128" s="716"/>
      <c r="E128" s="717"/>
      <c r="F128" s="718">
        <v>125</v>
      </c>
      <c r="G128" s="285"/>
      <c r="H128" s="286"/>
      <c r="I128" s="286"/>
      <c r="J128" s="286"/>
      <c r="K128" s="286"/>
      <c r="L128" s="286"/>
      <c r="M128" s="286"/>
      <c r="N128" s="286"/>
      <c r="O128" s="286"/>
      <c r="P128" s="286"/>
      <c r="Q128" s="286"/>
      <c r="R128" s="362"/>
      <c r="S128" s="248"/>
      <c r="T128" s="362"/>
      <c r="U128" s="428"/>
      <c r="V128" s="362"/>
      <c r="W128" s="428"/>
      <c r="X128" s="362"/>
      <c r="Y128" s="362"/>
      <c r="Z128" s="362"/>
      <c r="AA128" s="362"/>
      <c r="AB128" s="362"/>
      <c r="AC128" s="362"/>
      <c r="AD128" s="362"/>
      <c r="AE128" s="362"/>
    </row>
    <row r="129" spans="1:31" ht="15.75" customHeight="1">
      <c r="A129" s="502"/>
      <c r="B129" s="502"/>
      <c r="C129" s="502"/>
      <c r="D129" s="719"/>
      <c r="E129" s="719"/>
      <c r="F129" s="719"/>
      <c r="G129" s="285"/>
      <c r="H129" s="286"/>
      <c r="I129" s="286"/>
      <c r="J129" s="286"/>
      <c r="K129" s="286"/>
      <c r="L129" s="286"/>
      <c r="M129" s="286"/>
      <c r="N129" s="286"/>
      <c r="O129" s="286"/>
      <c r="P129" s="286"/>
      <c r="Q129" s="286"/>
      <c r="R129" s="362"/>
      <c r="S129" s="248"/>
      <c r="T129" s="362"/>
      <c r="U129" s="428"/>
      <c r="V129" s="362"/>
      <c r="W129" s="428"/>
      <c r="X129" s="362"/>
      <c r="Y129" s="362"/>
      <c r="Z129" s="362"/>
      <c r="AA129" s="362"/>
      <c r="AB129" s="362"/>
      <c r="AC129" s="362"/>
      <c r="AD129" s="362"/>
      <c r="AE129" s="362"/>
    </row>
    <row r="130" spans="1:31" ht="15.75" customHeight="1">
      <c r="A130" s="502"/>
      <c r="B130" s="502"/>
      <c r="C130" s="502"/>
      <c r="D130" s="502"/>
      <c r="E130" s="502"/>
      <c r="F130" s="502"/>
      <c r="G130" s="285"/>
      <c r="H130" s="286"/>
      <c r="I130" s="286"/>
      <c r="J130" s="286"/>
      <c r="K130" s="286"/>
      <c r="L130" s="286"/>
      <c r="M130" s="286"/>
      <c r="N130" s="286"/>
      <c r="O130" s="286"/>
      <c r="P130" s="286"/>
      <c r="Q130" s="286"/>
      <c r="R130" s="362"/>
      <c r="S130" s="248"/>
      <c r="T130" s="362"/>
      <c r="U130" s="428"/>
      <c r="V130" s="362"/>
      <c r="W130" s="428"/>
      <c r="X130" s="362"/>
      <c r="Y130" s="362"/>
      <c r="Z130" s="362"/>
      <c r="AA130" s="362"/>
      <c r="AB130" s="362"/>
      <c r="AC130" s="362"/>
      <c r="AD130" s="362"/>
      <c r="AE130" s="362"/>
    </row>
    <row r="131" spans="1:31" ht="15.75" customHeight="1">
      <c r="A131" s="502"/>
      <c r="B131" s="502"/>
      <c r="C131" s="502"/>
      <c r="D131" s="502"/>
      <c r="E131" s="502"/>
      <c r="F131" s="502"/>
      <c r="G131" s="285"/>
      <c r="H131" s="286"/>
      <c r="I131" s="286"/>
      <c r="J131" s="286"/>
      <c r="K131" s="286"/>
      <c r="L131" s="286"/>
      <c r="M131" s="286"/>
      <c r="N131" s="286"/>
      <c r="O131" s="286"/>
      <c r="P131" s="286"/>
      <c r="Q131" s="286"/>
      <c r="R131" s="362"/>
      <c r="S131" s="248"/>
      <c r="T131" s="362"/>
      <c r="U131" s="428"/>
      <c r="V131" s="362"/>
      <c r="W131" s="428"/>
      <c r="X131" s="362"/>
      <c r="Y131" s="362"/>
      <c r="Z131" s="362"/>
      <c r="AA131" s="362"/>
      <c r="AB131" s="362"/>
      <c r="AC131" s="362"/>
      <c r="AD131" s="362"/>
      <c r="AE131" s="362"/>
    </row>
    <row r="132" spans="1:31" ht="15.75" customHeight="1">
      <c r="A132" s="502"/>
      <c r="B132" s="502"/>
      <c r="C132" s="502"/>
      <c r="D132" s="502"/>
      <c r="E132" s="502"/>
      <c r="F132" s="502"/>
      <c r="G132" s="285"/>
      <c r="H132" s="286"/>
      <c r="I132" s="286"/>
      <c r="J132" s="286"/>
      <c r="K132" s="286"/>
      <c r="L132" s="286"/>
      <c r="M132" s="286"/>
      <c r="N132" s="286"/>
      <c r="O132" s="286"/>
      <c r="P132" s="286"/>
      <c r="Q132" s="286"/>
      <c r="R132" s="362"/>
      <c r="S132" s="248"/>
      <c r="T132" s="362"/>
      <c r="U132" s="428"/>
      <c r="V132" s="362"/>
      <c r="W132" s="428"/>
      <c r="X132" s="362"/>
      <c r="Y132" s="362"/>
      <c r="Z132" s="362"/>
      <c r="AA132" s="362"/>
      <c r="AB132" s="362"/>
      <c r="AC132" s="362"/>
      <c r="AD132" s="362"/>
      <c r="AE132" s="362"/>
    </row>
    <row r="133" spans="1:31" ht="15.75" customHeight="1">
      <c r="A133" s="502"/>
      <c r="B133" s="502"/>
      <c r="C133" s="502"/>
      <c r="D133" s="502"/>
      <c r="E133" s="502"/>
      <c r="F133" s="502"/>
      <c r="G133" s="285"/>
      <c r="H133" s="286"/>
      <c r="I133" s="286"/>
      <c r="J133" s="286"/>
      <c r="K133" s="286"/>
      <c r="L133" s="286"/>
      <c r="M133" s="286"/>
      <c r="N133" s="286"/>
      <c r="O133" s="286"/>
      <c r="P133" s="286"/>
      <c r="Q133" s="286"/>
      <c r="R133" s="362"/>
      <c r="S133" s="248"/>
      <c r="T133" s="362"/>
      <c r="U133" s="428"/>
      <c r="V133" s="362"/>
      <c r="W133" s="428"/>
      <c r="X133" s="362"/>
      <c r="Y133" s="362"/>
      <c r="Z133" s="362"/>
      <c r="AA133" s="362"/>
      <c r="AB133" s="362"/>
      <c r="AC133" s="362"/>
      <c r="AD133" s="362"/>
      <c r="AE133" s="362"/>
    </row>
    <row r="134" spans="1:31" ht="15.75" customHeight="1">
      <c r="A134" s="502"/>
      <c r="B134" s="502"/>
      <c r="C134" s="502"/>
      <c r="D134" s="502"/>
      <c r="E134" s="502"/>
      <c r="F134" s="502"/>
      <c r="G134" s="285"/>
      <c r="H134" s="286"/>
      <c r="I134" s="286"/>
      <c r="J134" s="286"/>
      <c r="K134" s="286"/>
      <c r="L134" s="286"/>
      <c r="M134" s="286"/>
      <c r="N134" s="286"/>
      <c r="O134" s="286"/>
      <c r="P134" s="286"/>
      <c r="Q134" s="286"/>
      <c r="R134" s="362"/>
      <c r="S134" s="248"/>
      <c r="T134" s="362"/>
      <c r="U134" s="428"/>
      <c r="V134" s="362"/>
      <c r="W134" s="428"/>
      <c r="X134" s="362"/>
      <c r="Y134" s="362"/>
      <c r="Z134" s="362"/>
      <c r="AA134" s="362"/>
      <c r="AB134" s="362"/>
      <c r="AC134" s="362"/>
      <c r="AD134" s="362"/>
      <c r="AE134" s="362"/>
    </row>
    <row r="135" spans="1:31" ht="15.75" customHeight="1">
      <c r="A135" s="502"/>
      <c r="B135" s="502"/>
      <c r="C135" s="502"/>
      <c r="D135" s="502"/>
      <c r="E135" s="502"/>
      <c r="F135" s="502"/>
      <c r="G135" s="285"/>
      <c r="H135" s="286"/>
      <c r="I135" s="286"/>
      <c r="J135" s="286"/>
      <c r="K135" s="286"/>
      <c r="L135" s="286"/>
      <c r="M135" s="286"/>
      <c r="N135" s="286"/>
      <c r="O135" s="286"/>
      <c r="P135" s="286"/>
      <c r="Q135" s="286"/>
      <c r="R135" s="362"/>
      <c r="S135" s="248"/>
      <c r="T135" s="362"/>
      <c r="U135" s="428"/>
      <c r="V135" s="362"/>
      <c r="W135" s="428"/>
      <c r="X135" s="362"/>
      <c r="Y135" s="362"/>
      <c r="Z135" s="362"/>
      <c r="AA135" s="362"/>
      <c r="AB135" s="362"/>
      <c r="AC135" s="362"/>
      <c r="AD135" s="362"/>
      <c r="AE135" s="362"/>
    </row>
    <row r="136" spans="1:31" ht="15.75" customHeight="1">
      <c r="A136" s="502"/>
      <c r="B136" s="502"/>
      <c r="C136" s="502"/>
      <c r="D136" s="502"/>
      <c r="E136" s="502"/>
      <c r="F136" s="502"/>
      <c r="G136" s="285"/>
      <c r="H136" s="286"/>
      <c r="I136" s="286"/>
      <c r="J136" s="286"/>
      <c r="K136" s="286"/>
      <c r="L136" s="286"/>
      <c r="M136" s="286"/>
      <c r="N136" s="286"/>
      <c r="O136" s="286"/>
      <c r="P136" s="286"/>
      <c r="Q136" s="286"/>
      <c r="R136" s="362"/>
      <c r="S136" s="248"/>
      <c r="T136" s="362"/>
      <c r="U136" s="428"/>
      <c r="V136" s="362"/>
      <c r="W136" s="428"/>
      <c r="X136" s="362"/>
      <c r="Y136" s="362"/>
      <c r="Z136" s="362"/>
      <c r="AA136" s="362"/>
      <c r="AB136" s="362"/>
      <c r="AC136" s="362"/>
      <c r="AD136" s="362"/>
      <c r="AE136" s="362"/>
    </row>
    <row r="137" spans="1:31" ht="15.75" customHeight="1">
      <c r="A137" s="502"/>
      <c r="B137" s="502"/>
      <c r="C137" s="502"/>
      <c r="D137" s="502"/>
      <c r="E137" s="502"/>
      <c r="F137" s="502"/>
      <c r="G137" s="285"/>
      <c r="H137" s="286"/>
      <c r="I137" s="286"/>
      <c r="J137" s="286"/>
      <c r="K137" s="286"/>
      <c r="L137" s="286"/>
      <c r="M137" s="286"/>
      <c r="N137" s="286"/>
      <c r="O137" s="286"/>
      <c r="P137" s="286"/>
      <c r="Q137" s="286"/>
      <c r="R137" s="362"/>
      <c r="S137" s="248"/>
      <c r="T137" s="362"/>
      <c r="U137" s="428"/>
      <c r="V137" s="362"/>
      <c r="W137" s="428"/>
      <c r="X137" s="362"/>
      <c r="Y137" s="362"/>
      <c r="Z137" s="362"/>
      <c r="AA137" s="362"/>
      <c r="AB137" s="362"/>
      <c r="AC137" s="362"/>
      <c r="AD137" s="362"/>
      <c r="AE137" s="362"/>
    </row>
    <row r="138" spans="1:31" ht="15.75" customHeight="1">
      <c r="A138" s="502"/>
      <c r="B138" s="502"/>
      <c r="C138" s="502"/>
      <c r="D138" s="502"/>
      <c r="E138" s="502"/>
      <c r="F138" s="502"/>
      <c r="G138" s="285"/>
      <c r="H138" s="286"/>
      <c r="I138" s="286"/>
      <c r="J138" s="286"/>
      <c r="K138" s="286"/>
      <c r="L138" s="286"/>
      <c r="M138" s="286"/>
      <c r="N138" s="286"/>
      <c r="O138" s="286"/>
      <c r="P138" s="286"/>
      <c r="Q138" s="286"/>
      <c r="R138" s="362"/>
      <c r="S138" s="248"/>
      <c r="T138" s="362"/>
      <c r="U138" s="428"/>
      <c r="V138" s="362"/>
      <c r="W138" s="428"/>
      <c r="X138" s="362"/>
      <c r="Y138" s="362"/>
      <c r="Z138" s="362"/>
      <c r="AA138" s="362"/>
      <c r="AB138" s="362"/>
      <c r="AC138" s="362"/>
      <c r="AD138" s="362"/>
      <c r="AE138" s="362"/>
    </row>
    <row r="139" spans="1:31" ht="15.75" customHeight="1">
      <c r="A139" s="502"/>
      <c r="B139" s="502"/>
      <c r="C139" s="502"/>
      <c r="D139" s="502"/>
      <c r="E139" s="502"/>
      <c r="F139" s="502"/>
      <c r="G139" s="285"/>
      <c r="H139" s="286"/>
      <c r="I139" s="286"/>
      <c r="J139" s="286"/>
      <c r="K139" s="286"/>
      <c r="L139" s="286"/>
      <c r="M139" s="286"/>
      <c r="N139" s="286"/>
      <c r="O139" s="286"/>
      <c r="P139" s="286"/>
      <c r="Q139" s="286"/>
      <c r="R139" s="362"/>
      <c r="S139" s="248"/>
      <c r="T139" s="362"/>
      <c r="U139" s="428"/>
      <c r="V139" s="362"/>
      <c r="W139" s="428"/>
      <c r="X139" s="362"/>
      <c r="Y139" s="362"/>
      <c r="Z139" s="362"/>
      <c r="AA139" s="362"/>
      <c r="AB139" s="362"/>
      <c r="AC139" s="362"/>
      <c r="AD139" s="362"/>
      <c r="AE139" s="362"/>
    </row>
    <row r="140" spans="1:31" ht="15.75" customHeight="1">
      <c r="A140" s="502"/>
      <c r="B140" s="502"/>
      <c r="C140" s="502"/>
      <c r="D140" s="502"/>
      <c r="E140" s="502"/>
      <c r="F140" s="502"/>
      <c r="G140" s="285"/>
      <c r="H140" s="286"/>
      <c r="I140" s="286"/>
      <c r="J140" s="286"/>
      <c r="K140" s="286"/>
      <c r="L140" s="286"/>
      <c r="M140" s="286"/>
      <c r="N140" s="286"/>
      <c r="O140" s="286"/>
      <c r="P140" s="286"/>
      <c r="Q140" s="286"/>
      <c r="R140" s="362"/>
      <c r="S140" s="248"/>
      <c r="T140" s="362"/>
      <c r="U140" s="428"/>
      <c r="V140" s="362"/>
      <c r="W140" s="428"/>
      <c r="X140" s="362"/>
      <c r="Y140" s="362"/>
      <c r="Z140" s="362"/>
      <c r="AA140" s="362"/>
      <c r="AB140" s="362"/>
      <c r="AC140" s="362"/>
      <c r="AD140" s="362"/>
      <c r="AE140" s="362"/>
    </row>
    <row r="141" spans="1:31" ht="15.75" customHeight="1">
      <c r="A141" s="502"/>
      <c r="B141" s="502"/>
      <c r="C141" s="502"/>
      <c r="D141" s="502"/>
      <c r="E141" s="502"/>
      <c r="F141" s="502"/>
      <c r="G141" s="285"/>
      <c r="H141" s="286"/>
      <c r="I141" s="286"/>
      <c r="J141" s="286"/>
      <c r="K141" s="286"/>
      <c r="L141" s="286"/>
      <c r="M141" s="286"/>
      <c r="N141" s="286"/>
      <c r="O141" s="286"/>
      <c r="P141" s="286"/>
      <c r="Q141" s="286"/>
      <c r="R141" s="362"/>
      <c r="S141" s="248"/>
      <c r="T141" s="362"/>
      <c r="U141" s="428"/>
      <c r="V141" s="362"/>
      <c r="W141" s="428"/>
      <c r="X141" s="362"/>
      <c r="Y141" s="362"/>
      <c r="Z141" s="362"/>
      <c r="AA141" s="362"/>
      <c r="AB141" s="362"/>
      <c r="AC141" s="362"/>
      <c r="AD141" s="362"/>
      <c r="AE141" s="362"/>
    </row>
    <row r="142" spans="1:31" ht="15.75" customHeight="1">
      <c r="A142" s="502"/>
      <c r="B142" s="502"/>
      <c r="C142" s="502"/>
      <c r="D142" s="502"/>
      <c r="E142" s="502"/>
      <c r="F142" s="502"/>
      <c r="G142" s="285"/>
      <c r="H142" s="286"/>
      <c r="I142" s="286"/>
      <c r="J142" s="286"/>
      <c r="K142" s="286"/>
      <c r="L142" s="286"/>
      <c r="M142" s="286"/>
      <c r="N142" s="286"/>
      <c r="O142" s="286"/>
      <c r="P142" s="286"/>
      <c r="Q142" s="286"/>
      <c r="R142" s="362"/>
      <c r="S142" s="248"/>
      <c r="T142" s="362"/>
      <c r="U142" s="428"/>
      <c r="V142" s="362"/>
      <c r="W142" s="428"/>
      <c r="X142" s="362"/>
      <c r="Y142" s="362"/>
      <c r="Z142" s="362"/>
      <c r="AA142" s="362"/>
      <c r="AB142" s="362"/>
      <c r="AC142" s="362"/>
      <c r="AD142" s="362"/>
      <c r="AE142" s="362"/>
    </row>
    <row r="143" spans="1:31" ht="15.75" customHeight="1">
      <c r="A143" s="502"/>
      <c r="B143" s="502"/>
      <c r="C143" s="502"/>
      <c r="D143" s="502"/>
      <c r="E143" s="502"/>
      <c r="F143" s="502"/>
      <c r="G143" s="285"/>
      <c r="H143" s="286"/>
      <c r="I143" s="286"/>
      <c r="J143" s="286"/>
      <c r="K143" s="286"/>
      <c r="L143" s="286"/>
      <c r="M143" s="286"/>
      <c r="N143" s="286"/>
      <c r="O143" s="286"/>
      <c r="P143" s="286"/>
      <c r="Q143" s="286"/>
      <c r="R143" s="362"/>
      <c r="S143" s="248"/>
      <c r="T143" s="362"/>
      <c r="U143" s="428"/>
      <c r="V143" s="362"/>
      <c r="W143" s="428"/>
      <c r="X143" s="362"/>
      <c r="Y143" s="362"/>
      <c r="Z143" s="362"/>
      <c r="AA143" s="362"/>
      <c r="AB143" s="362"/>
      <c r="AC143" s="362"/>
      <c r="AD143" s="362"/>
      <c r="AE143" s="362"/>
    </row>
    <row r="144" spans="1:31" ht="15.75" customHeight="1">
      <c r="A144" s="502"/>
      <c r="B144" s="502"/>
      <c r="C144" s="502"/>
      <c r="D144" s="502"/>
      <c r="E144" s="502"/>
      <c r="F144" s="502"/>
      <c r="G144" s="285"/>
      <c r="H144" s="286"/>
      <c r="I144" s="286"/>
      <c r="J144" s="286"/>
      <c r="K144" s="286"/>
      <c r="L144" s="286"/>
      <c r="M144" s="286"/>
      <c r="N144" s="286"/>
      <c r="O144" s="286"/>
      <c r="P144" s="286"/>
      <c r="Q144" s="286"/>
      <c r="R144" s="362"/>
      <c r="S144" s="248"/>
      <c r="T144" s="362"/>
      <c r="U144" s="428"/>
      <c r="V144" s="362"/>
      <c r="W144" s="428"/>
      <c r="X144" s="362"/>
      <c r="Y144" s="362"/>
      <c r="Z144" s="362"/>
      <c r="AA144" s="362"/>
      <c r="AB144" s="362"/>
      <c r="AC144" s="362"/>
      <c r="AD144" s="362"/>
      <c r="AE144" s="362"/>
    </row>
    <row r="145" spans="1:31" ht="15.75" customHeight="1">
      <c r="A145" s="502"/>
      <c r="B145" s="502"/>
      <c r="C145" s="502"/>
      <c r="D145" s="502"/>
      <c r="E145" s="502"/>
      <c r="F145" s="502"/>
      <c r="G145" s="285"/>
      <c r="H145" s="286"/>
      <c r="I145" s="286"/>
      <c r="J145" s="286"/>
      <c r="K145" s="286"/>
      <c r="L145" s="286"/>
      <c r="M145" s="286"/>
      <c r="N145" s="286"/>
      <c r="O145" s="286"/>
      <c r="P145" s="286"/>
      <c r="Q145" s="286"/>
      <c r="R145" s="362"/>
      <c r="S145" s="248"/>
      <c r="T145" s="362"/>
      <c r="U145" s="428"/>
      <c r="V145" s="362"/>
      <c r="W145" s="428"/>
      <c r="X145" s="362"/>
      <c r="Y145" s="362"/>
      <c r="Z145" s="362"/>
      <c r="AA145" s="362"/>
      <c r="AB145" s="362"/>
      <c r="AC145" s="362"/>
      <c r="AD145" s="362"/>
      <c r="AE145" s="362"/>
    </row>
    <row r="146" spans="1:31" ht="15.75" customHeight="1">
      <c r="A146" s="502"/>
      <c r="B146" s="502"/>
      <c r="C146" s="502"/>
      <c r="D146" s="502"/>
      <c r="E146" s="502"/>
      <c r="F146" s="502"/>
      <c r="G146" s="285"/>
      <c r="H146" s="286"/>
      <c r="I146" s="286"/>
      <c r="J146" s="286"/>
      <c r="K146" s="286"/>
      <c r="L146" s="286"/>
      <c r="M146" s="286"/>
      <c r="N146" s="286"/>
      <c r="O146" s="286"/>
      <c r="P146" s="286"/>
      <c r="Q146" s="286"/>
      <c r="R146" s="362"/>
      <c r="S146" s="248"/>
      <c r="T146" s="362"/>
      <c r="U146" s="428"/>
      <c r="V146" s="362"/>
      <c r="W146" s="428"/>
      <c r="X146" s="362"/>
      <c r="Y146" s="362"/>
      <c r="Z146" s="362"/>
      <c r="AA146" s="362"/>
      <c r="AB146" s="362"/>
      <c r="AC146" s="362"/>
      <c r="AD146" s="362"/>
      <c r="AE146" s="362"/>
    </row>
    <row r="147" spans="1:31" ht="15.75" customHeight="1">
      <c r="A147" s="502"/>
      <c r="B147" s="502"/>
      <c r="C147" s="502"/>
      <c r="D147" s="502"/>
      <c r="E147" s="502"/>
      <c r="F147" s="502"/>
      <c r="G147" s="285"/>
      <c r="H147" s="286"/>
      <c r="I147" s="286"/>
      <c r="J147" s="286"/>
      <c r="K147" s="286"/>
      <c r="L147" s="286"/>
      <c r="M147" s="286"/>
      <c r="N147" s="286"/>
      <c r="O147" s="286"/>
      <c r="P147" s="286"/>
      <c r="Q147" s="286"/>
      <c r="R147" s="362"/>
      <c r="S147" s="248"/>
      <c r="T147" s="362"/>
      <c r="U147" s="428"/>
      <c r="V147" s="362"/>
      <c r="W147" s="428"/>
      <c r="X147" s="362"/>
      <c r="Y147" s="362"/>
      <c r="Z147" s="362"/>
      <c r="AA147" s="362"/>
      <c r="AB147" s="362"/>
      <c r="AC147" s="362"/>
      <c r="AD147" s="362"/>
      <c r="AE147" s="362"/>
    </row>
    <row r="148" spans="1:31" ht="15.75" customHeight="1">
      <c r="A148" s="502"/>
      <c r="B148" s="502"/>
      <c r="C148" s="502"/>
      <c r="D148" s="502"/>
      <c r="E148" s="502"/>
      <c r="F148" s="502"/>
      <c r="G148" s="285"/>
      <c r="H148" s="286"/>
      <c r="I148" s="286"/>
      <c r="J148" s="286"/>
      <c r="K148" s="286"/>
      <c r="L148" s="286"/>
      <c r="M148" s="286"/>
      <c r="N148" s="286"/>
      <c r="O148" s="286"/>
      <c r="P148" s="286"/>
      <c r="Q148" s="286"/>
      <c r="R148" s="362"/>
      <c r="S148" s="248"/>
      <c r="T148" s="362"/>
      <c r="U148" s="428"/>
      <c r="V148" s="362"/>
      <c r="W148" s="428"/>
      <c r="X148" s="362"/>
      <c r="Y148" s="362"/>
      <c r="Z148" s="362"/>
      <c r="AA148" s="362"/>
      <c r="AB148" s="362"/>
      <c r="AC148" s="362"/>
      <c r="AD148" s="362"/>
      <c r="AE148" s="362"/>
    </row>
    <row r="149" spans="1:31" ht="15.75" customHeight="1">
      <c r="A149" s="502"/>
      <c r="B149" s="502"/>
      <c r="C149" s="502"/>
      <c r="D149" s="502"/>
      <c r="E149" s="502"/>
      <c r="F149" s="502"/>
      <c r="G149" s="285"/>
      <c r="H149" s="286"/>
      <c r="I149" s="286"/>
      <c r="J149" s="286"/>
      <c r="K149" s="286"/>
      <c r="L149" s="286"/>
      <c r="M149" s="286"/>
      <c r="N149" s="286"/>
      <c r="O149" s="286"/>
      <c r="P149" s="286"/>
      <c r="Q149" s="286"/>
      <c r="R149" s="362"/>
      <c r="S149" s="248"/>
      <c r="T149" s="362"/>
      <c r="U149" s="428"/>
      <c r="V149" s="362"/>
      <c r="W149" s="428"/>
      <c r="X149" s="362"/>
      <c r="Y149" s="362"/>
      <c r="Z149" s="362"/>
      <c r="AA149" s="362"/>
      <c r="AB149" s="362"/>
      <c r="AC149" s="362"/>
      <c r="AD149" s="362"/>
      <c r="AE149" s="362"/>
    </row>
    <row r="150" spans="1:31" ht="15.75" customHeight="1">
      <c r="A150" s="502"/>
      <c r="B150" s="502"/>
      <c r="C150" s="502"/>
      <c r="D150" s="502"/>
      <c r="E150" s="502"/>
      <c r="F150" s="502"/>
      <c r="G150" s="285"/>
      <c r="H150" s="286"/>
      <c r="I150" s="286"/>
      <c r="J150" s="286"/>
      <c r="K150" s="286"/>
      <c r="L150" s="286"/>
      <c r="M150" s="286"/>
      <c r="N150" s="286"/>
      <c r="O150" s="286"/>
      <c r="P150" s="286"/>
      <c r="Q150" s="286"/>
      <c r="R150" s="362"/>
      <c r="S150" s="248"/>
      <c r="T150" s="362"/>
      <c r="U150" s="428"/>
      <c r="V150" s="362"/>
      <c r="W150" s="428"/>
      <c r="X150" s="362"/>
      <c r="Y150" s="362"/>
      <c r="Z150" s="362"/>
      <c r="AA150" s="362"/>
      <c r="AB150" s="362"/>
      <c r="AC150" s="362"/>
      <c r="AD150" s="362"/>
      <c r="AE150" s="362"/>
    </row>
    <row r="151" spans="1:31" ht="15.75" customHeight="1">
      <c r="A151" s="502"/>
      <c r="B151" s="502"/>
      <c r="C151" s="502"/>
      <c r="D151" s="502"/>
      <c r="E151" s="502"/>
      <c r="F151" s="502"/>
      <c r="G151" s="285"/>
      <c r="H151" s="286"/>
      <c r="I151" s="286"/>
      <c r="J151" s="286"/>
      <c r="K151" s="286"/>
      <c r="L151" s="286"/>
      <c r="M151" s="286"/>
      <c r="N151" s="286"/>
      <c r="O151" s="286"/>
      <c r="P151" s="286"/>
      <c r="Q151" s="286"/>
      <c r="R151" s="362"/>
      <c r="S151" s="248"/>
      <c r="T151" s="362"/>
      <c r="U151" s="428"/>
      <c r="V151" s="362"/>
      <c r="W151" s="428"/>
      <c r="X151" s="362"/>
      <c r="Y151" s="362"/>
      <c r="Z151" s="362"/>
      <c r="AA151" s="362"/>
      <c r="AB151" s="362"/>
      <c r="AC151" s="362"/>
      <c r="AD151" s="362"/>
      <c r="AE151" s="362"/>
    </row>
    <row r="152" spans="1:31" ht="15.75" customHeight="1">
      <c r="A152" s="720"/>
      <c r="B152" s="720"/>
      <c r="C152" s="720"/>
      <c r="D152" s="720"/>
      <c r="E152" s="720"/>
      <c r="F152" s="720"/>
      <c r="G152" s="285"/>
      <c r="H152" s="286"/>
      <c r="I152" s="286"/>
      <c r="J152" s="286"/>
      <c r="K152" s="286"/>
      <c r="L152" s="286"/>
      <c r="M152" s="286"/>
      <c r="N152" s="286"/>
      <c r="O152" s="286"/>
      <c r="P152" s="286"/>
      <c r="Q152" s="286"/>
      <c r="R152" s="362"/>
      <c r="S152" s="248"/>
      <c r="T152" s="362"/>
      <c r="U152" s="428"/>
      <c r="V152" s="362"/>
      <c r="W152" s="428"/>
      <c r="X152" s="362"/>
      <c r="Y152" s="362"/>
      <c r="Z152" s="362"/>
      <c r="AA152" s="362"/>
      <c r="AB152" s="362"/>
      <c r="AC152" s="362"/>
      <c r="AD152" s="362"/>
      <c r="AE152" s="362"/>
    </row>
    <row r="153" spans="1:31" ht="15.75" customHeight="1">
      <c r="A153" s="721"/>
      <c r="B153" s="721"/>
      <c r="C153" s="721"/>
      <c r="D153" s="722"/>
      <c r="E153" s="723"/>
      <c r="F153" s="724">
        <v>150</v>
      </c>
      <c r="G153" s="285"/>
      <c r="H153" s="286"/>
      <c r="I153" s="286"/>
      <c r="J153" s="286"/>
      <c r="K153" s="286"/>
      <c r="L153" s="286"/>
      <c r="M153" s="286"/>
      <c r="N153" s="286"/>
      <c r="O153" s="286"/>
      <c r="P153" s="286"/>
      <c r="Q153" s="286"/>
      <c r="R153" s="362"/>
      <c r="S153" s="248"/>
      <c r="T153" s="362"/>
      <c r="U153" s="428"/>
      <c r="V153" s="362"/>
      <c r="W153" s="428"/>
      <c r="X153" s="362"/>
      <c r="Y153" s="362"/>
      <c r="Z153" s="362"/>
      <c r="AA153" s="362"/>
      <c r="AB153" s="362"/>
      <c r="AC153" s="362"/>
      <c r="AD153" s="362"/>
      <c r="AE153" s="362"/>
    </row>
    <row r="154" spans="1:31" ht="15.75" customHeight="1">
      <c r="A154" s="721"/>
      <c r="B154" s="721"/>
      <c r="C154" s="721"/>
      <c r="D154" s="725"/>
      <c r="E154" s="725"/>
      <c r="F154" s="725"/>
      <c r="G154" s="285"/>
      <c r="H154" s="286"/>
      <c r="I154" s="286"/>
      <c r="J154" s="286"/>
      <c r="K154" s="286"/>
      <c r="L154" s="286"/>
      <c r="M154" s="286"/>
      <c r="N154" s="286"/>
      <c r="O154" s="286"/>
      <c r="P154" s="286"/>
      <c r="Q154" s="286"/>
      <c r="R154" s="362"/>
      <c r="S154" s="248"/>
      <c r="T154" s="362"/>
      <c r="U154" s="428"/>
      <c r="V154" s="362"/>
      <c r="W154" s="428"/>
      <c r="X154" s="362"/>
      <c r="Y154" s="362"/>
      <c r="Z154" s="362"/>
      <c r="AA154" s="362"/>
      <c r="AB154" s="362"/>
      <c r="AC154" s="362"/>
      <c r="AD154" s="362"/>
      <c r="AE154" s="362"/>
    </row>
    <row r="155" spans="1:31" ht="15.75" customHeight="1">
      <c r="A155" s="721"/>
      <c r="B155" s="721"/>
      <c r="C155" s="721"/>
      <c r="D155" s="721"/>
      <c r="E155" s="721"/>
      <c r="F155" s="721"/>
      <c r="G155" s="285"/>
      <c r="H155" s="286"/>
      <c r="I155" s="286"/>
      <c r="J155" s="286"/>
      <c r="K155" s="286"/>
      <c r="L155" s="286"/>
      <c r="M155" s="286"/>
      <c r="N155" s="286"/>
      <c r="O155" s="286"/>
      <c r="P155" s="286"/>
      <c r="Q155" s="286"/>
      <c r="R155" s="362"/>
      <c r="S155" s="248"/>
      <c r="T155" s="362"/>
      <c r="U155" s="428"/>
      <c r="V155" s="362"/>
      <c r="W155" s="428"/>
      <c r="X155" s="362"/>
      <c r="Y155" s="362"/>
      <c r="Z155" s="362"/>
      <c r="AA155" s="362"/>
      <c r="AB155" s="362"/>
      <c r="AC155" s="362"/>
      <c r="AD155" s="362"/>
      <c r="AE155" s="362"/>
    </row>
    <row r="156" spans="1:31" ht="15.75" customHeight="1">
      <c r="A156" s="721"/>
      <c r="B156" s="721"/>
      <c r="C156" s="721"/>
      <c r="D156" s="352"/>
      <c r="E156" s="352"/>
      <c r="F156" s="721"/>
      <c r="G156" s="285"/>
      <c r="H156" s="286"/>
      <c r="I156" s="286"/>
      <c r="J156" s="286"/>
      <c r="K156" s="286"/>
      <c r="L156" s="286"/>
      <c r="M156" s="286"/>
      <c r="N156" s="286"/>
      <c r="O156" s="286"/>
      <c r="P156" s="286"/>
      <c r="Q156" s="286"/>
      <c r="R156" s="362"/>
      <c r="S156" s="248"/>
      <c r="T156" s="362"/>
      <c r="U156" s="428"/>
      <c r="V156" s="362"/>
      <c r="W156" s="428"/>
      <c r="X156" s="362"/>
      <c r="Y156" s="362"/>
      <c r="Z156" s="362"/>
      <c r="AA156" s="362"/>
      <c r="AB156" s="362"/>
      <c r="AC156" s="362"/>
      <c r="AD156" s="362"/>
      <c r="AE156" s="362"/>
    </row>
    <row r="157" spans="1:31" ht="15.75" customHeight="1">
      <c r="A157" s="721"/>
      <c r="B157" s="721"/>
      <c r="C157" s="721"/>
      <c r="D157" s="352"/>
      <c r="E157" s="352"/>
      <c r="F157" s="721"/>
      <c r="G157" s="285"/>
      <c r="H157" s="286"/>
      <c r="I157" s="286"/>
      <c r="J157" s="286"/>
      <c r="K157" s="286"/>
      <c r="L157" s="286"/>
      <c r="M157" s="286"/>
      <c r="N157" s="286"/>
      <c r="O157" s="286"/>
      <c r="P157" s="286"/>
      <c r="Q157" s="286"/>
      <c r="R157" s="362"/>
      <c r="S157" s="248"/>
      <c r="T157" s="362"/>
      <c r="U157" s="428"/>
      <c r="V157" s="362"/>
      <c r="W157" s="428"/>
      <c r="X157" s="362"/>
      <c r="Y157" s="362"/>
      <c r="Z157" s="362"/>
      <c r="AA157" s="362"/>
      <c r="AB157" s="362"/>
      <c r="AC157" s="362"/>
      <c r="AD157" s="362"/>
      <c r="AE157" s="362"/>
    </row>
    <row r="158" spans="1:31" ht="15.75" customHeight="1">
      <c r="A158" s="721"/>
      <c r="B158" s="352"/>
      <c r="C158" s="352"/>
      <c r="D158" s="352"/>
      <c r="E158" s="352"/>
      <c r="F158" s="352"/>
      <c r="G158" s="285"/>
      <c r="H158" s="286"/>
      <c r="I158" s="286"/>
      <c r="J158" s="286"/>
      <c r="K158" s="286"/>
      <c r="L158" s="286"/>
      <c r="M158" s="286"/>
      <c r="N158" s="286"/>
      <c r="O158" s="286"/>
      <c r="P158" s="286"/>
      <c r="Q158" s="286"/>
      <c r="R158" s="362"/>
      <c r="S158" s="248"/>
      <c r="T158" s="362"/>
      <c r="U158" s="428"/>
      <c r="V158" s="362"/>
      <c r="W158" s="428"/>
      <c r="X158" s="362"/>
      <c r="Y158" s="362"/>
      <c r="Z158" s="362"/>
      <c r="AA158" s="362"/>
      <c r="AB158" s="362"/>
      <c r="AC158" s="362"/>
      <c r="AD158" s="362"/>
      <c r="AE158" s="362"/>
    </row>
    <row r="159" spans="1:31" ht="15.75" customHeight="1">
      <c r="A159" s="721"/>
      <c r="B159" s="352"/>
      <c r="C159" s="352"/>
      <c r="D159" s="352"/>
      <c r="E159" s="352"/>
      <c r="F159" s="352"/>
      <c r="G159" s="285"/>
      <c r="H159" s="286"/>
      <c r="I159" s="286"/>
      <c r="J159" s="286"/>
      <c r="K159" s="286"/>
      <c r="L159" s="286"/>
      <c r="M159" s="286"/>
      <c r="N159" s="286"/>
      <c r="O159" s="286"/>
      <c r="P159" s="286"/>
      <c r="Q159" s="286"/>
      <c r="R159" s="362"/>
      <c r="S159" s="248"/>
      <c r="T159" s="362"/>
      <c r="U159" s="428"/>
      <c r="V159" s="362"/>
      <c r="W159" s="428"/>
      <c r="X159" s="362"/>
      <c r="Y159" s="362"/>
      <c r="Z159" s="362"/>
      <c r="AA159" s="362"/>
      <c r="AB159" s="362"/>
      <c r="AC159" s="362"/>
      <c r="AD159" s="362"/>
      <c r="AE159" s="362"/>
    </row>
    <row r="160" spans="1:31" ht="15.75" customHeight="1">
      <c r="A160" s="721"/>
      <c r="B160" s="352"/>
      <c r="C160" s="352"/>
      <c r="D160" s="352"/>
      <c r="E160" s="352"/>
      <c r="F160" s="352"/>
      <c r="G160" s="285"/>
      <c r="H160" s="286"/>
      <c r="I160" s="286"/>
      <c r="J160" s="286"/>
      <c r="K160" s="286"/>
      <c r="L160" s="286"/>
      <c r="M160" s="286"/>
      <c r="N160" s="286"/>
      <c r="O160" s="286"/>
      <c r="P160" s="286"/>
      <c r="Q160" s="286"/>
      <c r="R160" s="362"/>
      <c r="S160" s="248"/>
      <c r="T160" s="362"/>
      <c r="U160" s="428"/>
      <c r="V160" s="362"/>
      <c r="W160" s="428"/>
      <c r="X160" s="362"/>
      <c r="Y160" s="362"/>
      <c r="Z160" s="362"/>
      <c r="AA160" s="362"/>
      <c r="AB160" s="362"/>
      <c r="AC160" s="362"/>
      <c r="AD160" s="362"/>
      <c r="AE160" s="362"/>
    </row>
  </sheetData>
  <mergeCells count="54">
    <mergeCell ref="Y2:AD2"/>
    <mergeCell ref="B4:D4"/>
    <mergeCell ref="B5:D5"/>
    <mergeCell ref="B6:D6"/>
    <mergeCell ref="B7:D7"/>
    <mergeCell ref="B2:E3"/>
    <mergeCell ref="G2:K2"/>
    <mergeCell ref="S2:S3"/>
    <mergeCell ref="U2:U3"/>
    <mergeCell ref="W2:W3"/>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38:D38"/>
    <mergeCell ref="C46:D46"/>
    <mergeCell ref="C47:D47"/>
    <mergeCell ref="C39:D39"/>
    <mergeCell ref="C40:D40"/>
    <mergeCell ref="C41:D41"/>
    <mergeCell ref="C42:D42"/>
    <mergeCell ref="C43:D43"/>
    <mergeCell ref="C44:D44"/>
    <mergeCell ref="C45:D45"/>
    <mergeCell ref="C48:D48"/>
    <mergeCell ref="C49:D49"/>
    <mergeCell ref="C50:D50"/>
    <mergeCell ref="C51:D51"/>
    <mergeCell ref="Y51:AD51"/>
    <mergeCell ref="Y75:AD75"/>
    <mergeCell ref="Y77:Z77"/>
    <mergeCell ref="Y78:Z78"/>
    <mergeCell ref="Y79:Z79"/>
    <mergeCell ref="Y80:Z80"/>
    <mergeCell ref="C57:D57"/>
    <mergeCell ref="C58:D58"/>
    <mergeCell ref="C52:D52"/>
    <mergeCell ref="C53:D53"/>
    <mergeCell ref="C54:D54"/>
    <mergeCell ref="C55:D55"/>
    <mergeCell ref="C56:D56"/>
  </mergeCells>
  <conditionalFormatting sqref="E4:E11">
    <cfRule type="cellIs" dxfId="3" priority="1" operator="lessThan">
      <formula>0</formula>
    </cfRule>
  </conditionalFormatting>
  <conditionalFormatting sqref="E11">
    <cfRule type="cellIs" dxfId="2" priority="2" operator="lessThan">
      <formula>0</formula>
    </cfRule>
  </conditionalFormatting>
  <pageMargins left="0.7" right="0.7" top="0.75" bottom="0.75" header="0" footer="0"/>
  <pageSetup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topLeftCell="E1" workbookViewId="0"/>
  </sheetViews>
  <sheetFormatPr defaultColWidth="14.42578125" defaultRowHeight="15" customHeight="1"/>
  <cols>
    <col min="1" max="1" width="2.7109375" customWidth="1"/>
    <col min="2" max="3" width="9.140625" customWidth="1"/>
    <col min="4" max="4" width="9.7109375" customWidth="1"/>
    <col min="5" max="5" width="10.7109375" customWidth="1"/>
    <col min="6" max="6" width="5" customWidth="1"/>
    <col min="7" max="7" width="34.570312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9.140625" customWidth="1"/>
    <col min="31" max="31" width="2.7109375" customWidth="1"/>
  </cols>
  <sheetData>
    <row r="1" spans="1:31" ht="14.25" customHeight="1">
      <c r="A1" s="254"/>
      <c r="B1" s="254"/>
      <c r="C1" s="254"/>
      <c r="D1" s="254"/>
      <c r="E1" s="369"/>
      <c r="F1" s="254"/>
      <c r="G1" s="254"/>
      <c r="H1" s="254"/>
      <c r="I1" s="370"/>
      <c r="J1" s="370"/>
      <c r="K1" s="370"/>
      <c r="L1" s="370"/>
      <c r="M1" s="370"/>
      <c r="N1" s="370"/>
      <c r="O1" s="254"/>
      <c r="P1" s="254"/>
      <c r="Q1" s="254"/>
      <c r="R1" s="254"/>
      <c r="S1" s="371"/>
      <c r="T1" s="254"/>
      <c r="U1" s="372"/>
      <c r="V1" s="254"/>
      <c r="W1" s="372"/>
      <c r="X1" s="254"/>
      <c r="Y1" s="254"/>
      <c r="Z1" s="254"/>
      <c r="AA1" s="254"/>
      <c r="AB1" s="254"/>
      <c r="AC1" s="254"/>
      <c r="AD1" s="254"/>
      <c r="AE1" s="254"/>
    </row>
    <row r="2" spans="1:31" ht="14.25" customHeight="1">
      <c r="A2" s="254"/>
      <c r="B2" s="1070" t="s">
        <v>3925</v>
      </c>
      <c r="C2" s="983"/>
      <c r="D2" s="983"/>
      <c r="E2" s="984"/>
      <c r="F2" s="254"/>
      <c r="G2" s="985" t="s">
        <v>335</v>
      </c>
      <c r="H2" s="968"/>
      <c r="I2" s="968"/>
      <c r="J2" s="968"/>
      <c r="K2" s="968"/>
      <c r="L2" s="981"/>
      <c r="M2" s="583"/>
      <c r="N2" s="583"/>
      <c r="O2" s="373"/>
      <c r="P2" s="373"/>
      <c r="Q2" s="374"/>
      <c r="R2" s="1042"/>
      <c r="S2" s="1020" t="s">
        <v>336</v>
      </c>
      <c r="T2" s="376"/>
      <c r="U2" s="1020" t="s">
        <v>337</v>
      </c>
      <c r="V2" s="254"/>
      <c r="W2" s="1020" t="s">
        <v>338</v>
      </c>
      <c r="X2" s="254"/>
      <c r="Y2" s="985" t="s">
        <v>339</v>
      </c>
      <c r="Z2" s="968"/>
      <c r="AA2" s="968"/>
      <c r="AB2" s="968"/>
      <c r="AC2" s="968"/>
      <c r="AD2" s="969"/>
      <c r="AE2" s="254"/>
    </row>
    <row r="3" spans="1:31" ht="14.25" customHeight="1">
      <c r="A3" s="254"/>
      <c r="B3" s="973"/>
      <c r="C3" s="974"/>
      <c r="D3" s="974"/>
      <c r="E3" s="975"/>
      <c r="F3" s="254"/>
      <c r="G3" s="263" t="s">
        <v>340</v>
      </c>
      <c r="H3" s="377">
        <v>2024</v>
      </c>
      <c r="I3" s="377">
        <v>2025</v>
      </c>
      <c r="J3" s="377">
        <v>2026</v>
      </c>
      <c r="K3" s="377">
        <v>2027</v>
      </c>
      <c r="L3" s="377">
        <v>2028</v>
      </c>
      <c r="M3" s="377">
        <v>2029</v>
      </c>
      <c r="N3" s="378">
        <v>2030</v>
      </c>
      <c r="O3" s="378">
        <v>2031</v>
      </c>
      <c r="P3" s="378">
        <v>2032</v>
      </c>
      <c r="Q3" s="379">
        <v>2033</v>
      </c>
      <c r="R3" s="987"/>
      <c r="S3" s="988"/>
      <c r="T3" s="376"/>
      <c r="U3" s="988"/>
      <c r="V3" s="254"/>
      <c r="W3" s="988"/>
      <c r="X3" s="254"/>
      <c r="Y3" s="641" t="s">
        <v>340</v>
      </c>
      <c r="Z3" s="271">
        <v>2024</v>
      </c>
      <c r="AA3" s="271">
        <v>2025</v>
      </c>
      <c r="AB3" s="271">
        <v>2026</v>
      </c>
      <c r="AC3" s="271">
        <v>2027</v>
      </c>
      <c r="AD3" s="306">
        <v>2028</v>
      </c>
      <c r="AE3" s="376"/>
    </row>
    <row r="4" spans="1:31" ht="14.25" customHeight="1">
      <c r="A4" s="254"/>
      <c r="B4" s="976" t="s">
        <v>1</v>
      </c>
      <c r="C4" s="968"/>
      <c r="D4" s="981"/>
      <c r="E4" s="272">
        <v>134.66999999999999</v>
      </c>
      <c r="F4" s="254"/>
      <c r="G4" s="299" t="s">
        <v>3926</v>
      </c>
      <c r="H4" s="290"/>
      <c r="I4" s="286"/>
      <c r="J4" s="286"/>
      <c r="K4" s="286"/>
      <c r="L4" s="431"/>
      <c r="M4" s="431"/>
      <c r="N4" s="275"/>
      <c r="O4" s="431"/>
      <c r="P4" s="275"/>
      <c r="Q4" s="431"/>
      <c r="R4" s="254"/>
      <c r="S4" s="848" t="s">
        <v>3927</v>
      </c>
      <c r="T4" s="254"/>
      <c r="U4" s="849" t="s">
        <v>3928</v>
      </c>
      <c r="V4" s="254"/>
      <c r="X4" s="254"/>
      <c r="Y4" s="518"/>
      <c r="Z4" s="283">
        <v>1</v>
      </c>
      <c r="AA4" s="283">
        <v>0.75</v>
      </c>
      <c r="AB4" s="283">
        <v>0.5</v>
      </c>
      <c r="AC4" s="283">
        <v>0.25</v>
      </c>
      <c r="AD4" s="644">
        <v>0.25</v>
      </c>
      <c r="AE4" s="254"/>
    </row>
    <row r="5" spans="1:31" ht="14.25" customHeight="1">
      <c r="A5" s="254"/>
      <c r="B5" s="977" t="s">
        <v>2</v>
      </c>
      <c r="C5" s="888"/>
      <c r="D5" s="892"/>
      <c r="E5" s="284">
        <f>SUM(H4:H160)</f>
        <v>99.36999999999999</v>
      </c>
      <c r="F5" s="254"/>
      <c r="G5" s="296" t="s">
        <v>3929</v>
      </c>
      <c r="H5" s="290"/>
      <c r="I5" s="274"/>
      <c r="J5" s="286"/>
      <c r="K5" s="286"/>
      <c r="L5" s="286"/>
      <c r="M5" s="286"/>
      <c r="N5" s="275"/>
      <c r="O5" s="286"/>
      <c r="P5" s="275"/>
      <c r="Q5" s="286"/>
      <c r="R5" s="254"/>
      <c r="S5" s="567" t="s">
        <v>3930</v>
      </c>
      <c r="T5" s="254"/>
      <c r="U5" s="849" t="s">
        <v>3931</v>
      </c>
      <c r="V5" s="254"/>
      <c r="X5" s="383"/>
      <c r="Y5" s="648" t="s">
        <v>3932</v>
      </c>
      <c r="Z5" s="290">
        <v>6.98</v>
      </c>
      <c r="AA5" s="298"/>
      <c r="AB5" s="298"/>
      <c r="AC5" s="298"/>
      <c r="AD5" s="308"/>
      <c r="AE5" s="254"/>
    </row>
    <row r="6" spans="1:31" ht="14.25" customHeight="1">
      <c r="A6" s="254"/>
      <c r="B6" s="977" t="s">
        <v>348</v>
      </c>
      <c r="C6" s="888"/>
      <c r="D6" s="892"/>
      <c r="E6" s="291">
        <f>(COUNTA(G104:G160)*1)</f>
        <v>0</v>
      </c>
      <c r="F6" s="254"/>
      <c r="G6" s="292" t="s">
        <v>3933</v>
      </c>
      <c r="H6" s="286"/>
      <c r="I6" s="286"/>
      <c r="J6" s="286"/>
      <c r="K6" s="286"/>
      <c r="L6" s="286"/>
      <c r="M6" s="286"/>
      <c r="N6" s="275"/>
      <c r="O6" s="286"/>
      <c r="P6" s="275"/>
      <c r="Q6" s="286"/>
      <c r="R6" s="254"/>
      <c r="S6" s="704" t="s">
        <v>3934</v>
      </c>
      <c r="T6" s="254"/>
      <c r="U6" s="618" t="s">
        <v>3935</v>
      </c>
      <c r="V6" s="254"/>
      <c r="X6" s="383"/>
      <c r="Y6" s="676" t="s">
        <v>3936</v>
      </c>
      <c r="Z6" s="695">
        <v>0.5</v>
      </c>
      <c r="AA6" s="298"/>
      <c r="AB6" s="298"/>
      <c r="AC6" s="298"/>
      <c r="AD6" s="308"/>
      <c r="AE6" s="254"/>
    </row>
    <row r="7" spans="1:31" ht="14.25" customHeight="1">
      <c r="A7" s="254"/>
      <c r="B7" s="977" t="s">
        <v>353</v>
      </c>
      <c r="C7" s="888"/>
      <c r="D7" s="892"/>
      <c r="E7" s="284">
        <f>AA80</f>
        <v>-27</v>
      </c>
      <c r="F7" s="254"/>
      <c r="G7" s="292" t="s">
        <v>3937</v>
      </c>
      <c r="H7" s="286"/>
      <c r="I7" s="286"/>
      <c r="J7" s="286"/>
      <c r="K7" s="286"/>
      <c r="L7" s="286"/>
      <c r="M7" s="286"/>
      <c r="N7" s="275"/>
      <c r="O7" s="286"/>
      <c r="P7" s="275"/>
      <c r="Q7" s="286"/>
      <c r="R7" s="254"/>
      <c r="S7" s="385" t="s">
        <v>3938</v>
      </c>
      <c r="T7" s="254"/>
      <c r="U7" s="618" t="s">
        <v>3939</v>
      </c>
      <c r="V7" s="254"/>
      <c r="X7" s="254"/>
      <c r="Y7" s="317"/>
      <c r="Z7" s="298"/>
      <c r="AA7" s="298"/>
      <c r="AB7" s="298"/>
      <c r="AC7" s="298"/>
      <c r="AD7" s="308"/>
      <c r="AE7" s="254"/>
    </row>
    <row r="8" spans="1:31" ht="14.25" customHeight="1">
      <c r="A8" s="254"/>
      <c r="B8" s="977" t="s">
        <v>339</v>
      </c>
      <c r="C8" s="888"/>
      <c r="D8" s="892"/>
      <c r="E8" s="284">
        <f>Z25</f>
        <v>7.48</v>
      </c>
      <c r="F8" s="254"/>
      <c r="G8" s="292" t="s">
        <v>3940</v>
      </c>
      <c r="H8" s="286"/>
      <c r="I8" s="286"/>
      <c r="J8" s="286"/>
      <c r="K8" s="286"/>
      <c r="L8" s="286"/>
      <c r="M8" s="286"/>
      <c r="N8" s="275"/>
      <c r="O8" s="286"/>
      <c r="P8" s="275"/>
      <c r="Q8" s="286"/>
      <c r="R8" s="254"/>
      <c r="S8" s="763" t="s">
        <v>3941</v>
      </c>
      <c r="T8" s="254"/>
      <c r="U8" s="618" t="s">
        <v>3942</v>
      </c>
      <c r="V8" s="254"/>
      <c r="X8" s="254"/>
      <c r="Y8" s="317"/>
      <c r="Z8" s="298"/>
      <c r="AA8" s="298"/>
      <c r="AB8" s="298"/>
      <c r="AC8" s="298"/>
      <c r="AD8" s="308"/>
      <c r="AE8" s="254"/>
    </row>
    <row r="9" spans="1:31" ht="14.25" customHeight="1">
      <c r="A9" s="254"/>
      <c r="B9" s="977" t="s">
        <v>362</v>
      </c>
      <c r="C9" s="888"/>
      <c r="D9" s="892"/>
      <c r="E9" s="284">
        <f>B17</f>
        <v>0</v>
      </c>
      <c r="F9" s="254"/>
      <c r="G9" s="292" t="s">
        <v>3943</v>
      </c>
      <c r="H9" s="290">
        <v>0.5</v>
      </c>
      <c r="I9" s="290" t="s">
        <v>374</v>
      </c>
      <c r="J9" s="290" t="s">
        <v>375</v>
      </c>
      <c r="K9" s="290" t="s">
        <v>376</v>
      </c>
      <c r="L9" s="274" t="s">
        <v>377</v>
      </c>
      <c r="M9" s="286"/>
      <c r="N9" s="275"/>
      <c r="O9" s="286"/>
      <c r="P9" s="275"/>
      <c r="Q9" s="286"/>
      <c r="R9" s="254"/>
      <c r="S9" s="432" t="s">
        <v>3944</v>
      </c>
      <c r="T9" s="254"/>
      <c r="V9" s="254"/>
      <c r="X9" s="254"/>
      <c r="Y9" s="317"/>
      <c r="Z9" s="298"/>
      <c r="AA9" s="298"/>
      <c r="AB9" s="298"/>
      <c r="AC9" s="298"/>
      <c r="AD9" s="308"/>
      <c r="AE9" s="254"/>
    </row>
    <row r="10" spans="1:31" ht="14.25" customHeight="1">
      <c r="A10" s="254"/>
      <c r="B10" s="977" t="s">
        <v>366</v>
      </c>
      <c r="C10" s="888"/>
      <c r="D10" s="892"/>
      <c r="E10" s="301">
        <f>B23</f>
        <v>0</v>
      </c>
      <c r="F10" s="254"/>
      <c r="G10" s="292" t="s">
        <v>3945</v>
      </c>
      <c r="H10" s="274">
        <v>1.2</v>
      </c>
      <c r="I10" s="286"/>
      <c r="J10" s="286"/>
      <c r="K10" s="286"/>
      <c r="L10" s="286"/>
      <c r="M10" s="286"/>
      <c r="N10" s="275"/>
      <c r="O10" s="286"/>
      <c r="P10" s="275"/>
      <c r="Q10" s="286"/>
      <c r="R10" s="254"/>
      <c r="S10" s="385" t="s">
        <v>3946</v>
      </c>
      <c r="T10" s="254"/>
      <c r="V10" s="254"/>
      <c r="X10" s="254"/>
      <c r="Y10" s="317"/>
      <c r="Z10" s="298"/>
      <c r="AA10" s="298"/>
      <c r="AB10" s="298"/>
      <c r="AC10" s="298"/>
      <c r="AD10" s="308"/>
      <c r="AE10" s="254"/>
    </row>
    <row r="11" spans="1:31" ht="14.25" customHeight="1">
      <c r="A11" s="254"/>
      <c r="B11" s="978" t="s">
        <v>369</v>
      </c>
      <c r="C11" s="979"/>
      <c r="D11" s="980"/>
      <c r="E11" s="304">
        <f>(E4+E7+E10)-(E5+E6+E8+E9)</f>
        <v>0.81999999999999318</v>
      </c>
      <c r="F11" s="254"/>
      <c r="G11" s="299" t="s">
        <v>3947</v>
      </c>
      <c r="H11" s="290">
        <v>0.5</v>
      </c>
      <c r="I11" s="290">
        <v>0.5</v>
      </c>
      <c r="J11" s="290"/>
      <c r="K11" s="274"/>
      <c r="L11" s="286"/>
      <c r="M11" s="286"/>
      <c r="N11" s="275"/>
      <c r="O11" s="286"/>
      <c r="P11" s="275"/>
      <c r="Q11" s="286"/>
      <c r="R11" s="254"/>
      <c r="S11" s="763" t="s">
        <v>3948</v>
      </c>
      <c r="T11" s="254"/>
      <c r="V11" s="254"/>
      <c r="X11" s="254"/>
      <c r="Y11" s="317"/>
      <c r="Z11" s="298"/>
      <c r="AA11" s="298"/>
      <c r="AB11" s="298"/>
      <c r="AC11" s="298"/>
      <c r="AD11" s="308"/>
      <c r="AE11" s="254"/>
    </row>
    <row r="12" spans="1:31" ht="14.25" customHeight="1">
      <c r="A12" s="254"/>
      <c r="B12" s="254"/>
      <c r="C12" s="254"/>
      <c r="D12" s="254"/>
      <c r="E12" s="254"/>
      <c r="F12" s="254"/>
      <c r="G12" s="292" t="s">
        <v>3949</v>
      </c>
      <c r="H12" s="286"/>
      <c r="I12" s="286"/>
      <c r="J12" s="286"/>
      <c r="K12" s="286"/>
      <c r="L12" s="286"/>
      <c r="M12" s="286"/>
      <c r="N12" s="275"/>
      <c r="O12" s="286"/>
      <c r="P12" s="275"/>
      <c r="Q12" s="286"/>
      <c r="R12" s="254"/>
      <c r="S12" s="512" t="s">
        <v>3950</v>
      </c>
      <c r="T12" s="254"/>
      <c r="V12" s="254"/>
      <c r="X12" s="254"/>
      <c r="Y12" s="317"/>
      <c r="Z12" s="298"/>
      <c r="AA12" s="298"/>
      <c r="AB12" s="298"/>
      <c r="AC12" s="298"/>
      <c r="AD12" s="308"/>
      <c r="AE12" s="254"/>
    </row>
    <row r="13" spans="1:31" ht="14.25" customHeight="1">
      <c r="A13" s="254"/>
      <c r="B13" s="985" t="s">
        <v>362</v>
      </c>
      <c r="C13" s="968"/>
      <c r="D13" s="968"/>
      <c r="E13" s="969"/>
      <c r="F13" s="254"/>
      <c r="G13" s="285" t="s">
        <v>3951</v>
      </c>
      <c r="H13" s="286"/>
      <c r="I13" s="286"/>
      <c r="J13" s="286"/>
      <c r="K13" s="286"/>
      <c r="L13" s="286"/>
      <c r="M13" s="286"/>
      <c r="N13" s="275"/>
      <c r="O13" s="286"/>
      <c r="P13" s="275"/>
      <c r="Q13" s="286"/>
      <c r="R13" s="254"/>
      <c r="S13" s="763" t="s">
        <v>3952</v>
      </c>
      <c r="T13" s="254"/>
      <c r="V13" s="254"/>
      <c r="X13" s="254"/>
      <c r="Y13" s="317"/>
      <c r="Z13" s="298"/>
      <c r="AA13" s="298"/>
      <c r="AB13" s="298"/>
      <c r="AC13" s="298"/>
      <c r="AD13" s="308"/>
      <c r="AE13" s="254"/>
    </row>
    <row r="14" spans="1:31" ht="14.25" customHeight="1">
      <c r="A14" s="254"/>
      <c r="B14" s="305">
        <v>2024</v>
      </c>
      <c r="C14" s="271">
        <v>2025</v>
      </c>
      <c r="D14" s="271">
        <v>2026</v>
      </c>
      <c r="E14" s="306">
        <v>2027</v>
      </c>
      <c r="F14" s="254"/>
      <c r="G14" s="285" t="s">
        <v>3953</v>
      </c>
      <c r="H14" s="286"/>
      <c r="I14" s="286"/>
      <c r="J14" s="286"/>
      <c r="K14" s="286"/>
      <c r="L14" s="286"/>
      <c r="M14" s="286"/>
      <c r="N14" s="275"/>
      <c r="O14" s="286"/>
      <c r="P14" s="275"/>
      <c r="Q14" s="286"/>
      <c r="R14" s="254"/>
      <c r="S14" s="599"/>
      <c r="T14" s="254"/>
      <c r="V14" s="254"/>
      <c r="X14" s="254"/>
      <c r="Y14" s="317"/>
      <c r="Z14" s="298"/>
      <c r="AA14" s="298"/>
      <c r="AB14" s="298"/>
      <c r="AC14" s="298"/>
      <c r="AD14" s="308"/>
      <c r="AE14" s="254"/>
    </row>
    <row r="15" spans="1:31" ht="14.25" customHeight="1">
      <c r="A15" s="254"/>
      <c r="B15" s="317"/>
      <c r="C15" s="298"/>
      <c r="D15" s="298"/>
      <c r="E15" s="308"/>
      <c r="F15" s="254"/>
      <c r="G15" s="292" t="s">
        <v>3954</v>
      </c>
      <c r="H15" s="286"/>
      <c r="I15" s="286"/>
      <c r="J15" s="286"/>
      <c r="K15" s="286"/>
      <c r="L15" s="286"/>
      <c r="M15" s="286"/>
      <c r="N15" s="275"/>
      <c r="O15" s="286"/>
      <c r="P15" s="275"/>
      <c r="Q15" s="286"/>
      <c r="R15" s="254"/>
      <c r="S15" s="599"/>
      <c r="T15" s="254"/>
      <c r="V15" s="254"/>
      <c r="X15" s="254"/>
      <c r="Y15" s="317"/>
      <c r="Z15" s="298"/>
      <c r="AA15" s="298"/>
      <c r="AB15" s="298"/>
      <c r="AC15" s="298"/>
      <c r="AD15" s="308"/>
      <c r="AE15" s="254"/>
    </row>
    <row r="16" spans="1:31" ht="14.25" customHeight="1">
      <c r="A16" s="254"/>
      <c r="B16" s="309"/>
      <c r="C16" s="310"/>
      <c r="D16" s="310"/>
      <c r="E16" s="311"/>
      <c r="F16" s="254"/>
      <c r="G16" s="292" t="s">
        <v>3955</v>
      </c>
      <c r="H16" s="286"/>
      <c r="I16" s="286"/>
      <c r="J16" s="286"/>
      <c r="K16" s="286"/>
      <c r="L16" s="286"/>
      <c r="M16" s="286"/>
      <c r="N16" s="275"/>
      <c r="O16" s="286"/>
      <c r="P16" s="275"/>
      <c r="Q16" s="286"/>
      <c r="R16" s="254"/>
      <c r="S16" s="599"/>
      <c r="T16" s="254"/>
      <c r="V16" s="254"/>
      <c r="X16" s="254"/>
      <c r="Y16" s="317"/>
      <c r="Z16" s="298"/>
      <c r="AA16" s="298"/>
      <c r="AB16" s="298"/>
      <c r="AC16" s="298"/>
      <c r="AD16" s="308"/>
      <c r="AE16" s="254"/>
    </row>
    <row r="17" spans="1:31" ht="14.25" customHeight="1">
      <c r="A17" s="254"/>
      <c r="B17" s="312">
        <f>SUM(B15:B16)</f>
        <v>0</v>
      </c>
      <c r="C17" s="313"/>
      <c r="D17" s="313"/>
      <c r="E17" s="314"/>
      <c r="F17" s="254"/>
      <c r="G17" s="299" t="s">
        <v>3956</v>
      </c>
      <c r="H17" s="290">
        <v>0.5</v>
      </c>
      <c r="I17" s="290" t="s">
        <v>376</v>
      </c>
      <c r="J17" s="274" t="s">
        <v>377</v>
      </c>
      <c r="K17" s="286"/>
      <c r="L17" s="286"/>
      <c r="M17" s="286"/>
      <c r="N17" s="275"/>
      <c r="O17" s="286"/>
      <c r="P17" s="275"/>
      <c r="Q17" s="286"/>
      <c r="R17" s="254"/>
      <c r="T17" s="254"/>
      <c r="V17" s="254"/>
      <c r="X17" s="254"/>
      <c r="Y17" s="317"/>
      <c r="Z17" s="298"/>
      <c r="AA17" s="298"/>
      <c r="AB17" s="298"/>
      <c r="AC17" s="298"/>
      <c r="AD17" s="308"/>
      <c r="AE17" s="254"/>
    </row>
    <row r="18" spans="1:31" ht="14.25" customHeight="1">
      <c r="A18" s="254"/>
      <c r="B18" s="387"/>
      <c r="C18" s="387"/>
      <c r="D18" s="387"/>
      <c r="E18" s="387"/>
      <c r="F18" s="254"/>
      <c r="G18" s="292" t="s">
        <v>3957</v>
      </c>
      <c r="H18" s="278"/>
      <c r="I18" s="286"/>
      <c r="J18" s="286"/>
      <c r="K18" s="286"/>
      <c r="L18" s="286"/>
      <c r="M18" s="286"/>
      <c r="N18" s="275"/>
      <c r="O18" s="286"/>
      <c r="P18" s="275"/>
      <c r="Q18" s="286"/>
      <c r="R18" s="254"/>
      <c r="T18" s="254"/>
      <c r="V18" s="254"/>
      <c r="X18" s="254"/>
      <c r="Y18" s="317"/>
      <c r="Z18" s="298"/>
      <c r="AA18" s="298"/>
      <c r="AB18" s="298"/>
      <c r="AC18" s="298"/>
      <c r="AD18" s="308"/>
      <c r="AE18" s="254"/>
    </row>
    <row r="19" spans="1:31" ht="14.25" customHeight="1">
      <c r="A19" s="254"/>
      <c r="B19" s="985" t="s">
        <v>383</v>
      </c>
      <c r="C19" s="968"/>
      <c r="D19" s="968"/>
      <c r="E19" s="969"/>
      <c r="F19" s="254"/>
      <c r="G19" s="296" t="s">
        <v>3958</v>
      </c>
      <c r="H19" s="286"/>
      <c r="I19" s="286"/>
      <c r="J19" s="286"/>
      <c r="K19" s="286"/>
      <c r="L19" s="286"/>
      <c r="M19" s="286"/>
      <c r="N19" s="275"/>
      <c r="O19" s="286"/>
      <c r="P19" s="275"/>
      <c r="Q19" s="286"/>
      <c r="R19" s="254"/>
      <c r="T19" s="254"/>
      <c r="V19" s="254"/>
      <c r="X19" s="254"/>
      <c r="Y19" s="317"/>
      <c r="Z19" s="298"/>
      <c r="AA19" s="298"/>
      <c r="AB19" s="298"/>
      <c r="AC19" s="298"/>
      <c r="AD19" s="308"/>
      <c r="AE19" s="254"/>
    </row>
    <row r="20" spans="1:31" ht="14.25" customHeight="1">
      <c r="A20" s="383"/>
      <c r="B20" s="305">
        <v>2024</v>
      </c>
      <c r="C20" s="271">
        <v>2025</v>
      </c>
      <c r="D20" s="271">
        <v>2026</v>
      </c>
      <c r="E20" s="306">
        <v>2027</v>
      </c>
      <c r="F20" s="376"/>
      <c r="G20" s="296" t="s">
        <v>3959</v>
      </c>
      <c r="H20" s="290"/>
      <c r="I20" s="278"/>
      <c r="J20" s="286"/>
      <c r="K20" s="286"/>
      <c r="L20" s="286"/>
      <c r="M20" s="286"/>
      <c r="N20" s="275"/>
      <c r="O20" s="286"/>
      <c r="P20" s="275"/>
      <c r="Q20" s="286"/>
      <c r="R20" s="254"/>
      <c r="S20" s="599"/>
      <c r="T20" s="254"/>
      <c r="U20" s="292"/>
      <c r="V20" s="254"/>
      <c r="W20" s="292"/>
      <c r="X20" s="254"/>
      <c r="Y20" s="317"/>
      <c r="Z20" s="298"/>
      <c r="AA20" s="298"/>
      <c r="AB20" s="298"/>
      <c r="AC20" s="298"/>
      <c r="AD20" s="308"/>
      <c r="AE20" s="254"/>
    </row>
    <row r="21" spans="1:31" ht="14.25" customHeight="1">
      <c r="A21" s="254"/>
      <c r="B21" s="317"/>
      <c r="C21" s="298"/>
      <c r="D21" s="298"/>
      <c r="E21" s="308"/>
      <c r="F21" s="254"/>
      <c r="G21" s="292" t="s">
        <v>3960</v>
      </c>
      <c r="H21" s="286"/>
      <c r="I21" s="286"/>
      <c r="J21" s="286"/>
      <c r="K21" s="286"/>
      <c r="L21" s="286"/>
      <c r="M21" s="286"/>
      <c r="N21" s="275"/>
      <c r="O21" s="286"/>
      <c r="P21" s="275"/>
      <c r="Q21" s="286"/>
      <c r="R21" s="254"/>
      <c r="S21" s="298"/>
      <c r="T21" s="254"/>
      <c r="U21" s="599"/>
      <c r="V21" s="254"/>
      <c r="W21" s="599"/>
      <c r="X21" s="254"/>
      <c r="Y21" s="317"/>
      <c r="Z21" s="298"/>
      <c r="AA21" s="298"/>
      <c r="AB21" s="298"/>
      <c r="AC21" s="298"/>
      <c r="AD21" s="308"/>
      <c r="AE21" s="254"/>
    </row>
    <row r="22" spans="1:31" ht="14.25" customHeight="1">
      <c r="A22" s="254"/>
      <c r="B22" s="309"/>
      <c r="C22" s="310"/>
      <c r="D22" s="310"/>
      <c r="E22" s="311"/>
      <c r="F22" s="254"/>
      <c r="G22" s="285" t="s">
        <v>3961</v>
      </c>
      <c r="H22" s="274">
        <v>0.5</v>
      </c>
      <c r="I22" s="286"/>
      <c r="J22" s="286"/>
      <c r="K22" s="286"/>
      <c r="L22" s="286"/>
      <c r="M22" s="286"/>
      <c r="N22" s="275"/>
      <c r="O22" s="286"/>
      <c r="P22" s="275"/>
      <c r="Q22" s="286"/>
      <c r="R22" s="254"/>
      <c r="S22" s="298"/>
      <c r="T22" s="254"/>
      <c r="U22" s="599"/>
      <c r="V22" s="254"/>
      <c r="W22" s="599"/>
      <c r="X22" s="254"/>
      <c r="Y22" s="317"/>
      <c r="Z22" s="298"/>
      <c r="AA22" s="298"/>
      <c r="AB22" s="298"/>
      <c r="AC22" s="298"/>
      <c r="AD22" s="308"/>
      <c r="AE22" s="254"/>
    </row>
    <row r="23" spans="1:31" ht="14.25" customHeight="1">
      <c r="A23" s="254"/>
      <c r="B23" s="312">
        <f>SUM(B21:B22)</f>
        <v>0</v>
      </c>
      <c r="C23" s="313"/>
      <c r="D23" s="313"/>
      <c r="E23" s="314"/>
      <c r="F23" s="254"/>
      <c r="G23" s="296" t="s">
        <v>3962</v>
      </c>
      <c r="H23" s="286"/>
      <c r="I23" s="286"/>
      <c r="J23" s="286"/>
      <c r="K23" s="286"/>
      <c r="L23" s="286"/>
      <c r="M23" s="286"/>
      <c r="N23" s="275"/>
      <c r="O23" s="286"/>
      <c r="P23" s="275"/>
      <c r="Q23" s="286"/>
      <c r="R23" s="254"/>
      <c r="S23" s="298"/>
      <c r="T23" s="254"/>
      <c r="U23" s="298"/>
      <c r="V23" s="254"/>
      <c r="W23" s="298"/>
      <c r="X23" s="254"/>
      <c r="Y23" s="317"/>
      <c r="Z23" s="298"/>
      <c r="AA23" s="298"/>
      <c r="AB23" s="298"/>
      <c r="AC23" s="298"/>
      <c r="AD23" s="308"/>
      <c r="AE23" s="254"/>
    </row>
    <row r="24" spans="1:31" ht="14.25" customHeight="1">
      <c r="A24" s="254"/>
      <c r="B24" s="387"/>
      <c r="C24" s="387"/>
      <c r="D24" s="387"/>
      <c r="E24" s="387"/>
      <c r="F24" s="254"/>
      <c r="G24" s="292" t="s">
        <v>3963</v>
      </c>
      <c r="H24" s="278"/>
      <c r="I24" s="286"/>
      <c r="J24" s="286"/>
      <c r="K24" s="286"/>
      <c r="L24" s="286"/>
      <c r="M24" s="286"/>
      <c r="N24" s="275"/>
      <c r="O24" s="286"/>
      <c r="P24" s="275"/>
      <c r="Q24" s="286"/>
      <c r="R24" s="254"/>
      <c r="S24" s="298"/>
      <c r="T24" s="254"/>
      <c r="U24" s="298"/>
      <c r="V24" s="254"/>
      <c r="W24" s="298"/>
      <c r="X24" s="254"/>
      <c r="Y24" s="317"/>
      <c r="Z24" s="310"/>
      <c r="AA24" s="310"/>
      <c r="AB24" s="310"/>
      <c r="AC24" s="310"/>
      <c r="AD24" s="311"/>
      <c r="AE24" s="254"/>
    </row>
    <row r="25" spans="1:31" ht="14.25" customHeight="1">
      <c r="A25" s="254"/>
      <c r="B25" s="985" t="s">
        <v>189</v>
      </c>
      <c r="C25" s="968"/>
      <c r="D25" s="968"/>
      <c r="E25" s="969"/>
      <c r="F25" s="254"/>
      <c r="G25" s="449" t="s">
        <v>3964</v>
      </c>
      <c r="H25" s="278"/>
      <c r="I25" s="278"/>
      <c r="J25" s="286"/>
      <c r="K25" s="286"/>
      <c r="L25" s="286"/>
      <c r="M25" s="286"/>
      <c r="N25" s="275"/>
      <c r="O25" s="286"/>
      <c r="P25" s="275"/>
      <c r="Q25" s="286"/>
      <c r="R25" s="254"/>
      <c r="S25" s="298"/>
      <c r="T25" s="254"/>
      <c r="U25" s="298"/>
      <c r="V25" s="254"/>
      <c r="W25" s="298"/>
      <c r="X25" s="254"/>
      <c r="Y25" s="655"/>
      <c r="Z25" s="690">
        <f>SUM(Z5:Z24)</f>
        <v>7.48</v>
      </c>
      <c r="AA25" s="313"/>
      <c r="AB25" s="313"/>
      <c r="AC25" s="313"/>
      <c r="AD25" s="314"/>
      <c r="AE25" s="254"/>
    </row>
    <row r="26" spans="1:31" ht="14.25" customHeight="1">
      <c r="A26" s="383"/>
      <c r="B26" s="1005"/>
      <c r="C26" s="878"/>
      <c r="D26" s="878"/>
      <c r="E26" s="971"/>
      <c r="F26" s="376"/>
      <c r="G26" s="292" t="s">
        <v>3965</v>
      </c>
      <c r="H26" s="419"/>
      <c r="I26" s="286"/>
      <c r="J26" s="286"/>
      <c r="K26" s="286"/>
      <c r="L26" s="286"/>
      <c r="M26" s="286"/>
      <c r="N26" s="275"/>
      <c r="O26" s="286"/>
      <c r="P26" s="275"/>
      <c r="Q26" s="286"/>
      <c r="R26" s="254"/>
      <c r="S26" s="390"/>
      <c r="T26" s="391"/>
      <c r="U26" s="390"/>
      <c r="V26" s="391"/>
      <c r="W26" s="390"/>
      <c r="X26" s="254"/>
      <c r="Y26" s="254"/>
      <c r="Z26" s="254"/>
      <c r="AA26" s="254"/>
      <c r="AB26" s="254"/>
      <c r="AC26" s="254"/>
      <c r="AD26" s="254"/>
      <c r="AE26" s="254"/>
    </row>
    <row r="27" spans="1:31" ht="14.25" customHeight="1">
      <c r="A27" s="383"/>
      <c r="B27" s="972"/>
      <c r="C27" s="878"/>
      <c r="D27" s="878"/>
      <c r="E27" s="971"/>
      <c r="F27" s="376"/>
      <c r="G27" s="285" t="s">
        <v>3966</v>
      </c>
      <c r="H27" s="290">
        <v>0.5</v>
      </c>
      <c r="I27" s="290" t="s">
        <v>376</v>
      </c>
      <c r="J27" s="274" t="s">
        <v>377</v>
      </c>
      <c r="K27" s="286"/>
      <c r="L27" s="286"/>
      <c r="M27" s="286"/>
      <c r="N27" s="275"/>
      <c r="O27" s="286"/>
      <c r="P27" s="275"/>
      <c r="Q27" s="286"/>
      <c r="R27" s="254"/>
      <c r="S27" s="390"/>
      <c r="T27" s="391"/>
      <c r="U27" s="390"/>
      <c r="V27" s="391"/>
      <c r="W27" s="390"/>
      <c r="X27" s="254"/>
      <c r="Y27" s="985" t="s">
        <v>394</v>
      </c>
      <c r="Z27" s="968"/>
      <c r="AA27" s="968"/>
      <c r="AB27" s="968"/>
      <c r="AC27" s="968"/>
      <c r="AD27" s="969"/>
      <c r="AE27" s="254"/>
    </row>
    <row r="28" spans="1:31" ht="14.25" customHeight="1">
      <c r="A28" s="383"/>
      <c r="B28" s="973"/>
      <c r="C28" s="974"/>
      <c r="D28" s="974"/>
      <c r="E28" s="975"/>
      <c r="F28" s="376"/>
      <c r="G28" s="299" t="s">
        <v>3967</v>
      </c>
      <c r="H28" s="286"/>
      <c r="I28" s="286"/>
      <c r="J28" s="286"/>
      <c r="K28" s="286"/>
      <c r="L28" s="286"/>
      <c r="M28" s="286"/>
      <c r="N28" s="275"/>
      <c r="O28" s="286"/>
      <c r="P28" s="275"/>
      <c r="Q28" s="286"/>
      <c r="R28" s="254"/>
      <c r="S28" s="390"/>
      <c r="T28" s="391"/>
      <c r="U28" s="390"/>
      <c r="V28" s="391"/>
      <c r="W28" s="390"/>
      <c r="X28" s="254"/>
      <c r="Y28" s="641" t="s">
        <v>340</v>
      </c>
      <c r="Z28" s="270" t="s">
        <v>396</v>
      </c>
      <c r="AA28" s="271">
        <v>2024</v>
      </c>
      <c r="AB28" s="271">
        <v>2025</v>
      </c>
      <c r="AC28" s="271">
        <v>2026</v>
      </c>
      <c r="AD28" s="306">
        <v>2027</v>
      </c>
      <c r="AE28" s="254"/>
    </row>
    <row r="29" spans="1:31" ht="14.25" customHeight="1">
      <c r="A29" s="383"/>
      <c r="B29" s="392"/>
      <c r="C29" s="392"/>
      <c r="D29" s="392"/>
      <c r="E29" s="392"/>
      <c r="F29" s="376"/>
      <c r="G29" s="292" t="s">
        <v>3968</v>
      </c>
      <c r="H29" s="286"/>
      <c r="I29" s="286"/>
      <c r="J29" s="286"/>
      <c r="K29" s="286"/>
      <c r="L29" s="286"/>
      <c r="M29" s="286"/>
      <c r="N29" s="275"/>
      <c r="O29" s="286"/>
      <c r="P29" s="275"/>
      <c r="Q29" s="286"/>
      <c r="R29" s="254"/>
      <c r="S29" s="390"/>
      <c r="T29" s="391"/>
      <c r="U29" s="390"/>
      <c r="V29" s="391"/>
      <c r="W29" s="390"/>
      <c r="X29" s="254"/>
      <c r="Y29" s="307"/>
      <c r="Z29" s="324"/>
      <c r="AA29" s="324"/>
      <c r="AB29" s="298"/>
      <c r="AC29" s="298"/>
      <c r="AD29" s="308"/>
      <c r="AE29" s="254"/>
    </row>
    <row r="30" spans="1:31" ht="14.25" customHeight="1">
      <c r="A30" s="254"/>
      <c r="B30" s="976" t="s">
        <v>397</v>
      </c>
      <c r="C30" s="968"/>
      <c r="D30" s="968"/>
      <c r="E30" s="969"/>
      <c r="F30" s="254"/>
      <c r="G30" s="292" t="s">
        <v>3969</v>
      </c>
      <c r="H30" s="290">
        <v>2.2799999999999998</v>
      </c>
      <c r="I30" s="290" t="s">
        <v>376</v>
      </c>
      <c r="J30" s="274" t="s">
        <v>377</v>
      </c>
      <c r="K30" s="286"/>
      <c r="L30" s="286"/>
      <c r="M30" s="286"/>
      <c r="N30" s="275"/>
      <c r="O30" s="286"/>
      <c r="P30" s="275"/>
      <c r="Q30" s="286"/>
      <c r="R30" s="254"/>
      <c r="S30" s="390"/>
      <c r="T30" s="391"/>
      <c r="U30" s="390"/>
      <c r="V30" s="391"/>
      <c r="W30" s="390"/>
      <c r="X30" s="254"/>
      <c r="Y30" s="307"/>
      <c r="Z30" s="324"/>
      <c r="AA30" s="324"/>
      <c r="AB30" s="298"/>
      <c r="AC30" s="298"/>
      <c r="AD30" s="308"/>
      <c r="AE30" s="254"/>
    </row>
    <row r="31" spans="1:31" ht="14.25" customHeight="1">
      <c r="A31" s="383"/>
      <c r="B31" s="325" t="s">
        <v>400</v>
      </c>
      <c r="C31" s="965" t="s">
        <v>935</v>
      </c>
      <c r="D31" s="966"/>
      <c r="E31" s="325" t="s">
        <v>402</v>
      </c>
      <c r="F31" s="376"/>
      <c r="G31" s="292" t="s">
        <v>3970</v>
      </c>
      <c r="H31" s="286"/>
      <c r="I31" s="286"/>
      <c r="J31" s="286"/>
      <c r="K31" s="286"/>
      <c r="L31" s="286"/>
      <c r="M31" s="286"/>
      <c r="N31" s="275"/>
      <c r="O31" s="286"/>
      <c r="P31" s="275"/>
      <c r="Q31" s="286"/>
      <c r="R31" s="254"/>
      <c r="S31" s="390"/>
      <c r="T31" s="391"/>
      <c r="U31" s="390"/>
      <c r="V31" s="391"/>
      <c r="W31" s="390"/>
      <c r="X31" s="254"/>
      <c r="Y31" s="317"/>
      <c r="Z31" s="298"/>
      <c r="AA31" s="298"/>
      <c r="AB31" s="298"/>
      <c r="AC31" s="298"/>
      <c r="AD31" s="308"/>
      <c r="AE31" s="254"/>
    </row>
    <row r="32" spans="1:31" ht="14.25" customHeight="1">
      <c r="A32" s="254"/>
      <c r="B32" s="327">
        <v>2010</v>
      </c>
      <c r="C32" s="961" t="s">
        <v>3971</v>
      </c>
      <c r="D32" s="959"/>
      <c r="E32" s="327">
        <v>1.1299999999999999</v>
      </c>
      <c r="F32" s="254"/>
      <c r="G32" s="299" t="s">
        <v>3972</v>
      </c>
      <c r="H32" s="286"/>
      <c r="I32" s="286"/>
      <c r="J32" s="286"/>
      <c r="K32" s="286"/>
      <c r="L32" s="286"/>
      <c r="M32" s="286"/>
      <c r="N32" s="275"/>
      <c r="O32" s="286"/>
      <c r="P32" s="275"/>
      <c r="Q32" s="286"/>
      <c r="R32" s="254"/>
      <c r="S32" s="390"/>
      <c r="T32" s="391"/>
      <c r="U32" s="390"/>
      <c r="V32" s="391"/>
      <c r="W32" s="390"/>
      <c r="X32" s="254"/>
      <c r="Y32" s="317"/>
      <c r="Z32" s="298"/>
      <c r="AA32" s="298"/>
      <c r="AB32" s="298"/>
      <c r="AC32" s="298"/>
      <c r="AD32" s="308"/>
      <c r="AE32" s="254"/>
    </row>
    <row r="33" spans="1:31" ht="14.25" customHeight="1">
      <c r="A33" s="254"/>
      <c r="B33" s="332">
        <v>2011</v>
      </c>
      <c r="C33" s="961" t="s">
        <v>3973</v>
      </c>
      <c r="D33" s="959"/>
      <c r="E33" s="639">
        <v>0.86</v>
      </c>
      <c r="F33" s="254"/>
      <c r="G33" s="296" t="s">
        <v>3974</v>
      </c>
      <c r="H33" s="286"/>
      <c r="I33" s="286"/>
      <c r="J33" s="286"/>
      <c r="K33" s="286"/>
      <c r="L33" s="286"/>
      <c r="M33" s="286"/>
      <c r="N33" s="275"/>
      <c r="O33" s="286"/>
      <c r="P33" s="275"/>
      <c r="Q33" s="286"/>
      <c r="R33" s="254"/>
      <c r="S33" s="390"/>
      <c r="T33" s="391"/>
      <c r="U33" s="390"/>
      <c r="V33" s="391"/>
      <c r="W33" s="390"/>
      <c r="X33" s="254"/>
      <c r="Y33" s="317"/>
      <c r="Z33" s="298"/>
      <c r="AA33" s="298"/>
      <c r="AB33" s="298"/>
      <c r="AC33" s="298"/>
      <c r="AD33" s="308"/>
      <c r="AE33" s="254"/>
    </row>
    <row r="34" spans="1:31" ht="14.25" customHeight="1">
      <c r="A34" s="254"/>
      <c r="B34" s="393">
        <v>2012</v>
      </c>
      <c r="C34" s="1018" t="s">
        <v>3975</v>
      </c>
      <c r="D34" s="959"/>
      <c r="E34" s="394">
        <v>1.1399999999999999</v>
      </c>
      <c r="F34" s="254"/>
      <c r="G34" s="273" t="s">
        <v>3976</v>
      </c>
      <c r="H34" s="286"/>
      <c r="I34" s="286"/>
      <c r="J34" s="286"/>
      <c r="K34" s="286"/>
      <c r="L34" s="286"/>
      <c r="M34" s="286"/>
      <c r="N34" s="275"/>
      <c r="O34" s="286"/>
      <c r="P34" s="275"/>
      <c r="Q34" s="286"/>
      <c r="R34" s="254"/>
      <c r="S34" s="390"/>
      <c r="T34" s="391"/>
      <c r="U34" s="390"/>
      <c r="V34" s="391"/>
      <c r="W34" s="390"/>
      <c r="X34" s="254"/>
      <c r="Y34" s="317"/>
      <c r="Z34" s="298"/>
      <c r="AA34" s="298"/>
      <c r="AB34" s="298"/>
      <c r="AC34" s="298"/>
      <c r="AD34" s="308"/>
      <c r="AE34" s="254"/>
    </row>
    <row r="35" spans="1:31" ht="14.25" customHeight="1">
      <c r="A35" s="254"/>
      <c r="B35" s="393">
        <v>2013</v>
      </c>
      <c r="C35" s="1018" t="s">
        <v>3977</v>
      </c>
      <c r="D35" s="959"/>
      <c r="E35" s="394">
        <v>1.21</v>
      </c>
      <c r="F35" s="254"/>
      <c r="G35" s="296" t="s">
        <v>3978</v>
      </c>
      <c r="H35" s="286"/>
      <c r="I35" s="286"/>
      <c r="J35" s="286"/>
      <c r="K35" s="286"/>
      <c r="L35" s="286"/>
      <c r="M35" s="286"/>
      <c r="N35" s="275"/>
      <c r="O35" s="286"/>
      <c r="P35" s="275"/>
      <c r="Q35" s="286"/>
      <c r="R35" s="254"/>
      <c r="S35" s="390"/>
      <c r="T35" s="391"/>
      <c r="U35" s="390"/>
      <c r="V35" s="391"/>
      <c r="W35" s="390"/>
      <c r="X35" s="254"/>
      <c r="Y35" s="317"/>
      <c r="Z35" s="298"/>
      <c r="AA35" s="298"/>
      <c r="AB35" s="298"/>
      <c r="AC35" s="298"/>
      <c r="AD35" s="308"/>
      <c r="AE35" s="254"/>
    </row>
    <row r="36" spans="1:31" ht="14.25" customHeight="1">
      <c r="A36" s="254"/>
      <c r="B36" s="393">
        <v>2014</v>
      </c>
      <c r="C36" s="1018" t="s">
        <v>3979</v>
      </c>
      <c r="D36" s="959"/>
      <c r="E36" s="393">
        <v>1.34</v>
      </c>
      <c r="F36" s="254"/>
      <c r="G36" s="296" t="s">
        <v>3980</v>
      </c>
      <c r="H36" s="286"/>
      <c r="I36" s="286"/>
      <c r="J36" s="286"/>
      <c r="K36" s="286"/>
      <c r="L36" s="286"/>
      <c r="M36" s="286"/>
      <c r="N36" s="275"/>
      <c r="O36" s="286"/>
      <c r="P36" s="275"/>
      <c r="Q36" s="286"/>
      <c r="R36" s="254"/>
      <c r="S36" s="390"/>
      <c r="T36" s="391"/>
      <c r="U36" s="390"/>
      <c r="V36" s="391"/>
      <c r="W36" s="390"/>
      <c r="X36" s="254"/>
      <c r="Y36" s="317"/>
      <c r="Z36" s="298"/>
      <c r="AA36" s="298"/>
      <c r="AB36" s="298"/>
      <c r="AC36" s="298"/>
      <c r="AD36" s="308"/>
      <c r="AE36" s="254"/>
    </row>
    <row r="37" spans="1:31" ht="14.25" customHeight="1">
      <c r="A37" s="254"/>
      <c r="B37" s="393">
        <v>2015</v>
      </c>
      <c r="C37" s="1018" t="s">
        <v>3981</v>
      </c>
      <c r="D37" s="959"/>
      <c r="E37" s="393">
        <v>1.24</v>
      </c>
      <c r="F37" s="254"/>
      <c r="G37" s="299" t="s">
        <v>3982</v>
      </c>
      <c r="H37" s="286"/>
      <c r="I37" s="286"/>
      <c r="J37" s="286"/>
      <c r="K37" s="286"/>
      <c r="L37" s="286"/>
      <c r="M37" s="286"/>
      <c r="N37" s="275"/>
      <c r="O37" s="286"/>
      <c r="P37" s="275"/>
      <c r="Q37" s="286"/>
      <c r="R37" s="254"/>
      <c r="S37" s="390"/>
      <c r="T37" s="391"/>
      <c r="U37" s="390"/>
      <c r="V37" s="391"/>
      <c r="W37" s="390"/>
      <c r="X37" s="254"/>
      <c r="Y37" s="317"/>
      <c r="Z37" s="298"/>
      <c r="AA37" s="298"/>
      <c r="AB37" s="298"/>
      <c r="AC37" s="298"/>
      <c r="AD37" s="308"/>
      <c r="AE37" s="254"/>
    </row>
    <row r="38" spans="1:31" ht="14.25" customHeight="1">
      <c r="A38" s="254"/>
      <c r="B38" s="327">
        <v>2016</v>
      </c>
      <c r="C38" s="961" t="s">
        <v>3983</v>
      </c>
      <c r="D38" s="959"/>
      <c r="E38" s="328">
        <v>1.1499999999999999</v>
      </c>
      <c r="F38" s="254"/>
      <c r="G38" s="299" t="s">
        <v>3984</v>
      </c>
      <c r="H38" s="290"/>
      <c r="I38" s="286"/>
      <c r="J38" s="286"/>
      <c r="K38" s="286"/>
      <c r="L38" s="286"/>
      <c r="M38" s="286"/>
      <c r="N38" s="275"/>
      <c r="O38" s="286"/>
      <c r="P38" s="275"/>
      <c r="Q38" s="286"/>
      <c r="R38" s="254"/>
      <c r="S38" s="390"/>
      <c r="T38" s="391"/>
      <c r="U38" s="390"/>
      <c r="V38" s="391"/>
      <c r="W38" s="390"/>
      <c r="X38" s="254"/>
      <c r="Y38" s="317"/>
      <c r="Z38" s="298"/>
      <c r="AA38" s="298"/>
      <c r="AB38" s="298"/>
      <c r="AC38" s="298"/>
      <c r="AD38" s="308"/>
      <c r="AE38" s="254"/>
    </row>
    <row r="39" spans="1:31" ht="14.25" customHeight="1">
      <c r="A39" s="254"/>
      <c r="B39" s="327">
        <v>2017</v>
      </c>
      <c r="C39" s="961" t="s">
        <v>3985</v>
      </c>
      <c r="D39" s="959"/>
      <c r="E39" s="328">
        <v>0.59</v>
      </c>
      <c r="F39" s="254"/>
      <c r="G39" s="292" t="s">
        <v>3986</v>
      </c>
      <c r="H39" s="286">
        <v>8.86</v>
      </c>
      <c r="I39" s="783">
        <v>9.6300000000000008</v>
      </c>
      <c r="J39" s="286"/>
      <c r="K39" s="286"/>
      <c r="L39" s="286"/>
      <c r="M39" s="286"/>
      <c r="N39" s="275"/>
      <c r="O39" s="286"/>
      <c r="P39" s="275"/>
      <c r="Q39" s="286"/>
      <c r="R39" s="254"/>
      <c r="S39" s="390"/>
      <c r="T39" s="391"/>
      <c r="U39" s="390"/>
      <c r="V39" s="391"/>
      <c r="W39" s="390"/>
      <c r="X39" s="254"/>
      <c r="Y39" s="317"/>
      <c r="Z39" s="298"/>
      <c r="AA39" s="298"/>
      <c r="AB39" s="298"/>
      <c r="AC39" s="298"/>
      <c r="AD39" s="308"/>
      <c r="AE39" s="254"/>
    </row>
    <row r="40" spans="1:31" ht="14.25" customHeight="1">
      <c r="A40" s="254"/>
      <c r="B40" s="327">
        <v>2018</v>
      </c>
      <c r="C40" s="961" t="s">
        <v>3987</v>
      </c>
      <c r="D40" s="959"/>
      <c r="E40" s="328">
        <v>0.76</v>
      </c>
      <c r="F40" s="254"/>
      <c r="G40" s="273" t="s">
        <v>3988</v>
      </c>
      <c r="H40" s="286"/>
      <c r="I40" s="286"/>
      <c r="J40" s="286"/>
      <c r="K40" s="286"/>
      <c r="L40" s="286"/>
      <c r="M40" s="286"/>
      <c r="N40" s="275"/>
      <c r="O40" s="286"/>
      <c r="P40" s="275"/>
      <c r="Q40" s="286"/>
      <c r="R40" s="254"/>
      <c r="S40" s="390"/>
      <c r="T40" s="391"/>
      <c r="U40" s="390"/>
      <c r="V40" s="391"/>
      <c r="W40" s="390"/>
      <c r="X40" s="254"/>
      <c r="Y40" s="317"/>
      <c r="Z40" s="298"/>
      <c r="AA40" s="298"/>
      <c r="AB40" s="298"/>
      <c r="AC40" s="298"/>
      <c r="AD40" s="308"/>
      <c r="AE40" s="254"/>
    </row>
    <row r="41" spans="1:31" ht="14.25" customHeight="1">
      <c r="A41" s="254"/>
      <c r="B41" s="327">
        <v>2019</v>
      </c>
      <c r="C41" s="961" t="s">
        <v>3989</v>
      </c>
      <c r="D41" s="959"/>
      <c r="E41" s="327">
        <v>1.1499999999999999</v>
      </c>
      <c r="F41" s="254"/>
      <c r="G41" s="292" t="s">
        <v>3990</v>
      </c>
      <c r="H41" s="419"/>
      <c r="I41" s="278"/>
      <c r="J41" s="286"/>
      <c r="K41" s="286"/>
      <c r="L41" s="286"/>
      <c r="M41" s="286"/>
      <c r="N41" s="275"/>
      <c r="O41" s="286"/>
      <c r="P41" s="275"/>
      <c r="Q41" s="286"/>
      <c r="R41" s="254"/>
      <c r="S41" s="390"/>
      <c r="T41" s="391"/>
      <c r="U41" s="390"/>
      <c r="V41" s="391"/>
      <c r="W41" s="390"/>
      <c r="X41" s="254"/>
      <c r="Y41" s="317"/>
      <c r="Z41" s="298"/>
      <c r="AA41" s="298"/>
      <c r="AB41" s="298"/>
      <c r="AC41" s="298"/>
      <c r="AD41" s="308"/>
      <c r="AE41" s="254"/>
    </row>
    <row r="42" spans="1:31" ht="14.25" customHeight="1">
      <c r="A42" s="254"/>
      <c r="B42" s="334">
        <v>2020</v>
      </c>
      <c r="C42" s="1035" t="s">
        <v>3991</v>
      </c>
      <c r="D42" s="959"/>
      <c r="E42" s="334">
        <v>1.37</v>
      </c>
      <c r="F42" s="254"/>
      <c r="G42" s="299" t="s">
        <v>3992</v>
      </c>
      <c r="H42" s="286"/>
      <c r="I42" s="286"/>
      <c r="J42" s="286"/>
      <c r="K42" s="286"/>
      <c r="L42" s="286"/>
      <c r="M42" s="286"/>
      <c r="N42" s="275"/>
      <c r="O42" s="286"/>
      <c r="P42" s="275"/>
      <c r="Q42" s="286"/>
      <c r="R42" s="254"/>
      <c r="S42" s="390"/>
      <c r="T42" s="391"/>
      <c r="U42" s="390"/>
      <c r="V42" s="391"/>
      <c r="W42" s="390"/>
      <c r="X42" s="254"/>
      <c r="Y42" s="317"/>
      <c r="Z42" s="298"/>
      <c r="AA42" s="298"/>
      <c r="AB42" s="298"/>
      <c r="AC42" s="298"/>
      <c r="AD42" s="308"/>
      <c r="AE42" s="254"/>
    </row>
    <row r="43" spans="1:31" ht="14.25" customHeight="1">
      <c r="A43" s="254"/>
      <c r="B43" s="334">
        <v>2021</v>
      </c>
      <c r="C43" s="1035" t="s">
        <v>3993</v>
      </c>
      <c r="D43" s="959"/>
      <c r="E43" s="334">
        <v>2.12</v>
      </c>
      <c r="F43" s="254"/>
      <c r="G43" s="299" t="s">
        <v>3994</v>
      </c>
      <c r="H43" s="294">
        <v>5.0999999999999996</v>
      </c>
      <c r="I43" s="294">
        <v>5.0999999999999996</v>
      </c>
      <c r="J43" s="294">
        <v>5.0999999999999996</v>
      </c>
      <c r="K43" s="294">
        <v>5.0999999999999996</v>
      </c>
      <c r="L43" s="286"/>
      <c r="M43" s="286"/>
      <c r="N43" s="275"/>
      <c r="O43" s="286"/>
      <c r="P43" s="275"/>
      <c r="Q43" s="286"/>
      <c r="R43" s="254"/>
      <c r="S43" s="390"/>
      <c r="T43" s="391"/>
      <c r="U43" s="390"/>
      <c r="V43" s="391"/>
      <c r="W43" s="390"/>
      <c r="X43" s="254"/>
      <c r="Y43" s="317"/>
      <c r="Z43" s="298"/>
      <c r="AA43" s="298"/>
      <c r="AB43" s="298"/>
      <c r="AC43" s="298"/>
      <c r="AD43" s="308"/>
      <c r="AE43" s="254"/>
    </row>
    <row r="44" spans="1:31" ht="14.25" customHeight="1">
      <c r="A44" s="254"/>
      <c r="B44" s="333">
        <v>2022</v>
      </c>
      <c r="C44" s="962" t="s">
        <v>3995</v>
      </c>
      <c r="D44" s="959"/>
      <c r="E44" s="333">
        <v>1.1299999999999999</v>
      </c>
      <c r="F44" s="254"/>
      <c r="G44" s="292" t="s">
        <v>3996</v>
      </c>
      <c r="H44" s="286"/>
      <c r="I44" s="286"/>
      <c r="J44" s="286"/>
      <c r="K44" s="286"/>
      <c r="L44" s="286"/>
      <c r="M44" s="286"/>
      <c r="N44" s="275"/>
      <c r="O44" s="286"/>
      <c r="P44" s="275"/>
      <c r="Q44" s="286"/>
      <c r="R44" s="254"/>
      <c r="S44" s="390"/>
      <c r="T44" s="391"/>
      <c r="U44" s="390"/>
      <c r="V44" s="391"/>
      <c r="W44" s="390"/>
      <c r="X44" s="254"/>
      <c r="Y44" s="317"/>
      <c r="Z44" s="298"/>
      <c r="AA44" s="298"/>
      <c r="AB44" s="298"/>
      <c r="AC44" s="298"/>
      <c r="AD44" s="308"/>
      <c r="AE44" s="254"/>
    </row>
    <row r="45" spans="1:31" ht="14.25" customHeight="1">
      <c r="A45" s="254"/>
      <c r="B45" s="335">
        <v>2023</v>
      </c>
      <c r="C45" s="962" t="s">
        <v>3997</v>
      </c>
      <c r="D45" s="959"/>
      <c r="E45" s="335">
        <v>3.08</v>
      </c>
      <c r="F45" s="254"/>
      <c r="G45" s="273" t="s">
        <v>3998</v>
      </c>
      <c r="H45" s="290">
        <v>0.3</v>
      </c>
      <c r="I45" s="278" t="s">
        <v>373</v>
      </c>
      <c r="J45" s="278" t="s">
        <v>374</v>
      </c>
      <c r="K45" s="278" t="s">
        <v>375</v>
      </c>
      <c r="L45" s="278" t="s">
        <v>376</v>
      </c>
      <c r="M45" s="419" t="s">
        <v>377</v>
      </c>
      <c r="N45" s="275"/>
      <c r="O45" s="286"/>
      <c r="P45" s="275"/>
      <c r="Q45" s="286"/>
      <c r="R45" s="254"/>
      <c r="S45" s="390"/>
      <c r="T45" s="391"/>
      <c r="U45" s="390"/>
      <c r="V45" s="391"/>
      <c r="W45" s="390"/>
      <c r="X45" s="254"/>
      <c r="Y45" s="317"/>
      <c r="Z45" s="298"/>
      <c r="AA45" s="298"/>
      <c r="AB45" s="298"/>
      <c r="AC45" s="298"/>
      <c r="AD45" s="308"/>
      <c r="AE45" s="254"/>
    </row>
    <row r="46" spans="1:31" ht="14.25" customHeight="1">
      <c r="A46" s="254"/>
      <c r="B46" s="621"/>
      <c r="C46" s="1031"/>
      <c r="D46" s="959"/>
      <c r="E46" s="621"/>
      <c r="F46" s="254"/>
      <c r="G46" s="299" t="s">
        <v>3999</v>
      </c>
      <c r="H46" s="290">
        <v>13.05</v>
      </c>
      <c r="I46" s="290">
        <v>13.05</v>
      </c>
      <c r="J46" s="290">
        <v>13.05</v>
      </c>
      <c r="K46" s="290">
        <v>13.05</v>
      </c>
      <c r="L46" s="286"/>
      <c r="M46" s="286"/>
      <c r="N46" s="275"/>
      <c r="O46" s="286"/>
      <c r="P46" s="275"/>
      <c r="Q46" s="286"/>
      <c r="R46" s="254"/>
      <c r="S46" s="390"/>
      <c r="T46" s="391"/>
      <c r="U46" s="390"/>
      <c r="V46" s="391"/>
      <c r="W46" s="390"/>
      <c r="X46" s="254"/>
      <c r="Y46" s="317"/>
      <c r="Z46" s="298"/>
      <c r="AA46" s="298"/>
      <c r="AB46" s="298"/>
      <c r="AC46" s="298"/>
      <c r="AD46" s="308"/>
      <c r="AE46" s="254"/>
    </row>
    <row r="47" spans="1:31" ht="14.25" customHeight="1">
      <c r="A47" s="254"/>
      <c r="B47" s="621"/>
      <c r="C47" s="1031"/>
      <c r="D47" s="959"/>
      <c r="E47" s="621"/>
      <c r="F47" s="254"/>
      <c r="G47" s="292" t="s">
        <v>4000</v>
      </c>
      <c r="H47" s="286"/>
      <c r="I47" s="286"/>
      <c r="J47" s="286"/>
      <c r="K47" s="286"/>
      <c r="L47" s="286"/>
      <c r="M47" s="286"/>
      <c r="N47" s="275"/>
      <c r="O47" s="286"/>
      <c r="P47" s="275"/>
      <c r="Q47" s="286"/>
      <c r="R47" s="254"/>
      <c r="S47" s="390"/>
      <c r="T47" s="391"/>
      <c r="U47" s="390"/>
      <c r="V47" s="391"/>
      <c r="W47" s="390"/>
      <c r="X47" s="254"/>
      <c r="Y47" s="317"/>
      <c r="Z47" s="298"/>
      <c r="AA47" s="298"/>
      <c r="AB47" s="298"/>
      <c r="AC47" s="298"/>
      <c r="AD47" s="308"/>
      <c r="AE47" s="254"/>
    </row>
    <row r="48" spans="1:31" ht="14.25" customHeight="1">
      <c r="A48" s="254"/>
      <c r="B48" s="621"/>
      <c r="C48" s="1031"/>
      <c r="D48" s="959"/>
      <c r="E48" s="621"/>
      <c r="F48" s="254"/>
      <c r="G48" s="292" t="s">
        <v>4001</v>
      </c>
      <c r="H48" s="286"/>
      <c r="I48" s="286"/>
      <c r="J48" s="286"/>
      <c r="K48" s="286"/>
      <c r="L48" s="286"/>
      <c r="M48" s="286"/>
      <c r="N48" s="275"/>
      <c r="O48" s="286"/>
      <c r="P48" s="275"/>
      <c r="Q48" s="286"/>
      <c r="R48" s="254"/>
      <c r="S48" s="390"/>
      <c r="T48" s="391"/>
      <c r="U48" s="390"/>
      <c r="V48" s="391"/>
      <c r="W48" s="390"/>
      <c r="X48" s="254"/>
      <c r="Y48" s="317"/>
      <c r="Z48" s="310"/>
      <c r="AA48" s="310"/>
      <c r="AB48" s="310"/>
      <c r="AC48" s="310"/>
      <c r="AD48" s="311"/>
      <c r="AE48" s="254"/>
    </row>
    <row r="49" spans="1:31" ht="14.25" customHeight="1">
      <c r="A49" s="254"/>
      <c r="B49" s="621"/>
      <c r="C49" s="1031"/>
      <c r="D49" s="959"/>
      <c r="E49" s="621"/>
      <c r="F49" s="254"/>
      <c r="G49" s="292" t="s">
        <v>977</v>
      </c>
      <c r="H49" s="286"/>
      <c r="I49" s="286"/>
      <c r="J49" s="286"/>
      <c r="K49" s="286"/>
      <c r="L49" s="286"/>
      <c r="M49" s="286"/>
      <c r="N49" s="275"/>
      <c r="O49" s="286"/>
      <c r="P49" s="275"/>
      <c r="Q49" s="286"/>
      <c r="R49" s="254"/>
      <c r="S49" s="390"/>
      <c r="T49" s="391"/>
      <c r="U49" s="390"/>
      <c r="V49" s="391"/>
      <c r="W49" s="390"/>
      <c r="X49" s="254"/>
      <c r="Y49" s="655"/>
      <c r="Z49" s="313"/>
      <c r="AA49" s="468">
        <f>SUM(AA29:AA48)</f>
        <v>0</v>
      </c>
      <c r="AB49" s="313"/>
      <c r="AC49" s="313"/>
      <c r="AD49" s="314"/>
      <c r="AE49" s="254"/>
    </row>
    <row r="50" spans="1:31" ht="14.25" customHeight="1">
      <c r="A50" s="254"/>
      <c r="B50" s="622"/>
      <c r="C50" s="1031"/>
      <c r="D50" s="959"/>
      <c r="E50" s="622"/>
      <c r="F50" s="254"/>
      <c r="G50" s="285" t="s">
        <v>4002</v>
      </c>
      <c r="H50" s="290">
        <v>0.5</v>
      </c>
      <c r="I50" s="290" t="s">
        <v>374</v>
      </c>
      <c r="J50" s="290" t="s">
        <v>375</v>
      </c>
      <c r="K50" s="290" t="s">
        <v>376</v>
      </c>
      <c r="L50" s="274" t="s">
        <v>377</v>
      </c>
      <c r="M50" s="286"/>
      <c r="N50" s="275"/>
      <c r="O50" s="286"/>
      <c r="P50" s="275"/>
      <c r="Q50" s="286"/>
      <c r="R50" s="254"/>
      <c r="S50" s="390"/>
      <c r="T50" s="391"/>
      <c r="U50" s="390"/>
      <c r="V50" s="391"/>
      <c r="W50" s="390"/>
      <c r="X50" s="254"/>
      <c r="Y50" s="254"/>
      <c r="Z50" s="254"/>
      <c r="AA50" s="254"/>
      <c r="AB50" s="254"/>
      <c r="AC50" s="254"/>
      <c r="AD50" s="254"/>
      <c r="AE50" s="254"/>
    </row>
    <row r="51" spans="1:31" ht="14.25" customHeight="1">
      <c r="A51" s="254"/>
      <c r="B51" s="622"/>
      <c r="C51" s="1031"/>
      <c r="D51" s="959"/>
      <c r="E51" s="622"/>
      <c r="F51" s="254"/>
      <c r="G51" s="292" t="s">
        <v>4003</v>
      </c>
      <c r="H51" s="286"/>
      <c r="I51" s="286"/>
      <c r="J51" s="286"/>
      <c r="K51" s="286"/>
      <c r="L51" s="286"/>
      <c r="M51" s="286"/>
      <c r="N51" s="275"/>
      <c r="O51" s="286"/>
      <c r="P51" s="275"/>
      <c r="Q51" s="286"/>
      <c r="R51" s="254"/>
      <c r="S51" s="390"/>
      <c r="T51" s="391"/>
      <c r="U51" s="390"/>
      <c r="V51" s="391"/>
      <c r="W51" s="390"/>
      <c r="X51" s="254"/>
      <c r="Y51" s="985" t="s">
        <v>440</v>
      </c>
      <c r="Z51" s="968"/>
      <c r="AA51" s="968"/>
      <c r="AB51" s="968"/>
      <c r="AC51" s="968"/>
      <c r="AD51" s="969"/>
      <c r="AE51" s="254"/>
    </row>
    <row r="52" spans="1:31" ht="14.25" customHeight="1">
      <c r="A52" s="254"/>
      <c r="B52" s="622"/>
      <c r="C52" s="1031"/>
      <c r="D52" s="959"/>
      <c r="E52" s="622"/>
      <c r="F52" s="254"/>
      <c r="G52" s="292" t="s">
        <v>4004</v>
      </c>
      <c r="H52" s="286"/>
      <c r="I52" s="286"/>
      <c r="J52" s="286"/>
      <c r="K52" s="286"/>
      <c r="L52" s="286"/>
      <c r="M52" s="286"/>
      <c r="N52" s="275"/>
      <c r="O52" s="286"/>
      <c r="P52" s="275"/>
      <c r="Q52" s="286"/>
      <c r="R52" s="254"/>
      <c r="S52" s="390"/>
      <c r="T52" s="391"/>
      <c r="U52" s="390"/>
      <c r="V52" s="391"/>
      <c r="W52" s="390"/>
      <c r="X52" s="254"/>
      <c r="Y52" s="641" t="s">
        <v>340</v>
      </c>
      <c r="Z52" s="270" t="s">
        <v>442</v>
      </c>
      <c r="AA52" s="271">
        <v>2024</v>
      </c>
      <c r="AB52" s="271">
        <v>2025</v>
      </c>
      <c r="AC52" s="271">
        <v>2026</v>
      </c>
      <c r="AD52" s="306">
        <v>2027</v>
      </c>
      <c r="AE52" s="254"/>
    </row>
    <row r="53" spans="1:31" ht="14.25" customHeight="1">
      <c r="A53" s="254"/>
      <c r="B53" s="622"/>
      <c r="C53" s="1031"/>
      <c r="D53" s="959"/>
      <c r="E53" s="622"/>
      <c r="F53" s="254"/>
      <c r="G53" s="292" t="s">
        <v>4005</v>
      </c>
      <c r="H53" s="290">
        <v>0.5</v>
      </c>
      <c r="I53" s="290" t="s">
        <v>374</v>
      </c>
      <c r="J53" s="290" t="s">
        <v>375</v>
      </c>
      <c r="K53" s="290" t="s">
        <v>376</v>
      </c>
      <c r="L53" s="274" t="s">
        <v>377</v>
      </c>
      <c r="M53" s="286"/>
      <c r="N53" s="275"/>
      <c r="O53" s="286"/>
      <c r="P53" s="275"/>
      <c r="Q53" s="286"/>
      <c r="R53" s="254"/>
      <c r="S53" s="406"/>
      <c r="T53" s="391"/>
      <c r="U53" s="390"/>
      <c r="V53" s="391"/>
      <c r="W53" s="390"/>
      <c r="X53" s="254"/>
      <c r="Y53" s="648" t="s">
        <v>2325</v>
      </c>
      <c r="Z53" s="324" t="s">
        <v>50</v>
      </c>
      <c r="AA53" s="324">
        <v>-27</v>
      </c>
      <c r="AB53" s="298"/>
      <c r="AC53" s="298"/>
      <c r="AD53" s="308"/>
      <c r="AE53" s="254"/>
    </row>
    <row r="54" spans="1:31" ht="14.25" customHeight="1">
      <c r="A54" s="254"/>
      <c r="B54" s="622"/>
      <c r="C54" s="1031"/>
      <c r="D54" s="959"/>
      <c r="E54" s="622"/>
      <c r="F54" s="254"/>
      <c r="G54" s="299" t="s">
        <v>4006</v>
      </c>
      <c r="H54" s="286"/>
      <c r="I54" s="286"/>
      <c r="J54" s="286"/>
      <c r="K54" s="286"/>
      <c r="L54" s="286"/>
      <c r="M54" s="286"/>
      <c r="N54" s="275"/>
      <c r="O54" s="286"/>
      <c r="P54" s="275"/>
      <c r="Q54" s="286"/>
      <c r="R54" s="254"/>
      <c r="S54" s="406"/>
      <c r="T54" s="391"/>
      <c r="U54" s="390"/>
      <c r="V54" s="391"/>
      <c r="W54" s="390"/>
      <c r="X54" s="254"/>
      <c r="Y54" s="648"/>
      <c r="Z54" s="324"/>
      <c r="AA54" s="324"/>
      <c r="AB54" s="298"/>
      <c r="AC54" s="298"/>
      <c r="AD54" s="308"/>
      <c r="AE54" s="254"/>
    </row>
    <row r="55" spans="1:31" ht="14.25" customHeight="1">
      <c r="A55" s="254"/>
      <c r="B55" s="622"/>
      <c r="C55" s="1031"/>
      <c r="D55" s="959"/>
      <c r="E55" s="622"/>
      <c r="F55" s="254"/>
      <c r="G55" s="292" t="s">
        <v>4007</v>
      </c>
      <c r="H55" s="286"/>
      <c r="I55" s="286"/>
      <c r="J55" s="286"/>
      <c r="K55" s="286"/>
      <c r="L55" s="286"/>
      <c r="M55" s="286"/>
      <c r="N55" s="275"/>
      <c r="O55" s="286"/>
      <c r="P55" s="275"/>
      <c r="Q55" s="286"/>
      <c r="R55" s="254"/>
      <c r="S55" s="372"/>
      <c r="T55" s="254"/>
      <c r="U55" s="372"/>
      <c r="V55" s="254"/>
      <c r="W55" s="372"/>
      <c r="X55" s="254"/>
      <c r="Y55" s="676"/>
      <c r="Z55" s="298"/>
      <c r="AA55" s="298"/>
      <c r="AB55" s="298"/>
      <c r="AC55" s="298"/>
      <c r="AD55" s="308"/>
      <c r="AE55" s="254"/>
    </row>
    <row r="56" spans="1:31" ht="14.25" customHeight="1">
      <c r="A56" s="254"/>
      <c r="B56" s="408"/>
      <c r="C56" s="990"/>
      <c r="D56" s="959"/>
      <c r="E56" s="408"/>
      <c r="F56" s="254"/>
      <c r="G56" s="285" t="s">
        <v>4008</v>
      </c>
      <c r="H56" s="286"/>
      <c r="I56" s="286"/>
      <c r="J56" s="286"/>
      <c r="K56" s="286"/>
      <c r="L56" s="286"/>
      <c r="M56" s="286"/>
      <c r="N56" s="275"/>
      <c r="O56" s="286"/>
      <c r="P56" s="275"/>
      <c r="Q56" s="286"/>
      <c r="R56" s="254"/>
      <c r="S56" s="372"/>
      <c r="T56" s="254"/>
      <c r="U56" s="372"/>
      <c r="V56" s="254"/>
      <c r="W56" s="372"/>
      <c r="X56" s="254"/>
      <c r="Y56" s="317"/>
      <c r="Z56" s="298"/>
      <c r="AA56" s="298"/>
      <c r="AB56" s="298"/>
      <c r="AC56" s="298"/>
      <c r="AD56" s="308"/>
      <c r="AE56" s="254"/>
    </row>
    <row r="57" spans="1:31" ht="14.25" customHeight="1">
      <c r="A57" s="254"/>
      <c r="B57" s="409"/>
      <c r="C57" s="991"/>
      <c r="D57" s="959"/>
      <c r="E57" s="409"/>
      <c r="F57" s="254"/>
      <c r="G57" s="285" t="s">
        <v>4009</v>
      </c>
      <c r="H57" s="286"/>
      <c r="I57" s="286"/>
      <c r="J57" s="286"/>
      <c r="K57" s="286"/>
      <c r="L57" s="286"/>
      <c r="M57" s="286"/>
      <c r="N57" s="275"/>
      <c r="O57" s="286"/>
      <c r="P57" s="275"/>
      <c r="Q57" s="286"/>
      <c r="R57" s="254"/>
      <c r="S57" s="372"/>
      <c r="T57" s="254"/>
      <c r="U57" s="372"/>
      <c r="V57" s="254"/>
      <c r="W57" s="372"/>
      <c r="X57" s="254"/>
      <c r="Y57" s="317"/>
      <c r="Z57" s="298"/>
      <c r="AA57" s="298"/>
      <c r="AB57" s="298"/>
      <c r="AC57" s="298"/>
      <c r="AD57" s="308"/>
      <c r="AE57" s="254"/>
    </row>
    <row r="58" spans="1:31" ht="14.25" customHeight="1">
      <c r="A58" s="254"/>
      <c r="B58" s="409"/>
      <c r="C58" s="991"/>
      <c r="D58" s="959"/>
      <c r="E58" s="409"/>
      <c r="F58" s="254"/>
      <c r="G58" s="292" t="s">
        <v>4010</v>
      </c>
      <c r="H58" s="286"/>
      <c r="I58" s="286"/>
      <c r="J58" s="286"/>
      <c r="K58" s="286"/>
      <c r="L58" s="286"/>
      <c r="M58" s="286"/>
      <c r="N58" s="275"/>
      <c r="O58" s="286"/>
      <c r="P58" s="275"/>
      <c r="Q58" s="286"/>
      <c r="R58" s="254"/>
      <c r="S58" s="372"/>
      <c r="T58" s="254"/>
      <c r="U58" s="372"/>
      <c r="V58" s="254"/>
      <c r="W58" s="372"/>
      <c r="X58" s="254"/>
      <c r="Y58" s="317"/>
      <c r="Z58" s="298"/>
      <c r="AA58" s="298"/>
      <c r="AB58" s="298"/>
      <c r="AC58" s="298"/>
      <c r="AD58" s="308"/>
      <c r="AE58" s="254"/>
    </row>
    <row r="59" spans="1:31" ht="14.25" customHeight="1">
      <c r="A59" s="254"/>
      <c r="B59" s="254"/>
      <c r="C59" s="410"/>
      <c r="D59" s="410"/>
      <c r="E59" s="254"/>
      <c r="F59" s="254"/>
      <c r="G59" s="299" t="s">
        <v>4011</v>
      </c>
      <c r="H59" s="286"/>
      <c r="I59" s="286"/>
      <c r="J59" s="286"/>
      <c r="K59" s="286"/>
      <c r="L59" s="286"/>
      <c r="M59" s="286"/>
      <c r="N59" s="275"/>
      <c r="O59" s="286"/>
      <c r="P59" s="275"/>
      <c r="Q59" s="286"/>
      <c r="R59" s="254"/>
      <c r="S59" s="372"/>
      <c r="T59" s="254"/>
      <c r="U59" s="372"/>
      <c r="V59" s="254"/>
      <c r="W59" s="372"/>
      <c r="X59" s="254"/>
      <c r="Y59" s="317"/>
      <c r="Z59" s="298"/>
      <c r="AA59" s="298"/>
      <c r="AB59" s="298"/>
      <c r="AC59" s="298"/>
      <c r="AD59" s="308"/>
      <c r="AE59" s="254"/>
    </row>
    <row r="60" spans="1:31" ht="14.25" customHeight="1">
      <c r="A60" s="254"/>
      <c r="B60" s="254"/>
      <c r="C60" s="254"/>
      <c r="D60" s="254"/>
      <c r="E60" s="254"/>
      <c r="F60" s="254"/>
      <c r="G60" s="296" t="s">
        <v>4012</v>
      </c>
      <c r="H60" s="290">
        <v>0.3</v>
      </c>
      <c r="I60" s="290" t="s">
        <v>373</v>
      </c>
      <c r="J60" s="290" t="s">
        <v>374</v>
      </c>
      <c r="K60" s="290" t="s">
        <v>375</v>
      </c>
      <c r="L60" s="290" t="s">
        <v>376</v>
      </c>
      <c r="M60" s="274" t="s">
        <v>377</v>
      </c>
      <c r="N60" s="275"/>
      <c r="O60" s="286"/>
      <c r="P60" s="275"/>
      <c r="Q60" s="286"/>
      <c r="R60" s="254"/>
      <c r="S60" s="372"/>
      <c r="T60" s="254"/>
      <c r="U60" s="372"/>
      <c r="V60" s="254"/>
      <c r="W60" s="372"/>
      <c r="X60" s="254"/>
      <c r="Y60" s="317"/>
      <c r="Z60" s="298"/>
      <c r="AA60" s="298"/>
      <c r="AB60" s="298"/>
      <c r="AC60" s="298"/>
      <c r="AD60" s="308"/>
      <c r="AE60" s="254"/>
    </row>
    <row r="61" spans="1:31" ht="14.25" customHeight="1">
      <c r="A61" s="254"/>
      <c r="B61" s="254"/>
      <c r="C61" s="254"/>
      <c r="D61" s="254"/>
      <c r="E61" s="254"/>
      <c r="F61" s="254"/>
      <c r="G61" s="292" t="s">
        <v>4013</v>
      </c>
      <c r="H61" s="294">
        <v>2</v>
      </c>
      <c r="I61" s="286"/>
      <c r="J61" s="286"/>
      <c r="K61" s="286"/>
      <c r="L61" s="286"/>
      <c r="M61" s="286"/>
      <c r="N61" s="275"/>
      <c r="O61" s="286"/>
      <c r="P61" s="275"/>
      <c r="Q61" s="286"/>
      <c r="R61" s="254"/>
      <c r="S61" s="372"/>
      <c r="T61" s="254"/>
      <c r="U61" s="372"/>
      <c r="V61" s="254"/>
      <c r="W61" s="372"/>
      <c r="X61" s="254"/>
      <c r="Y61" s="317"/>
      <c r="Z61" s="298"/>
      <c r="AA61" s="298"/>
      <c r="AB61" s="298"/>
      <c r="AC61" s="298"/>
      <c r="AD61" s="308"/>
      <c r="AE61" s="254"/>
    </row>
    <row r="62" spans="1:31" ht="14.25" customHeight="1">
      <c r="A62" s="254"/>
      <c r="B62" s="254"/>
      <c r="C62" s="254"/>
      <c r="D62" s="254"/>
      <c r="E62" s="254"/>
      <c r="F62" s="254"/>
      <c r="G62" s="292" t="s">
        <v>4014</v>
      </c>
      <c r="H62" s="275">
        <v>5.88</v>
      </c>
      <c r="I62" s="850">
        <v>6.75</v>
      </c>
      <c r="J62" s="286"/>
      <c r="K62" s="286"/>
      <c r="L62" s="286"/>
      <c r="M62" s="286"/>
      <c r="N62" s="275"/>
      <c r="O62" s="286"/>
      <c r="P62" s="275"/>
      <c r="Q62" s="286"/>
      <c r="R62" s="254"/>
      <c r="S62" s="372"/>
      <c r="T62" s="254"/>
      <c r="U62" s="372"/>
      <c r="V62" s="254"/>
      <c r="W62" s="372"/>
      <c r="X62" s="254"/>
      <c r="Y62" s="317"/>
      <c r="Z62" s="298"/>
      <c r="AA62" s="298"/>
      <c r="AB62" s="298"/>
      <c r="AC62" s="298"/>
      <c r="AD62" s="308"/>
      <c r="AE62" s="254"/>
    </row>
    <row r="63" spans="1:31" ht="14.25" customHeight="1">
      <c r="A63" s="254"/>
      <c r="B63" s="254"/>
      <c r="C63" s="254"/>
      <c r="D63" s="254"/>
      <c r="E63" s="254"/>
      <c r="F63" s="254"/>
      <c r="G63" s="299" t="s">
        <v>4015</v>
      </c>
      <c r="H63" s="290">
        <v>0.7</v>
      </c>
      <c r="I63" s="286"/>
      <c r="J63" s="286"/>
      <c r="K63" s="286"/>
      <c r="L63" s="286"/>
      <c r="M63" s="286"/>
      <c r="N63" s="275"/>
      <c r="O63" s="286"/>
      <c r="P63" s="275"/>
      <c r="Q63" s="286"/>
      <c r="R63" s="254"/>
      <c r="S63" s="372"/>
      <c r="T63" s="254"/>
      <c r="U63" s="372"/>
      <c r="V63" s="254"/>
      <c r="W63" s="372"/>
      <c r="X63" s="254"/>
      <c r="Y63" s="317"/>
      <c r="Z63" s="298"/>
      <c r="AA63" s="298"/>
      <c r="AB63" s="298"/>
      <c r="AC63" s="298"/>
      <c r="AD63" s="308"/>
      <c r="AE63" s="254"/>
    </row>
    <row r="64" spans="1:31" ht="14.25" customHeight="1">
      <c r="A64" s="254"/>
      <c r="B64" s="254"/>
      <c r="C64" s="254"/>
      <c r="D64" s="254"/>
      <c r="E64" s="254"/>
      <c r="F64" s="254"/>
      <c r="G64" s="292" t="s">
        <v>4016</v>
      </c>
      <c r="H64" s="286"/>
      <c r="I64" s="286"/>
      <c r="J64" s="286"/>
      <c r="K64" s="286"/>
      <c r="L64" s="286"/>
      <c r="M64" s="286"/>
      <c r="N64" s="275"/>
      <c r="O64" s="286"/>
      <c r="P64" s="275"/>
      <c r="Q64" s="286"/>
      <c r="R64" s="254"/>
      <c r="S64" s="372"/>
      <c r="T64" s="254"/>
      <c r="U64" s="372"/>
      <c r="V64" s="254"/>
      <c r="W64" s="372"/>
      <c r="X64" s="254"/>
      <c r="Y64" s="317"/>
      <c r="Z64" s="298"/>
      <c r="AA64" s="298"/>
      <c r="AB64" s="298"/>
      <c r="AC64" s="298"/>
      <c r="AD64" s="308"/>
      <c r="AE64" s="254"/>
    </row>
    <row r="65" spans="1:31" ht="14.25" customHeight="1">
      <c r="A65" s="254"/>
      <c r="B65" s="254"/>
      <c r="C65" s="254"/>
      <c r="D65" s="254"/>
      <c r="E65" s="254"/>
      <c r="F65" s="254"/>
      <c r="G65" s="292" t="s">
        <v>4017</v>
      </c>
      <c r="H65" s="286"/>
      <c r="I65" s="286"/>
      <c r="J65" s="286"/>
      <c r="K65" s="286"/>
      <c r="L65" s="286"/>
      <c r="M65" s="286"/>
      <c r="N65" s="275"/>
      <c r="O65" s="286"/>
      <c r="P65" s="275"/>
      <c r="Q65" s="286"/>
      <c r="R65" s="254"/>
      <c r="S65" s="372"/>
      <c r="T65" s="254"/>
      <c r="U65" s="372"/>
      <c r="V65" s="254"/>
      <c r="W65" s="372"/>
      <c r="X65" s="254"/>
      <c r="Y65" s="317"/>
      <c r="Z65" s="298"/>
      <c r="AA65" s="298"/>
      <c r="AB65" s="298"/>
      <c r="AC65" s="298"/>
      <c r="AD65" s="308"/>
      <c r="AE65" s="254"/>
    </row>
    <row r="66" spans="1:31" ht="14.25" customHeight="1">
      <c r="A66" s="254"/>
      <c r="B66" s="254"/>
      <c r="C66" s="254"/>
      <c r="D66" s="254"/>
      <c r="E66" s="254"/>
      <c r="F66" s="254"/>
      <c r="G66" s="292" t="s">
        <v>4018</v>
      </c>
      <c r="H66" s="286"/>
      <c r="I66" s="286"/>
      <c r="J66" s="286"/>
      <c r="K66" s="286"/>
      <c r="L66" s="286"/>
      <c r="M66" s="286"/>
      <c r="N66" s="275"/>
      <c r="O66" s="286"/>
      <c r="P66" s="275"/>
      <c r="Q66" s="286"/>
      <c r="R66" s="254"/>
      <c r="S66" s="372"/>
      <c r="T66" s="254"/>
      <c r="U66" s="372"/>
      <c r="V66" s="254"/>
      <c r="W66" s="372"/>
      <c r="X66" s="254"/>
      <c r="Y66" s="317"/>
      <c r="Z66" s="298"/>
      <c r="AA66" s="298"/>
      <c r="AB66" s="298"/>
      <c r="AC66" s="298"/>
      <c r="AD66" s="308"/>
      <c r="AE66" s="254"/>
    </row>
    <row r="67" spans="1:31" ht="14.25" customHeight="1">
      <c r="A67" s="254"/>
      <c r="B67" s="254"/>
      <c r="C67" s="254"/>
      <c r="D67" s="254"/>
      <c r="E67" s="254"/>
      <c r="F67" s="254"/>
      <c r="G67" s="292" t="s">
        <v>4019</v>
      </c>
      <c r="H67" s="290">
        <v>0.5</v>
      </c>
      <c r="I67" s="290" t="s">
        <v>374</v>
      </c>
      <c r="J67" s="290" t="s">
        <v>375</v>
      </c>
      <c r="K67" s="290" t="s">
        <v>376</v>
      </c>
      <c r="L67" s="274" t="s">
        <v>377</v>
      </c>
      <c r="M67" s="286"/>
      <c r="N67" s="275"/>
      <c r="O67" s="286"/>
      <c r="P67" s="275"/>
      <c r="Q67" s="286"/>
      <c r="R67" s="254"/>
      <c r="S67" s="372"/>
      <c r="T67" s="254"/>
      <c r="U67" s="372"/>
      <c r="V67" s="254"/>
      <c r="W67" s="372"/>
      <c r="X67" s="254"/>
      <c r="Y67" s="317"/>
      <c r="Z67" s="298"/>
      <c r="AA67" s="298"/>
      <c r="AB67" s="298"/>
      <c r="AC67" s="298"/>
      <c r="AD67" s="308"/>
      <c r="AE67" s="254"/>
    </row>
    <row r="68" spans="1:31" ht="14.25" customHeight="1">
      <c r="A68" s="254"/>
      <c r="B68" s="254"/>
      <c r="C68" s="254"/>
      <c r="D68" s="254"/>
      <c r="E68" s="254"/>
      <c r="F68" s="254"/>
      <c r="G68" s="292" t="s">
        <v>4020</v>
      </c>
      <c r="H68" s="278"/>
      <c r="I68" s="278"/>
      <c r="J68" s="286"/>
      <c r="K68" s="286"/>
      <c r="L68" s="286"/>
      <c r="M68" s="286"/>
      <c r="N68" s="275"/>
      <c r="O68" s="286"/>
      <c r="P68" s="275"/>
      <c r="Q68" s="286"/>
      <c r="R68" s="254"/>
      <c r="S68" s="372"/>
      <c r="T68" s="254"/>
      <c r="U68" s="372"/>
      <c r="V68" s="254"/>
      <c r="W68" s="372"/>
      <c r="X68" s="254"/>
      <c r="Y68" s="317"/>
      <c r="Z68" s="298"/>
      <c r="AA68" s="298"/>
      <c r="AB68" s="298"/>
      <c r="AC68" s="298"/>
      <c r="AD68" s="308"/>
      <c r="AE68" s="254"/>
    </row>
    <row r="69" spans="1:31" ht="14.25" customHeight="1">
      <c r="A69" s="254"/>
      <c r="B69" s="254"/>
      <c r="C69" s="254"/>
      <c r="D69" s="254"/>
      <c r="E69" s="254"/>
      <c r="F69" s="254"/>
      <c r="G69" s="292" t="s">
        <v>4021</v>
      </c>
      <c r="H69" s="290">
        <v>14</v>
      </c>
      <c r="I69" s="290">
        <v>14</v>
      </c>
      <c r="J69" s="290">
        <v>14</v>
      </c>
      <c r="K69" s="451">
        <v>14</v>
      </c>
      <c r="L69" s="286"/>
      <c r="M69" s="286"/>
      <c r="N69" s="275"/>
      <c r="O69" s="286"/>
      <c r="P69" s="275"/>
      <c r="Q69" s="286"/>
      <c r="R69" s="254"/>
      <c r="S69" s="372"/>
      <c r="T69" s="254"/>
      <c r="U69" s="372"/>
      <c r="V69" s="254"/>
      <c r="W69" s="372"/>
      <c r="X69" s="254"/>
      <c r="Y69" s="317"/>
      <c r="Z69" s="298"/>
      <c r="AA69" s="298"/>
      <c r="AB69" s="298"/>
      <c r="AC69" s="298"/>
      <c r="AD69" s="308"/>
      <c r="AE69" s="254"/>
    </row>
    <row r="70" spans="1:31" ht="14.25" customHeight="1">
      <c r="A70" s="254"/>
      <c r="B70" s="254"/>
      <c r="C70" s="254"/>
      <c r="D70" s="254"/>
      <c r="E70" s="254"/>
      <c r="F70" s="254"/>
      <c r="G70" s="292" t="s">
        <v>1717</v>
      </c>
      <c r="H70" s="290">
        <v>1.4</v>
      </c>
      <c r="I70" s="290" t="s">
        <v>376</v>
      </c>
      <c r="J70" s="274" t="s">
        <v>377</v>
      </c>
      <c r="K70" s="286"/>
      <c r="L70" s="286"/>
      <c r="M70" s="286"/>
      <c r="N70" s="275"/>
      <c r="O70" s="286"/>
      <c r="P70" s="275"/>
      <c r="Q70" s="286"/>
      <c r="R70" s="254"/>
      <c r="S70" s="372"/>
      <c r="T70" s="254"/>
      <c r="U70" s="372"/>
      <c r="V70" s="254"/>
      <c r="W70" s="372"/>
      <c r="X70" s="254"/>
      <c r="Y70" s="676"/>
      <c r="Z70" s="298"/>
      <c r="AA70" s="298"/>
      <c r="AB70" s="298"/>
      <c r="AC70" s="298"/>
      <c r="AD70" s="308"/>
      <c r="AE70" s="254"/>
    </row>
    <row r="71" spans="1:31" ht="14.25" customHeight="1">
      <c r="A71" s="254"/>
      <c r="B71" s="254"/>
      <c r="C71" s="254"/>
      <c r="D71" s="254"/>
      <c r="E71" s="254"/>
      <c r="F71" s="254"/>
      <c r="G71" s="292" t="s">
        <v>4022</v>
      </c>
      <c r="H71" s="278"/>
      <c r="I71" s="278"/>
      <c r="J71" s="286"/>
      <c r="K71" s="286"/>
      <c r="L71" s="286"/>
      <c r="M71" s="286"/>
      <c r="N71" s="275"/>
      <c r="O71" s="286"/>
      <c r="P71" s="275"/>
      <c r="Q71" s="286"/>
      <c r="R71" s="254"/>
      <c r="S71" s="372"/>
      <c r="T71" s="254"/>
      <c r="U71" s="372"/>
      <c r="V71" s="254"/>
      <c r="W71" s="372"/>
      <c r="X71" s="254"/>
      <c r="Y71" s="676"/>
      <c r="Z71" s="298"/>
      <c r="AA71" s="298"/>
      <c r="AB71" s="298"/>
      <c r="AC71" s="298"/>
      <c r="AD71" s="308"/>
      <c r="AE71" s="254"/>
    </row>
    <row r="72" spans="1:31" ht="14.25" customHeight="1">
      <c r="A72" s="254"/>
      <c r="B72" s="254"/>
      <c r="C72" s="254"/>
      <c r="D72" s="254"/>
      <c r="E72" s="254"/>
      <c r="F72" s="254"/>
      <c r="G72" s="292" t="s">
        <v>4023</v>
      </c>
      <c r="H72" s="286"/>
      <c r="I72" s="286"/>
      <c r="J72" s="286"/>
      <c r="K72" s="286"/>
      <c r="L72" s="286"/>
      <c r="M72" s="286"/>
      <c r="N72" s="275"/>
      <c r="O72" s="286"/>
      <c r="P72" s="275"/>
      <c r="Q72" s="286"/>
      <c r="R72" s="254"/>
      <c r="S72" s="372"/>
      <c r="T72" s="254"/>
      <c r="U72" s="372"/>
      <c r="V72" s="254"/>
      <c r="W72" s="372"/>
      <c r="X72" s="254"/>
      <c r="Y72" s="676"/>
      <c r="Z72" s="310"/>
      <c r="AA72" s="310"/>
      <c r="AB72" s="310"/>
      <c r="AC72" s="310"/>
      <c r="AD72" s="311"/>
      <c r="AE72" s="254"/>
    </row>
    <row r="73" spans="1:31" ht="14.25" customHeight="1">
      <c r="A73" s="254"/>
      <c r="B73" s="254"/>
      <c r="C73" s="254"/>
      <c r="D73" s="254"/>
      <c r="E73" s="254"/>
      <c r="F73" s="254"/>
      <c r="G73" s="292" t="s">
        <v>4024</v>
      </c>
      <c r="H73" s="290">
        <v>6.6</v>
      </c>
      <c r="I73" s="274" t="s">
        <v>377</v>
      </c>
      <c r="J73" s="286"/>
      <c r="K73" s="286"/>
      <c r="L73" s="286"/>
      <c r="M73" s="286"/>
      <c r="N73" s="275"/>
      <c r="O73" s="286"/>
      <c r="P73" s="275"/>
      <c r="Q73" s="286"/>
      <c r="R73" s="254"/>
      <c r="S73" s="372"/>
      <c r="T73" s="254"/>
      <c r="U73" s="372"/>
      <c r="V73" s="254"/>
      <c r="W73" s="372"/>
      <c r="X73" s="254"/>
      <c r="Y73" s="693"/>
      <c r="Z73" s="313"/>
      <c r="AA73" s="468">
        <f>SUM(AA53:AA72)</f>
        <v>-27</v>
      </c>
      <c r="AB73" s="313"/>
      <c r="AC73" s="313"/>
      <c r="AD73" s="314"/>
      <c r="AE73" s="254"/>
    </row>
    <row r="74" spans="1:31" ht="14.25" customHeight="1">
      <c r="A74" s="254"/>
      <c r="B74" s="254"/>
      <c r="C74" s="254"/>
      <c r="D74" s="254"/>
      <c r="E74" s="254"/>
      <c r="F74" s="254"/>
      <c r="G74" s="299" t="s">
        <v>4025</v>
      </c>
      <c r="H74" s="290">
        <v>11.6</v>
      </c>
      <c r="I74" s="290">
        <v>11.6</v>
      </c>
      <c r="J74" s="290">
        <v>11.6</v>
      </c>
      <c r="K74" s="290">
        <v>11.6</v>
      </c>
      <c r="L74" s="290">
        <v>11.6</v>
      </c>
      <c r="M74" s="286"/>
      <c r="N74" s="275"/>
      <c r="O74" s="286"/>
      <c r="P74" s="275"/>
      <c r="Q74" s="286"/>
      <c r="R74" s="254"/>
      <c r="S74" s="372"/>
      <c r="T74" s="254"/>
      <c r="U74" s="372"/>
      <c r="V74" s="254"/>
      <c r="W74" s="372"/>
      <c r="X74" s="254"/>
      <c r="Y74" s="254"/>
      <c r="Z74" s="254"/>
      <c r="AA74" s="254"/>
      <c r="AB74" s="254"/>
      <c r="AC74" s="254"/>
      <c r="AD74" s="254"/>
      <c r="AE74" s="254"/>
    </row>
    <row r="75" spans="1:31" ht="14.25" customHeight="1">
      <c r="A75" s="254"/>
      <c r="B75" s="254"/>
      <c r="C75" s="254"/>
      <c r="D75" s="254"/>
      <c r="E75" s="254"/>
      <c r="F75" s="254"/>
      <c r="G75" s="273" t="s">
        <v>4026</v>
      </c>
      <c r="H75" s="286"/>
      <c r="I75" s="286"/>
      <c r="J75" s="286"/>
      <c r="K75" s="286"/>
      <c r="L75" s="286"/>
      <c r="M75" s="286"/>
      <c r="N75" s="275"/>
      <c r="O75" s="286"/>
      <c r="P75" s="275"/>
      <c r="Q75" s="286"/>
      <c r="R75" s="254"/>
      <c r="S75" s="372"/>
      <c r="T75" s="254"/>
      <c r="U75" s="372"/>
      <c r="V75" s="254"/>
      <c r="W75" s="372"/>
      <c r="X75" s="254"/>
      <c r="Y75" s="985" t="s">
        <v>353</v>
      </c>
      <c r="Z75" s="968"/>
      <c r="AA75" s="968"/>
      <c r="AB75" s="968"/>
      <c r="AC75" s="968"/>
      <c r="AD75" s="969"/>
      <c r="AE75" s="254"/>
    </row>
    <row r="76" spans="1:31" ht="14.25" customHeight="1">
      <c r="A76" s="254"/>
      <c r="B76" s="254"/>
      <c r="C76" s="254"/>
      <c r="D76" s="254"/>
      <c r="E76" s="254"/>
      <c r="F76" s="254"/>
      <c r="G76" s="292" t="s">
        <v>4027</v>
      </c>
      <c r="H76" s="290">
        <v>0.5</v>
      </c>
      <c r="I76" s="290" t="s">
        <v>375</v>
      </c>
      <c r="J76" s="290" t="s">
        <v>376</v>
      </c>
      <c r="K76" s="274" t="s">
        <v>377</v>
      </c>
      <c r="L76" s="286"/>
      <c r="M76" s="286"/>
      <c r="N76" s="275"/>
      <c r="O76" s="286"/>
      <c r="P76" s="275"/>
      <c r="Q76" s="286"/>
      <c r="R76" s="254"/>
      <c r="S76" s="372"/>
      <c r="T76" s="254"/>
      <c r="U76" s="372"/>
      <c r="V76" s="254"/>
      <c r="W76" s="372"/>
      <c r="X76" s="254"/>
      <c r="Y76" s="1037"/>
      <c r="Z76" s="892"/>
      <c r="AA76" s="271">
        <v>2024</v>
      </c>
      <c r="AB76" s="271" t="s">
        <v>4028</v>
      </c>
      <c r="AC76" s="271">
        <v>2026</v>
      </c>
      <c r="AD76" s="306">
        <v>2027</v>
      </c>
      <c r="AE76" s="254"/>
    </row>
    <row r="77" spans="1:31" ht="14.25" customHeight="1">
      <c r="A77" s="254"/>
      <c r="B77" s="254"/>
      <c r="C77" s="254"/>
      <c r="D77" s="254"/>
      <c r="E77" s="254"/>
      <c r="F77" s="254"/>
      <c r="G77" s="273" t="s">
        <v>4029</v>
      </c>
      <c r="H77" s="286"/>
      <c r="I77" s="286"/>
      <c r="J77" s="286"/>
      <c r="K77" s="286"/>
      <c r="L77" s="286"/>
      <c r="M77" s="286"/>
      <c r="N77" s="275"/>
      <c r="O77" s="286"/>
      <c r="P77" s="275"/>
      <c r="Q77" s="286"/>
      <c r="R77" s="254"/>
      <c r="S77" s="372"/>
      <c r="T77" s="254"/>
      <c r="U77" s="372"/>
      <c r="V77" s="254"/>
      <c r="W77" s="372"/>
      <c r="X77" s="254"/>
      <c r="Y77" s="1037" t="s">
        <v>469</v>
      </c>
      <c r="Z77" s="892"/>
      <c r="AA77" s="298" t="s">
        <v>470</v>
      </c>
      <c r="AB77" s="298" t="s">
        <v>471</v>
      </c>
      <c r="AC77" s="298" t="s">
        <v>472</v>
      </c>
      <c r="AD77" s="308" t="s">
        <v>472</v>
      </c>
      <c r="AE77" s="254"/>
    </row>
    <row r="78" spans="1:31" ht="14.25" customHeight="1">
      <c r="A78" s="254"/>
      <c r="B78" s="254"/>
      <c r="C78" s="254"/>
      <c r="D78" s="254"/>
      <c r="E78" s="254"/>
      <c r="F78" s="254"/>
      <c r="G78" s="296" t="s">
        <v>4030</v>
      </c>
      <c r="H78" s="290">
        <v>0.5</v>
      </c>
      <c r="I78" s="290">
        <v>0.5</v>
      </c>
      <c r="J78" s="286"/>
      <c r="K78" s="286"/>
      <c r="L78" s="286"/>
      <c r="M78" s="286"/>
      <c r="N78" s="275"/>
      <c r="O78" s="286"/>
      <c r="P78" s="275"/>
      <c r="Q78" s="286"/>
      <c r="R78" s="254"/>
      <c r="S78" s="372"/>
      <c r="T78" s="254"/>
      <c r="U78" s="372"/>
      <c r="V78" s="254"/>
      <c r="W78" s="372"/>
      <c r="X78" s="254"/>
      <c r="Y78" s="1037" t="s">
        <v>474</v>
      </c>
      <c r="Z78" s="892"/>
      <c r="AA78" s="292">
        <f>AA49</f>
        <v>0</v>
      </c>
      <c r="AB78" s="292"/>
      <c r="AC78" s="292"/>
      <c r="AD78" s="660"/>
      <c r="AE78" s="254"/>
    </row>
    <row r="79" spans="1:31" ht="14.25" customHeight="1">
      <c r="A79" s="254"/>
      <c r="B79" s="254"/>
      <c r="C79" s="254"/>
      <c r="D79" s="254"/>
      <c r="E79" s="254"/>
      <c r="F79" s="254"/>
      <c r="G79" s="285" t="s">
        <v>4031</v>
      </c>
      <c r="H79" s="290">
        <v>0.5</v>
      </c>
      <c r="I79" s="290" t="s">
        <v>375</v>
      </c>
      <c r="J79" s="290" t="s">
        <v>376</v>
      </c>
      <c r="K79" s="274" t="s">
        <v>377</v>
      </c>
      <c r="L79" s="286"/>
      <c r="M79" s="286"/>
      <c r="N79" s="275"/>
      <c r="O79" s="286"/>
      <c r="P79" s="275"/>
      <c r="Q79" s="286"/>
      <c r="R79" s="254"/>
      <c r="S79" s="372"/>
      <c r="T79" s="254"/>
      <c r="U79" s="372"/>
      <c r="V79" s="254"/>
      <c r="W79" s="372"/>
      <c r="X79" s="254"/>
      <c r="Y79" s="1037" t="s">
        <v>476</v>
      </c>
      <c r="Z79" s="892"/>
      <c r="AA79" s="415">
        <f>AA73</f>
        <v>-27</v>
      </c>
      <c r="AB79" s="415"/>
      <c r="AC79" s="415"/>
      <c r="AD79" s="661"/>
      <c r="AE79" s="254"/>
    </row>
    <row r="80" spans="1:31" ht="14.25" customHeight="1">
      <c r="A80" s="254"/>
      <c r="B80" s="254"/>
      <c r="C80" s="254"/>
      <c r="D80" s="254"/>
      <c r="E80" s="254"/>
      <c r="F80" s="254"/>
      <c r="G80" s="285" t="s">
        <v>4032</v>
      </c>
      <c r="H80" s="290">
        <v>0.5</v>
      </c>
      <c r="I80" s="290" t="s">
        <v>374</v>
      </c>
      <c r="J80" s="290" t="s">
        <v>375</v>
      </c>
      <c r="K80" s="290" t="s">
        <v>376</v>
      </c>
      <c r="L80" s="274" t="s">
        <v>377</v>
      </c>
      <c r="M80" s="286"/>
      <c r="N80" s="275"/>
      <c r="O80" s="286"/>
      <c r="P80" s="275"/>
      <c r="Q80" s="286"/>
      <c r="R80" s="254"/>
      <c r="S80" s="372"/>
      <c r="T80" s="254"/>
      <c r="U80" s="372"/>
      <c r="V80" s="254"/>
      <c r="W80" s="372"/>
      <c r="X80" s="254"/>
      <c r="Y80" s="965" t="s">
        <v>478</v>
      </c>
      <c r="Z80" s="980"/>
      <c r="AA80" s="662">
        <f>SUM(AA78:AA79)</f>
        <v>-27</v>
      </c>
      <c r="AB80" s="663"/>
      <c r="AC80" s="663"/>
      <c r="AD80" s="664"/>
      <c r="AE80" s="254"/>
    </row>
    <row r="81" spans="1:31" ht="14.25" customHeight="1">
      <c r="A81" s="254"/>
      <c r="B81" s="254"/>
      <c r="C81" s="254"/>
      <c r="D81" s="254"/>
      <c r="E81" s="254"/>
      <c r="F81" s="254"/>
      <c r="G81" s="292" t="s">
        <v>4033</v>
      </c>
      <c r="H81" s="278"/>
      <c r="I81" s="286"/>
      <c r="J81" s="286"/>
      <c r="K81" s="286"/>
      <c r="L81" s="286"/>
      <c r="M81" s="286"/>
      <c r="N81" s="275"/>
      <c r="O81" s="286"/>
      <c r="P81" s="275"/>
      <c r="Q81" s="286"/>
      <c r="R81" s="254"/>
      <c r="S81" s="372"/>
      <c r="T81" s="254"/>
      <c r="U81" s="372"/>
      <c r="V81" s="254"/>
      <c r="W81" s="372"/>
      <c r="X81" s="254"/>
      <c r="Y81" s="254"/>
      <c r="Z81" s="254"/>
      <c r="AA81" s="254"/>
      <c r="AB81" s="254"/>
      <c r="AC81" s="254"/>
      <c r="AD81" s="254"/>
      <c r="AE81" s="254"/>
    </row>
    <row r="82" spans="1:31" ht="14.25" customHeight="1">
      <c r="A82" s="254"/>
      <c r="B82" s="254"/>
      <c r="C82" s="254"/>
      <c r="D82" s="254"/>
      <c r="E82" s="254"/>
      <c r="F82" s="254"/>
      <c r="G82" s="292" t="s">
        <v>4034</v>
      </c>
      <c r="H82" s="290">
        <v>0.8</v>
      </c>
      <c r="I82" s="290" t="s">
        <v>376</v>
      </c>
      <c r="J82" s="274" t="s">
        <v>377</v>
      </c>
      <c r="K82" s="286"/>
      <c r="L82" s="286"/>
      <c r="M82" s="286"/>
      <c r="N82" s="275"/>
      <c r="O82" s="286"/>
      <c r="P82" s="275"/>
      <c r="Q82" s="286"/>
      <c r="R82" s="254"/>
      <c r="S82" s="372"/>
      <c r="T82" s="254"/>
      <c r="U82" s="372"/>
      <c r="V82" s="254"/>
      <c r="W82" s="372"/>
      <c r="X82" s="254"/>
      <c r="Y82" s="254"/>
      <c r="Z82" s="254"/>
      <c r="AA82" s="254"/>
      <c r="AB82" s="254"/>
      <c r="AC82" s="254"/>
      <c r="AD82" s="254"/>
      <c r="AE82" s="254"/>
    </row>
    <row r="83" spans="1:31" ht="14.25" customHeight="1">
      <c r="A83" s="254"/>
      <c r="B83" s="254"/>
      <c r="C83" s="254"/>
      <c r="D83" s="254"/>
      <c r="E83" s="254"/>
      <c r="F83" s="254"/>
      <c r="G83" s="299" t="s">
        <v>4035</v>
      </c>
      <c r="H83" s="286"/>
      <c r="I83" s="286"/>
      <c r="J83" s="286"/>
      <c r="K83" s="286"/>
      <c r="L83" s="286"/>
      <c r="M83" s="286"/>
      <c r="N83" s="275"/>
      <c r="O83" s="286"/>
      <c r="P83" s="275"/>
      <c r="Q83" s="286"/>
      <c r="R83" s="254"/>
      <c r="S83" s="372"/>
      <c r="T83" s="254"/>
      <c r="U83" s="372"/>
      <c r="V83" s="254"/>
      <c r="W83" s="372"/>
      <c r="X83" s="254"/>
      <c r="Y83" s="254"/>
      <c r="Z83" s="254"/>
      <c r="AA83" s="254"/>
      <c r="AB83" s="254"/>
      <c r="AC83" s="254"/>
      <c r="AD83" s="254"/>
      <c r="AE83" s="254"/>
    </row>
    <row r="84" spans="1:31" ht="14.25" customHeight="1">
      <c r="A84" s="254"/>
      <c r="B84" s="254"/>
      <c r="C84" s="254"/>
      <c r="D84" s="254"/>
      <c r="E84" s="254"/>
      <c r="F84" s="254"/>
      <c r="G84" s="292" t="s">
        <v>4036</v>
      </c>
      <c r="H84" s="290">
        <v>0.3</v>
      </c>
      <c r="I84" s="290" t="s">
        <v>373</v>
      </c>
      <c r="J84" s="290" t="s">
        <v>374</v>
      </c>
      <c r="K84" s="290" t="s">
        <v>375</v>
      </c>
      <c r="L84" s="290" t="s">
        <v>376</v>
      </c>
      <c r="M84" s="274" t="s">
        <v>377</v>
      </c>
      <c r="N84" s="275"/>
      <c r="O84" s="286"/>
      <c r="P84" s="275"/>
      <c r="Q84" s="286"/>
      <c r="R84" s="254"/>
      <c r="S84" s="372"/>
      <c r="T84" s="254"/>
      <c r="U84" s="372"/>
      <c r="V84" s="254"/>
      <c r="W84" s="372"/>
      <c r="X84" s="254"/>
      <c r="Y84" s="254"/>
      <c r="Z84" s="254"/>
      <c r="AA84" s="254"/>
      <c r="AB84" s="254"/>
      <c r="AC84" s="254"/>
      <c r="AD84" s="254"/>
      <c r="AE84" s="254"/>
    </row>
    <row r="85" spans="1:31" ht="14.25" customHeight="1">
      <c r="A85" s="254"/>
      <c r="B85" s="254"/>
      <c r="C85" s="254"/>
      <c r="D85" s="254"/>
      <c r="E85" s="254"/>
      <c r="F85" s="254"/>
      <c r="G85" s="292" t="s">
        <v>4037</v>
      </c>
      <c r="H85" s="290">
        <v>0.52</v>
      </c>
      <c r="I85" s="290" t="s">
        <v>376</v>
      </c>
      <c r="J85" s="274" t="s">
        <v>377</v>
      </c>
      <c r="K85" s="286"/>
      <c r="L85" s="286"/>
      <c r="M85" s="286"/>
      <c r="N85" s="275"/>
      <c r="O85" s="286"/>
      <c r="P85" s="275"/>
      <c r="Q85" s="286"/>
      <c r="R85" s="254"/>
      <c r="S85" s="372"/>
      <c r="T85" s="254"/>
      <c r="U85" s="372"/>
      <c r="V85" s="254"/>
      <c r="W85" s="372"/>
      <c r="X85" s="254"/>
      <c r="Y85" s="254"/>
      <c r="Z85" s="254"/>
      <c r="AA85" s="254"/>
      <c r="AB85" s="254"/>
      <c r="AC85" s="254"/>
      <c r="AD85" s="254"/>
      <c r="AE85" s="254"/>
    </row>
    <row r="86" spans="1:31" ht="14.25" customHeight="1">
      <c r="A86" s="254"/>
      <c r="B86" s="254"/>
      <c r="C86" s="254"/>
      <c r="D86" s="254"/>
      <c r="E86" s="254"/>
      <c r="F86" s="254"/>
      <c r="G86" s="292" t="s">
        <v>4038</v>
      </c>
      <c r="H86" s="286"/>
      <c r="I86" s="286"/>
      <c r="J86" s="286"/>
      <c r="K86" s="286"/>
      <c r="L86" s="286"/>
      <c r="M86" s="286"/>
      <c r="N86" s="275"/>
      <c r="O86" s="286"/>
      <c r="P86" s="275"/>
      <c r="Q86" s="286"/>
      <c r="R86" s="254"/>
      <c r="S86" s="372"/>
      <c r="T86" s="254"/>
      <c r="U86" s="372"/>
      <c r="V86" s="254"/>
      <c r="W86" s="372"/>
      <c r="X86" s="254"/>
      <c r="Y86" s="254"/>
      <c r="Z86" s="254"/>
      <c r="AA86" s="254"/>
      <c r="AB86" s="254"/>
      <c r="AC86" s="254"/>
      <c r="AD86" s="254"/>
      <c r="AE86" s="254"/>
    </row>
    <row r="87" spans="1:31" ht="14.25" customHeight="1">
      <c r="A87" s="254"/>
      <c r="B87" s="254"/>
      <c r="C87" s="254"/>
      <c r="D87" s="254"/>
      <c r="E87" s="254"/>
      <c r="F87" s="254"/>
      <c r="G87" s="285" t="s">
        <v>4039</v>
      </c>
      <c r="H87" s="286"/>
      <c r="I87" s="286"/>
      <c r="J87" s="286"/>
      <c r="K87" s="286"/>
      <c r="L87" s="286"/>
      <c r="M87" s="286"/>
      <c r="N87" s="275"/>
      <c r="O87" s="286"/>
      <c r="P87" s="275"/>
      <c r="Q87" s="286"/>
      <c r="R87" s="254"/>
      <c r="S87" s="372"/>
      <c r="T87" s="254"/>
      <c r="U87" s="372"/>
      <c r="V87" s="254"/>
      <c r="W87" s="372"/>
      <c r="X87" s="254"/>
      <c r="Y87" s="254"/>
      <c r="Z87" s="254"/>
      <c r="AA87" s="254"/>
      <c r="AB87" s="254"/>
      <c r="AC87" s="254"/>
      <c r="AD87" s="254"/>
      <c r="AE87" s="254"/>
    </row>
    <row r="88" spans="1:31" ht="14.25" customHeight="1">
      <c r="A88" s="254"/>
      <c r="B88" s="254"/>
      <c r="C88" s="254"/>
      <c r="D88" s="254"/>
      <c r="E88" s="254"/>
      <c r="F88" s="254"/>
      <c r="G88" s="292" t="s">
        <v>4040</v>
      </c>
      <c r="H88" s="286"/>
      <c r="I88" s="286"/>
      <c r="J88" s="286"/>
      <c r="K88" s="286"/>
      <c r="L88" s="286"/>
      <c r="M88" s="286"/>
      <c r="N88" s="275"/>
      <c r="O88" s="286"/>
      <c r="P88" s="275"/>
      <c r="Q88" s="286"/>
      <c r="R88" s="254"/>
      <c r="S88" s="372"/>
      <c r="T88" s="254"/>
      <c r="U88" s="372"/>
      <c r="V88" s="254"/>
      <c r="W88" s="372"/>
      <c r="X88" s="254"/>
      <c r="Y88" s="254"/>
      <c r="Z88" s="254"/>
      <c r="AA88" s="254"/>
      <c r="AB88" s="254"/>
      <c r="AC88" s="254"/>
      <c r="AD88" s="254"/>
      <c r="AE88" s="254"/>
    </row>
    <row r="89" spans="1:31" ht="14.25" customHeight="1">
      <c r="A89" s="254"/>
      <c r="B89" s="254"/>
      <c r="C89" s="254"/>
      <c r="D89" s="254"/>
      <c r="E89" s="254"/>
      <c r="F89" s="254"/>
      <c r="G89" s="299" t="s">
        <v>4041</v>
      </c>
      <c r="H89" s="294">
        <v>7.5</v>
      </c>
      <c r="I89" s="294">
        <v>7.5</v>
      </c>
      <c r="J89" s="294">
        <v>7.5</v>
      </c>
      <c r="K89" s="286"/>
      <c r="L89" s="286"/>
      <c r="M89" s="286"/>
      <c r="N89" s="275"/>
      <c r="O89" s="286"/>
      <c r="P89" s="275"/>
      <c r="Q89" s="286"/>
      <c r="R89" s="254"/>
      <c r="S89" s="372"/>
      <c r="T89" s="254"/>
      <c r="U89" s="372"/>
      <c r="V89" s="254"/>
      <c r="W89" s="372"/>
      <c r="X89" s="254"/>
      <c r="Y89" s="254"/>
      <c r="Z89" s="254"/>
      <c r="AA89" s="254"/>
      <c r="AB89" s="254"/>
      <c r="AC89" s="254"/>
      <c r="AD89" s="254"/>
      <c r="AE89" s="254"/>
    </row>
    <row r="90" spans="1:31" ht="14.25" customHeight="1">
      <c r="A90" s="254"/>
      <c r="B90" s="254"/>
      <c r="C90" s="254"/>
      <c r="D90" s="254"/>
      <c r="E90" s="254"/>
      <c r="F90" s="254"/>
      <c r="G90" s="299" t="s">
        <v>4042</v>
      </c>
      <c r="H90" s="278"/>
      <c r="I90" s="278"/>
      <c r="J90" s="286"/>
      <c r="K90" s="286"/>
      <c r="L90" s="286"/>
      <c r="M90" s="286"/>
      <c r="N90" s="275"/>
      <c r="O90" s="286"/>
      <c r="P90" s="275"/>
      <c r="Q90" s="286"/>
      <c r="R90" s="254"/>
      <c r="S90" s="372"/>
      <c r="T90" s="254"/>
      <c r="U90" s="372"/>
      <c r="V90" s="254"/>
      <c r="W90" s="372"/>
      <c r="X90" s="254"/>
      <c r="Y90" s="254"/>
      <c r="Z90" s="254"/>
      <c r="AA90" s="254"/>
      <c r="AB90" s="254"/>
      <c r="AC90" s="254"/>
      <c r="AD90" s="254"/>
      <c r="AE90" s="254"/>
    </row>
    <row r="91" spans="1:31" ht="14.25" customHeight="1">
      <c r="A91" s="254"/>
      <c r="B91" s="254"/>
      <c r="C91" s="254"/>
      <c r="D91" s="254"/>
      <c r="E91" s="254"/>
      <c r="F91" s="254"/>
      <c r="G91" s="299" t="s">
        <v>4043</v>
      </c>
      <c r="H91" s="286"/>
      <c r="I91" s="286"/>
      <c r="J91" s="286"/>
      <c r="K91" s="286"/>
      <c r="L91" s="286"/>
      <c r="M91" s="286"/>
      <c r="N91" s="275"/>
      <c r="O91" s="286"/>
      <c r="P91" s="275"/>
      <c r="Q91" s="286"/>
      <c r="R91" s="254"/>
      <c r="S91" s="372"/>
      <c r="T91" s="254"/>
      <c r="U91" s="372"/>
      <c r="V91" s="254"/>
      <c r="W91" s="372"/>
      <c r="X91" s="254"/>
      <c r="Y91" s="254"/>
      <c r="Z91" s="254"/>
      <c r="AA91" s="254"/>
      <c r="AB91" s="254"/>
      <c r="AC91" s="254"/>
      <c r="AD91" s="254"/>
      <c r="AE91" s="254"/>
    </row>
    <row r="92" spans="1:31" ht="14.25" customHeight="1">
      <c r="A92" s="254"/>
      <c r="B92" s="254"/>
      <c r="C92" s="254"/>
      <c r="D92" s="254"/>
      <c r="E92" s="254"/>
      <c r="F92" s="254"/>
      <c r="G92" s="299" t="s">
        <v>4044</v>
      </c>
      <c r="H92" s="275"/>
      <c r="I92" s="329"/>
      <c r="J92" s="286"/>
      <c r="K92" s="286"/>
      <c r="L92" s="286"/>
      <c r="M92" s="286"/>
      <c r="N92" s="275"/>
      <c r="O92" s="286"/>
      <c r="P92" s="275"/>
      <c r="Q92" s="286"/>
      <c r="R92" s="254"/>
      <c r="S92" s="372"/>
      <c r="T92" s="254"/>
      <c r="U92" s="372"/>
      <c r="V92" s="254"/>
      <c r="W92" s="372"/>
      <c r="X92" s="254"/>
      <c r="Y92" s="254"/>
      <c r="Z92" s="254"/>
      <c r="AA92" s="254"/>
      <c r="AB92" s="254"/>
      <c r="AC92" s="254"/>
      <c r="AD92" s="254"/>
      <c r="AE92" s="254"/>
    </row>
    <row r="93" spans="1:31" ht="14.25" customHeight="1">
      <c r="A93" s="254"/>
      <c r="B93" s="254"/>
      <c r="C93" s="254"/>
      <c r="D93" s="254"/>
      <c r="E93" s="254"/>
      <c r="F93" s="254"/>
      <c r="G93" s="296" t="s">
        <v>4045</v>
      </c>
      <c r="H93" s="286"/>
      <c r="I93" s="286"/>
      <c r="J93" s="286"/>
      <c r="K93" s="286"/>
      <c r="L93" s="286"/>
      <c r="M93" s="286"/>
      <c r="N93" s="275"/>
      <c r="O93" s="286"/>
      <c r="P93" s="275"/>
      <c r="Q93" s="286"/>
      <c r="R93" s="254"/>
      <c r="S93" s="372"/>
      <c r="T93" s="254"/>
      <c r="U93" s="372"/>
      <c r="V93" s="254"/>
      <c r="W93" s="372"/>
      <c r="X93" s="254"/>
      <c r="Y93" s="254"/>
      <c r="Z93" s="254"/>
      <c r="AA93" s="254"/>
      <c r="AB93" s="254"/>
      <c r="AC93" s="254"/>
      <c r="AD93" s="254"/>
      <c r="AE93" s="254"/>
    </row>
    <row r="94" spans="1:31" ht="14.25" customHeight="1">
      <c r="A94" s="254"/>
      <c r="B94" s="254"/>
      <c r="C94" s="254"/>
      <c r="D94" s="254"/>
      <c r="E94" s="254"/>
      <c r="F94" s="254"/>
      <c r="G94" s="292" t="s">
        <v>4046</v>
      </c>
      <c r="H94" s="278"/>
      <c r="I94" s="286"/>
      <c r="J94" s="286"/>
      <c r="K94" s="286"/>
      <c r="L94" s="286"/>
      <c r="M94" s="286"/>
      <c r="N94" s="275"/>
      <c r="O94" s="286"/>
      <c r="P94" s="275"/>
      <c r="Q94" s="286"/>
      <c r="R94" s="254"/>
      <c r="S94" s="372"/>
      <c r="T94" s="254"/>
      <c r="U94" s="372"/>
      <c r="V94" s="254"/>
      <c r="W94" s="372"/>
      <c r="X94" s="254"/>
      <c r="Y94" s="254"/>
      <c r="Z94" s="254"/>
      <c r="AA94" s="254"/>
      <c r="AB94" s="254"/>
      <c r="AC94" s="254"/>
      <c r="AD94" s="254"/>
      <c r="AE94" s="254"/>
    </row>
    <row r="95" spans="1:31" ht="14.25" customHeight="1">
      <c r="A95" s="254"/>
      <c r="B95" s="254"/>
      <c r="C95" s="254"/>
      <c r="D95" s="254"/>
      <c r="E95" s="254"/>
      <c r="F95" s="254"/>
      <c r="G95" s="299" t="s">
        <v>4047</v>
      </c>
      <c r="H95" s="290">
        <v>10.48</v>
      </c>
      <c r="I95" s="290">
        <v>10.48</v>
      </c>
      <c r="J95" s="290">
        <v>10.48</v>
      </c>
      <c r="K95" s="290">
        <v>10.48</v>
      </c>
      <c r="L95" s="290">
        <v>10.48</v>
      </c>
      <c r="M95" s="286"/>
      <c r="N95" s="275"/>
      <c r="O95" s="286"/>
      <c r="P95" s="275"/>
      <c r="Q95" s="286"/>
      <c r="R95" s="254"/>
      <c r="S95" s="372"/>
      <c r="T95" s="254"/>
      <c r="U95" s="372"/>
      <c r="V95" s="254"/>
      <c r="W95" s="372"/>
      <c r="X95" s="254"/>
      <c r="Y95" s="254"/>
      <c r="Z95" s="254"/>
      <c r="AA95" s="254"/>
      <c r="AB95" s="254"/>
      <c r="AC95" s="254"/>
      <c r="AD95" s="254"/>
      <c r="AE95" s="254"/>
    </row>
    <row r="96" spans="1:31" ht="14.25" customHeight="1">
      <c r="A96" s="254"/>
      <c r="B96" s="254"/>
      <c r="C96" s="254"/>
      <c r="D96" s="254"/>
      <c r="E96" s="254"/>
      <c r="F96" s="254"/>
      <c r="G96" s="273" t="s">
        <v>4048</v>
      </c>
      <c r="H96" s="278"/>
      <c r="I96" s="286"/>
      <c r="J96" s="286"/>
      <c r="K96" s="286"/>
      <c r="L96" s="286"/>
      <c r="M96" s="286"/>
      <c r="N96" s="275"/>
      <c r="O96" s="286"/>
      <c r="P96" s="275"/>
      <c r="Q96" s="286"/>
      <c r="R96" s="254"/>
      <c r="S96" s="372"/>
      <c r="T96" s="254"/>
      <c r="U96" s="372"/>
      <c r="V96" s="254"/>
      <c r="W96" s="372"/>
      <c r="X96" s="254"/>
      <c r="Y96" s="254"/>
      <c r="Z96" s="254"/>
      <c r="AA96" s="254"/>
      <c r="AB96" s="254"/>
      <c r="AC96" s="254"/>
      <c r="AD96" s="254"/>
      <c r="AE96" s="254"/>
    </row>
    <row r="97" spans="1:31" ht="14.25" customHeight="1">
      <c r="A97" s="254"/>
      <c r="B97" s="254"/>
      <c r="C97" s="254"/>
      <c r="D97" s="387"/>
      <c r="E97" s="387"/>
      <c r="F97" s="387"/>
      <c r="G97" s="299" t="s">
        <v>4049</v>
      </c>
      <c r="H97" s="275"/>
      <c r="I97" s="286"/>
      <c r="J97" s="286"/>
      <c r="K97" s="286"/>
      <c r="L97" s="286"/>
      <c r="M97" s="286"/>
      <c r="N97" s="275"/>
      <c r="O97" s="286"/>
      <c r="P97" s="275"/>
      <c r="Q97" s="286"/>
      <c r="R97" s="254"/>
      <c r="S97" s="372"/>
      <c r="T97" s="254"/>
      <c r="U97" s="372"/>
      <c r="V97" s="254"/>
      <c r="W97" s="372"/>
      <c r="X97" s="254"/>
      <c r="Y97" s="254"/>
      <c r="Z97" s="254"/>
      <c r="AA97" s="254"/>
      <c r="AB97" s="254"/>
      <c r="AC97" s="254"/>
      <c r="AD97" s="254"/>
      <c r="AE97" s="254"/>
    </row>
    <row r="98" spans="1:31" ht="14.25" customHeight="1">
      <c r="A98" s="254"/>
      <c r="B98" s="254"/>
      <c r="C98" s="383"/>
      <c r="D98" s="420"/>
      <c r="E98" s="420"/>
      <c r="F98" s="420"/>
      <c r="G98" s="273" t="s">
        <v>4050</v>
      </c>
      <c r="H98" s="286"/>
      <c r="I98" s="286"/>
      <c r="J98" s="286"/>
      <c r="K98" s="286"/>
      <c r="L98" s="286"/>
      <c r="M98" s="286"/>
      <c r="N98" s="275"/>
      <c r="O98" s="286"/>
      <c r="P98" s="275"/>
      <c r="Q98" s="286"/>
      <c r="R98" s="254"/>
      <c r="S98" s="372"/>
      <c r="T98" s="254"/>
      <c r="U98" s="372"/>
      <c r="V98" s="254"/>
      <c r="W98" s="372"/>
      <c r="X98" s="254"/>
      <c r="Y98" s="254"/>
      <c r="Z98" s="254"/>
      <c r="AA98" s="254"/>
      <c r="AB98" s="254"/>
      <c r="AC98" s="254"/>
      <c r="AD98" s="254"/>
      <c r="AE98" s="254"/>
    </row>
    <row r="99" spans="1:31" ht="14.25" customHeight="1">
      <c r="A99" s="254"/>
      <c r="B99" s="254"/>
      <c r="C99" s="383"/>
      <c r="D99" s="420"/>
      <c r="E99" s="420"/>
      <c r="F99" s="420"/>
      <c r="G99" s="292" t="s">
        <v>4051</v>
      </c>
      <c r="H99" s="286"/>
      <c r="I99" s="286"/>
      <c r="J99" s="286"/>
      <c r="K99" s="286"/>
      <c r="L99" s="286"/>
      <c r="M99" s="286"/>
      <c r="N99" s="275"/>
      <c r="O99" s="286"/>
      <c r="P99" s="275"/>
      <c r="Q99" s="286"/>
      <c r="R99" s="254"/>
      <c r="S99" s="372"/>
      <c r="T99" s="254"/>
      <c r="U99" s="372"/>
      <c r="V99" s="254"/>
      <c r="W99" s="372"/>
      <c r="X99" s="254"/>
      <c r="Y99" s="254"/>
      <c r="Z99" s="254"/>
      <c r="AA99" s="254"/>
      <c r="AB99" s="254"/>
      <c r="AC99" s="254"/>
      <c r="AD99" s="254"/>
      <c r="AE99" s="254"/>
    </row>
    <row r="100" spans="1:31" ht="14.25" customHeight="1">
      <c r="A100" s="254"/>
      <c r="B100" s="254"/>
      <c r="C100" s="383"/>
      <c r="D100" s="420"/>
      <c r="E100" s="420"/>
      <c r="F100" s="420"/>
      <c r="G100" s="299" t="s">
        <v>4052</v>
      </c>
      <c r="H100" s="275"/>
      <c r="I100" s="286"/>
      <c r="J100" s="286"/>
      <c r="K100" s="286"/>
      <c r="L100" s="286"/>
      <c r="M100" s="286"/>
      <c r="N100" s="275"/>
      <c r="O100" s="286"/>
      <c r="P100" s="275"/>
      <c r="Q100" s="286"/>
      <c r="R100" s="254"/>
      <c r="S100" s="372"/>
      <c r="T100" s="254"/>
      <c r="U100" s="372"/>
      <c r="V100" s="254"/>
      <c r="W100" s="372"/>
      <c r="X100" s="254"/>
      <c r="Y100" s="254"/>
      <c r="Z100" s="254"/>
      <c r="AA100" s="254"/>
      <c r="AB100" s="254"/>
      <c r="AC100" s="254"/>
      <c r="AD100" s="254"/>
      <c r="AE100" s="254"/>
    </row>
    <row r="101" spans="1:31" ht="14.25" customHeight="1">
      <c r="A101" s="254"/>
      <c r="B101" s="254"/>
      <c r="C101" s="383"/>
      <c r="D101" s="420"/>
      <c r="E101" s="420"/>
      <c r="F101" s="420"/>
      <c r="G101" s="299" t="s">
        <v>4053</v>
      </c>
      <c r="H101" s="278"/>
      <c r="I101" s="286"/>
      <c r="J101" s="286"/>
      <c r="K101" s="286"/>
      <c r="L101" s="286"/>
      <c r="M101" s="286"/>
      <c r="N101" s="275"/>
      <c r="O101" s="286"/>
      <c r="P101" s="275"/>
      <c r="Q101" s="286"/>
      <c r="R101" s="254"/>
      <c r="S101" s="372"/>
      <c r="T101" s="254"/>
      <c r="U101" s="372"/>
      <c r="V101" s="254"/>
      <c r="W101" s="372"/>
      <c r="X101" s="254"/>
      <c r="Y101" s="254"/>
      <c r="Z101" s="254"/>
      <c r="AA101" s="254"/>
      <c r="AB101" s="254"/>
      <c r="AC101" s="254"/>
      <c r="AD101" s="254"/>
      <c r="AE101" s="254"/>
    </row>
    <row r="102" spans="1:31" ht="14.25" customHeight="1">
      <c r="A102" s="254"/>
      <c r="B102" s="254"/>
      <c r="C102" s="383"/>
      <c r="D102" s="420"/>
      <c r="E102" s="420"/>
      <c r="F102" s="420"/>
      <c r="G102" s="273" t="s">
        <v>4054</v>
      </c>
      <c r="H102" s="274">
        <v>0.5</v>
      </c>
      <c r="I102" s="286"/>
      <c r="J102" s="286"/>
      <c r="K102" s="286"/>
      <c r="L102" s="286"/>
      <c r="M102" s="286"/>
      <c r="N102" s="275"/>
      <c r="O102" s="286"/>
      <c r="P102" s="275"/>
      <c r="Q102" s="286"/>
      <c r="R102" s="254"/>
      <c r="S102" s="372"/>
      <c r="T102" s="254"/>
      <c r="U102" s="372"/>
      <c r="V102" s="254"/>
      <c r="W102" s="372"/>
      <c r="X102" s="254"/>
      <c r="Y102" s="254"/>
      <c r="Z102" s="254"/>
      <c r="AA102" s="254"/>
      <c r="AB102" s="254"/>
      <c r="AC102" s="254"/>
      <c r="AD102" s="254"/>
      <c r="AE102" s="254"/>
    </row>
    <row r="103" spans="1:31" ht="14.25" customHeight="1">
      <c r="A103" s="97"/>
      <c r="B103" s="343"/>
      <c r="C103" s="343"/>
      <c r="D103" s="421">
        <f>COUNTA(G4:G160)</f>
        <v>99</v>
      </c>
      <c r="E103" s="422"/>
      <c r="F103" s="423">
        <v>100</v>
      </c>
      <c r="I103" s="286"/>
      <c r="J103" s="286"/>
      <c r="K103" s="286"/>
      <c r="L103" s="286"/>
      <c r="M103" s="286"/>
      <c r="N103" s="275"/>
      <c r="O103" s="286"/>
      <c r="P103" s="275"/>
      <c r="Q103" s="286"/>
      <c r="R103" s="254"/>
      <c r="S103" s="372"/>
      <c r="T103" s="254"/>
      <c r="U103" s="372"/>
      <c r="V103" s="254"/>
      <c r="W103" s="372"/>
      <c r="X103" s="254"/>
      <c r="Y103" s="254"/>
      <c r="Z103" s="254"/>
      <c r="AA103" s="254"/>
      <c r="AB103" s="254"/>
      <c r="AC103" s="254"/>
      <c r="AD103" s="254"/>
      <c r="AE103" s="254"/>
    </row>
    <row r="104" spans="1:31" ht="14.25" customHeight="1">
      <c r="A104" s="97"/>
      <c r="B104" s="97"/>
      <c r="C104" s="97"/>
      <c r="D104" s="343"/>
      <c r="E104" s="343"/>
      <c r="F104" s="97"/>
      <c r="G104" s="273"/>
      <c r="H104" s="286"/>
      <c r="I104" s="286"/>
      <c r="J104" s="286"/>
      <c r="K104" s="286"/>
      <c r="L104" s="286"/>
      <c r="M104" s="286"/>
      <c r="N104" s="275"/>
      <c r="O104" s="286"/>
      <c r="P104" s="275"/>
      <c r="Q104" s="286"/>
      <c r="R104" s="254"/>
      <c r="S104" s="372"/>
      <c r="T104" s="254"/>
      <c r="U104" s="372"/>
      <c r="V104" s="254"/>
      <c r="W104" s="372"/>
      <c r="X104" s="254"/>
      <c r="Y104" s="254"/>
      <c r="Z104" s="254"/>
      <c r="AA104" s="254"/>
      <c r="AB104" s="254"/>
      <c r="AC104" s="254"/>
      <c r="AD104" s="254"/>
      <c r="AE104" s="254"/>
    </row>
    <row r="105" spans="1:31" ht="14.25" customHeight="1">
      <c r="A105" s="97"/>
      <c r="B105" s="97"/>
      <c r="C105" s="97"/>
      <c r="D105" s="97"/>
      <c r="E105" s="97"/>
      <c r="F105" s="97"/>
      <c r="G105" s="292"/>
      <c r="H105" s="286"/>
      <c r="I105" s="286"/>
      <c r="J105" s="286"/>
      <c r="K105" s="286"/>
      <c r="L105" s="286"/>
      <c r="M105" s="286"/>
      <c r="N105" s="275"/>
      <c r="O105" s="286"/>
      <c r="P105" s="275"/>
      <c r="Q105" s="286"/>
      <c r="R105" s="254"/>
      <c r="S105" s="372"/>
      <c r="T105" s="254"/>
      <c r="U105" s="372"/>
      <c r="V105" s="254"/>
      <c r="W105" s="372"/>
      <c r="X105" s="254"/>
      <c r="Y105" s="254"/>
      <c r="Z105" s="254"/>
      <c r="AA105" s="254"/>
      <c r="AB105" s="254"/>
      <c r="AC105" s="254"/>
      <c r="AD105" s="254"/>
      <c r="AE105" s="254"/>
    </row>
    <row r="106" spans="1:31" ht="14.25" customHeight="1">
      <c r="A106" s="97"/>
      <c r="B106" s="97"/>
      <c r="C106" s="97"/>
      <c r="D106" s="97"/>
      <c r="E106" s="97"/>
      <c r="F106" s="97"/>
      <c r="G106" s="292"/>
      <c r="H106" s="286"/>
      <c r="I106" s="286"/>
      <c r="J106" s="286"/>
      <c r="K106" s="286"/>
      <c r="L106" s="286"/>
      <c r="M106" s="286"/>
      <c r="N106" s="275"/>
      <c r="O106" s="286"/>
      <c r="P106" s="275"/>
      <c r="Q106" s="286"/>
      <c r="R106" s="254"/>
      <c r="S106" s="372"/>
      <c r="T106" s="254"/>
      <c r="U106" s="372"/>
      <c r="V106" s="254"/>
      <c r="W106" s="372"/>
      <c r="X106" s="254"/>
      <c r="Y106" s="254"/>
      <c r="Z106" s="254"/>
      <c r="AA106" s="254"/>
      <c r="AB106" s="254"/>
      <c r="AC106" s="254"/>
      <c r="AD106" s="254"/>
      <c r="AE106" s="254"/>
    </row>
    <row r="107" spans="1:31" ht="14.25" customHeight="1">
      <c r="A107" s="97"/>
      <c r="B107" s="97"/>
      <c r="C107" s="97"/>
      <c r="D107" s="97"/>
      <c r="E107" s="97"/>
      <c r="F107" s="97"/>
      <c r="G107" s="292"/>
      <c r="H107" s="286"/>
      <c r="I107" s="286"/>
      <c r="J107" s="286"/>
      <c r="K107" s="286"/>
      <c r="L107" s="286"/>
      <c r="M107" s="286"/>
      <c r="N107" s="275"/>
      <c r="O107" s="286"/>
      <c r="P107" s="275"/>
      <c r="Q107" s="286"/>
      <c r="R107" s="254"/>
      <c r="S107" s="372"/>
      <c r="T107" s="254"/>
      <c r="U107" s="372"/>
      <c r="V107" s="254"/>
      <c r="W107" s="372"/>
      <c r="X107" s="254"/>
      <c r="Y107" s="254"/>
      <c r="Z107" s="254"/>
      <c r="AA107" s="254"/>
      <c r="AB107" s="254"/>
      <c r="AC107" s="254"/>
      <c r="AD107" s="254"/>
      <c r="AE107" s="254"/>
    </row>
    <row r="108" spans="1:31" ht="14.25" customHeight="1">
      <c r="A108" s="97"/>
      <c r="B108" s="97"/>
      <c r="C108" s="97"/>
      <c r="D108" s="97"/>
      <c r="E108" s="97"/>
      <c r="F108" s="97"/>
      <c r="G108" s="292"/>
      <c r="H108" s="286"/>
      <c r="I108" s="286"/>
      <c r="J108" s="286"/>
      <c r="K108" s="286"/>
      <c r="L108" s="286"/>
      <c r="M108" s="286"/>
      <c r="N108" s="275"/>
      <c r="O108" s="286"/>
      <c r="P108" s="275"/>
      <c r="Q108" s="286"/>
      <c r="R108" s="254"/>
      <c r="S108" s="372"/>
      <c r="T108" s="254"/>
      <c r="U108" s="372"/>
      <c r="V108" s="254"/>
      <c r="W108" s="372"/>
      <c r="X108" s="254"/>
      <c r="Y108" s="254"/>
      <c r="Z108" s="254"/>
      <c r="AA108" s="254"/>
      <c r="AB108" s="254"/>
      <c r="AC108" s="254"/>
      <c r="AD108" s="254"/>
      <c r="AE108" s="254"/>
    </row>
    <row r="109" spans="1:31" ht="14.25" customHeight="1">
      <c r="A109" s="97"/>
      <c r="B109" s="97"/>
      <c r="C109" s="97"/>
      <c r="D109" s="97"/>
      <c r="E109" s="97"/>
      <c r="F109" s="97"/>
      <c r="G109" s="292"/>
      <c r="H109" s="286"/>
      <c r="I109" s="286"/>
      <c r="J109" s="286"/>
      <c r="K109" s="286"/>
      <c r="L109" s="286"/>
      <c r="M109" s="286"/>
      <c r="N109" s="275"/>
      <c r="O109" s="286"/>
      <c r="P109" s="286"/>
      <c r="Q109" s="286"/>
      <c r="R109" s="254"/>
      <c r="S109" s="372"/>
      <c r="T109" s="254"/>
      <c r="U109" s="372"/>
      <c r="V109" s="254"/>
      <c r="W109" s="372"/>
      <c r="X109" s="254"/>
      <c r="Y109" s="254"/>
      <c r="Z109" s="254"/>
      <c r="AA109" s="254"/>
      <c r="AB109" s="254"/>
      <c r="AC109" s="254"/>
      <c r="AD109" s="254"/>
      <c r="AE109" s="254"/>
    </row>
    <row r="110" spans="1:31" ht="14.25" customHeight="1">
      <c r="A110" s="97"/>
      <c r="B110" s="97"/>
      <c r="C110" s="97"/>
      <c r="D110" s="97"/>
      <c r="E110" s="97"/>
      <c r="F110" s="97"/>
      <c r="G110" s="292"/>
      <c r="H110" s="286"/>
      <c r="I110" s="286"/>
      <c r="J110" s="286"/>
      <c r="K110" s="286"/>
      <c r="L110" s="286"/>
      <c r="M110" s="286"/>
      <c r="N110" s="275"/>
      <c r="O110" s="286"/>
      <c r="P110" s="286"/>
      <c r="Q110" s="286"/>
      <c r="R110" s="254"/>
      <c r="S110" s="372"/>
      <c r="T110" s="254"/>
      <c r="U110" s="372"/>
      <c r="V110" s="254"/>
      <c r="W110" s="372"/>
      <c r="X110" s="254"/>
      <c r="Y110" s="254"/>
      <c r="Z110" s="254"/>
      <c r="AA110" s="254"/>
      <c r="AB110" s="254"/>
      <c r="AC110" s="254"/>
      <c r="AD110" s="254"/>
      <c r="AE110" s="254"/>
    </row>
    <row r="111" spans="1:31" ht="14.25" customHeight="1">
      <c r="A111" s="315"/>
      <c r="B111" s="315"/>
      <c r="C111" s="315"/>
      <c r="D111" s="315"/>
      <c r="E111" s="315"/>
      <c r="F111" s="315"/>
      <c r="G111" s="292"/>
      <c r="H111" s="286"/>
      <c r="I111" s="286"/>
      <c r="J111" s="286"/>
      <c r="K111" s="286"/>
      <c r="L111" s="286"/>
      <c r="M111" s="286"/>
      <c r="N111" s="275"/>
      <c r="O111" s="286"/>
      <c r="P111" s="286"/>
      <c r="Q111" s="286"/>
      <c r="R111" s="254"/>
      <c r="S111" s="372"/>
      <c r="T111" s="254"/>
      <c r="U111" s="372"/>
      <c r="V111" s="254"/>
      <c r="W111" s="372"/>
      <c r="X111" s="254"/>
      <c r="Y111" s="254"/>
      <c r="Z111" s="254"/>
      <c r="AA111" s="254"/>
      <c r="AB111" s="254"/>
      <c r="AC111" s="254"/>
      <c r="AD111" s="254"/>
      <c r="AE111" s="254"/>
    </row>
    <row r="112" spans="1:31" ht="14.25" customHeight="1">
      <c r="A112" s="502"/>
      <c r="B112" s="502"/>
      <c r="C112" s="502"/>
      <c r="D112" s="502"/>
      <c r="E112" s="502"/>
      <c r="F112" s="502"/>
      <c r="G112" s="292"/>
      <c r="H112" s="286"/>
      <c r="I112" s="286"/>
      <c r="J112" s="286"/>
      <c r="K112" s="286"/>
      <c r="L112" s="286"/>
      <c r="M112" s="286"/>
      <c r="N112" s="275"/>
      <c r="O112" s="286"/>
      <c r="P112" s="286"/>
      <c r="Q112" s="286"/>
      <c r="R112" s="254"/>
      <c r="S112" s="372"/>
      <c r="T112" s="254"/>
      <c r="U112" s="372"/>
      <c r="V112" s="254"/>
      <c r="W112" s="372"/>
      <c r="X112" s="254"/>
      <c r="Y112" s="254"/>
      <c r="Z112" s="254"/>
      <c r="AA112" s="254"/>
      <c r="AB112" s="254"/>
      <c r="AC112" s="254"/>
      <c r="AD112" s="254"/>
      <c r="AE112" s="254"/>
    </row>
    <row r="113" spans="1:31" ht="14.25" customHeight="1">
      <c r="A113" s="502"/>
      <c r="B113" s="502"/>
      <c r="C113" s="502"/>
      <c r="D113" s="502"/>
      <c r="E113" s="502"/>
      <c r="F113" s="502"/>
      <c r="G113" s="292"/>
      <c r="H113" s="286"/>
      <c r="I113" s="286"/>
      <c r="J113" s="286"/>
      <c r="K113" s="286"/>
      <c r="L113" s="286"/>
      <c r="M113" s="286"/>
      <c r="N113" s="275"/>
      <c r="O113" s="286"/>
      <c r="P113" s="286"/>
      <c r="Q113" s="286"/>
      <c r="R113" s="254"/>
      <c r="S113" s="372"/>
      <c r="T113" s="254"/>
      <c r="U113" s="372"/>
      <c r="V113" s="254"/>
      <c r="W113" s="372"/>
      <c r="X113" s="254"/>
      <c r="Y113" s="254"/>
      <c r="Z113" s="254"/>
      <c r="AA113" s="254"/>
      <c r="AB113" s="254"/>
      <c r="AC113" s="254"/>
      <c r="AD113" s="254"/>
      <c r="AE113" s="254"/>
    </row>
    <row r="114" spans="1:31" ht="14.25" customHeight="1">
      <c r="A114" s="502"/>
      <c r="B114" s="502"/>
      <c r="C114" s="502"/>
      <c r="D114" s="502"/>
      <c r="E114" s="502"/>
      <c r="F114" s="502"/>
      <c r="G114" s="292"/>
      <c r="H114" s="286"/>
      <c r="I114" s="286"/>
      <c r="J114" s="286"/>
      <c r="K114" s="286"/>
      <c r="L114" s="286"/>
      <c r="M114" s="286"/>
      <c r="N114" s="286"/>
      <c r="O114" s="286"/>
      <c r="P114" s="286"/>
      <c r="Q114" s="286"/>
      <c r="R114" s="254"/>
      <c r="S114" s="372"/>
      <c r="T114" s="254"/>
      <c r="U114" s="372"/>
      <c r="V114" s="254"/>
      <c r="W114" s="372"/>
      <c r="X114" s="254"/>
      <c r="Y114" s="254"/>
      <c r="Z114" s="254"/>
      <c r="AA114" s="254"/>
      <c r="AB114" s="254"/>
      <c r="AC114" s="254"/>
      <c r="AD114" s="254"/>
      <c r="AE114" s="254"/>
    </row>
    <row r="115" spans="1:31" ht="14.25" customHeight="1">
      <c r="A115" s="502"/>
      <c r="B115" s="502"/>
      <c r="C115" s="502"/>
      <c r="D115" s="502"/>
      <c r="E115" s="502"/>
      <c r="F115" s="502"/>
      <c r="G115" s="292"/>
      <c r="H115" s="286"/>
      <c r="I115" s="286"/>
      <c r="J115" s="286"/>
      <c r="K115" s="286"/>
      <c r="L115" s="286"/>
      <c r="M115" s="286"/>
      <c r="N115" s="286"/>
      <c r="O115" s="286"/>
      <c r="P115" s="286"/>
      <c r="Q115" s="286"/>
      <c r="R115" s="254"/>
      <c r="S115" s="372"/>
      <c r="T115" s="254"/>
      <c r="U115" s="372"/>
      <c r="V115" s="254"/>
      <c r="W115" s="372"/>
      <c r="X115" s="254"/>
      <c r="Y115" s="254"/>
      <c r="Z115" s="254"/>
      <c r="AA115" s="254"/>
      <c r="AB115" s="254"/>
      <c r="AC115" s="254"/>
      <c r="AD115" s="254"/>
      <c r="AE115" s="254"/>
    </row>
    <row r="116" spans="1:31" ht="14.25" customHeight="1">
      <c r="A116" s="502"/>
      <c r="B116" s="502"/>
      <c r="C116" s="502"/>
      <c r="D116" s="502"/>
      <c r="E116" s="502"/>
      <c r="F116" s="502"/>
      <c r="G116" s="292"/>
      <c r="H116" s="286"/>
      <c r="I116" s="286"/>
      <c r="J116" s="286"/>
      <c r="K116" s="286"/>
      <c r="L116" s="286"/>
      <c r="M116" s="286"/>
      <c r="N116" s="286"/>
      <c r="O116" s="286"/>
      <c r="P116" s="286"/>
      <c r="Q116" s="286"/>
      <c r="R116" s="254"/>
      <c r="S116" s="372"/>
      <c r="T116" s="254"/>
      <c r="U116" s="372"/>
      <c r="V116" s="254"/>
      <c r="W116" s="372"/>
      <c r="X116" s="254"/>
      <c r="Y116" s="254"/>
      <c r="Z116" s="254"/>
      <c r="AA116" s="254"/>
      <c r="AB116" s="254"/>
      <c r="AC116" s="254"/>
      <c r="AD116" s="254"/>
      <c r="AE116" s="254"/>
    </row>
    <row r="117" spans="1:31" ht="14.25" customHeight="1">
      <c r="A117" s="502"/>
      <c r="B117" s="502"/>
      <c r="C117" s="502"/>
      <c r="D117" s="502"/>
      <c r="E117" s="502"/>
      <c r="F117" s="502"/>
      <c r="G117" s="292"/>
      <c r="H117" s="286"/>
      <c r="I117" s="286"/>
      <c r="J117" s="286"/>
      <c r="K117" s="286"/>
      <c r="L117" s="286"/>
      <c r="M117" s="286"/>
      <c r="N117" s="286"/>
      <c r="O117" s="286"/>
      <c r="P117" s="286"/>
      <c r="Q117" s="286"/>
      <c r="R117" s="254"/>
      <c r="S117" s="372"/>
      <c r="T117" s="254"/>
      <c r="U117" s="372"/>
      <c r="V117" s="254"/>
      <c r="W117" s="372"/>
      <c r="X117" s="254"/>
      <c r="Y117" s="254"/>
      <c r="Z117" s="254"/>
      <c r="AA117" s="254"/>
      <c r="AB117" s="254"/>
      <c r="AC117" s="254"/>
      <c r="AD117" s="254"/>
      <c r="AE117" s="254"/>
    </row>
    <row r="118" spans="1:31" ht="14.25" customHeight="1">
      <c r="A118" s="502"/>
      <c r="B118" s="502"/>
      <c r="C118" s="502"/>
      <c r="D118" s="502"/>
      <c r="E118" s="502"/>
      <c r="F118" s="502"/>
      <c r="G118" s="292"/>
      <c r="H118" s="286"/>
      <c r="I118" s="286"/>
      <c r="J118" s="286"/>
      <c r="K118" s="286"/>
      <c r="L118" s="286"/>
      <c r="M118" s="286"/>
      <c r="N118" s="286"/>
      <c r="O118" s="286"/>
      <c r="P118" s="286"/>
      <c r="Q118" s="286"/>
      <c r="R118" s="254"/>
      <c r="S118" s="372"/>
      <c r="T118" s="254"/>
      <c r="U118" s="372"/>
      <c r="V118" s="254"/>
      <c r="W118" s="372"/>
      <c r="X118" s="254"/>
      <c r="Y118" s="254"/>
      <c r="Z118" s="254"/>
      <c r="AA118" s="254"/>
      <c r="AB118" s="254"/>
      <c r="AC118" s="254"/>
      <c r="AD118" s="254"/>
      <c r="AE118" s="254"/>
    </row>
    <row r="119" spans="1:31" ht="14.25" customHeight="1">
      <c r="A119" s="502"/>
      <c r="B119" s="502"/>
      <c r="C119" s="502"/>
      <c r="D119" s="502"/>
      <c r="E119" s="502"/>
      <c r="F119" s="502"/>
      <c r="G119" s="292"/>
      <c r="H119" s="286"/>
      <c r="I119" s="286"/>
      <c r="J119" s="286"/>
      <c r="K119" s="286"/>
      <c r="L119" s="286"/>
      <c r="M119" s="286"/>
      <c r="N119" s="286"/>
      <c r="O119" s="286"/>
      <c r="P119" s="286"/>
      <c r="Q119" s="286"/>
      <c r="R119" s="254"/>
      <c r="S119" s="372"/>
      <c r="T119" s="254"/>
      <c r="U119" s="372"/>
      <c r="V119" s="254"/>
      <c r="W119" s="372"/>
      <c r="X119" s="254"/>
      <c r="Y119" s="254"/>
      <c r="Z119" s="254"/>
      <c r="AA119" s="254"/>
      <c r="AB119" s="254"/>
      <c r="AC119" s="254"/>
      <c r="AD119" s="254"/>
      <c r="AE119" s="254"/>
    </row>
    <row r="120" spans="1:31" ht="14.25" customHeight="1">
      <c r="A120" s="502"/>
      <c r="B120" s="502"/>
      <c r="C120" s="502"/>
      <c r="D120" s="502"/>
      <c r="E120" s="502"/>
      <c r="F120" s="502"/>
      <c r="G120" s="292"/>
      <c r="H120" s="286"/>
      <c r="I120" s="286"/>
      <c r="J120" s="286"/>
      <c r="K120" s="286"/>
      <c r="L120" s="286"/>
      <c r="M120" s="286"/>
      <c r="N120" s="286"/>
      <c r="O120" s="286"/>
      <c r="P120" s="286"/>
      <c r="Q120" s="286"/>
      <c r="R120" s="254"/>
      <c r="S120" s="372"/>
      <c r="T120" s="254"/>
      <c r="U120" s="372"/>
      <c r="V120" s="254"/>
      <c r="W120" s="372"/>
      <c r="X120" s="254"/>
      <c r="Y120" s="254"/>
      <c r="Z120" s="254"/>
      <c r="AA120" s="254"/>
      <c r="AB120" s="254"/>
      <c r="AC120" s="254"/>
      <c r="AD120" s="254"/>
      <c r="AE120" s="254"/>
    </row>
    <row r="121" spans="1:31" ht="14.25" customHeight="1">
      <c r="A121" s="502"/>
      <c r="B121" s="502"/>
      <c r="C121" s="502"/>
      <c r="D121" s="502"/>
      <c r="E121" s="502"/>
      <c r="F121" s="502"/>
      <c r="G121" s="292"/>
      <c r="H121" s="286"/>
      <c r="I121" s="286"/>
      <c r="J121" s="286"/>
      <c r="K121" s="286"/>
      <c r="L121" s="286"/>
      <c r="M121" s="286"/>
      <c r="N121" s="286"/>
      <c r="O121" s="286"/>
      <c r="P121" s="286"/>
      <c r="Q121" s="286"/>
      <c r="R121" s="254"/>
      <c r="S121" s="372"/>
      <c r="T121" s="254"/>
      <c r="U121" s="372"/>
      <c r="V121" s="254"/>
      <c r="W121" s="372"/>
      <c r="X121" s="254"/>
      <c r="Y121" s="254"/>
      <c r="Z121" s="254"/>
      <c r="AA121" s="254"/>
      <c r="AB121" s="254"/>
      <c r="AC121" s="254"/>
      <c r="AD121" s="254"/>
      <c r="AE121" s="254"/>
    </row>
    <row r="122" spans="1:31" ht="14.25" customHeight="1">
      <c r="A122" s="502"/>
      <c r="B122" s="502"/>
      <c r="C122" s="502"/>
      <c r="D122" s="502"/>
      <c r="E122" s="502"/>
      <c r="F122" s="502"/>
      <c r="G122" s="292"/>
      <c r="H122" s="286"/>
      <c r="I122" s="286"/>
      <c r="J122" s="286"/>
      <c r="K122" s="286"/>
      <c r="L122" s="286"/>
      <c r="M122" s="286"/>
      <c r="N122" s="286"/>
      <c r="O122" s="286"/>
      <c r="P122" s="286"/>
      <c r="Q122" s="286"/>
      <c r="R122" s="254"/>
      <c r="S122" s="406"/>
      <c r="T122" s="254"/>
      <c r="U122" s="372"/>
      <c r="V122" s="254"/>
      <c r="W122" s="372"/>
      <c r="X122" s="254"/>
      <c r="Y122" s="254"/>
      <c r="Z122" s="254"/>
      <c r="AA122" s="254"/>
      <c r="AB122" s="254"/>
      <c r="AC122" s="254"/>
      <c r="AD122" s="254"/>
      <c r="AE122" s="254"/>
    </row>
    <row r="123" spans="1:31" ht="14.25" customHeight="1">
      <c r="A123" s="502"/>
      <c r="B123" s="502"/>
      <c r="C123" s="502"/>
      <c r="D123" s="502"/>
      <c r="E123" s="502"/>
      <c r="F123" s="502"/>
      <c r="G123" s="292"/>
      <c r="H123" s="286"/>
      <c r="I123" s="286"/>
      <c r="J123" s="286"/>
      <c r="K123" s="286"/>
      <c r="L123" s="286"/>
      <c r="M123" s="286"/>
      <c r="N123" s="286"/>
      <c r="O123" s="286"/>
      <c r="P123" s="286"/>
      <c r="Q123" s="286"/>
      <c r="R123" s="254"/>
      <c r="S123" s="406"/>
      <c r="T123" s="254"/>
      <c r="U123" s="372"/>
      <c r="V123" s="254"/>
      <c r="W123" s="372"/>
      <c r="X123" s="254"/>
      <c r="Y123" s="254"/>
      <c r="Z123" s="254"/>
      <c r="AA123" s="254"/>
      <c r="AB123" s="254"/>
      <c r="AC123" s="254"/>
      <c r="AD123" s="254"/>
      <c r="AE123" s="254"/>
    </row>
    <row r="124" spans="1:31" ht="14.25" customHeight="1">
      <c r="A124" s="502"/>
      <c r="B124" s="502"/>
      <c r="C124" s="502"/>
      <c r="D124" s="502"/>
      <c r="E124" s="502"/>
      <c r="F124" s="502"/>
      <c r="G124" s="292"/>
      <c r="H124" s="286"/>
      <c r="I124" s="286"/>
      <c r="J124" s="286"/>
      <c r="K124" s="286"/>
      <c r="L124" s="286"/>
      <c r="M124" s="286"/>
      <c r="N124" s="286"/>
      <c r="O124" s="286"/>
      <c r="P124" s="286"/>
      <c r="Q124" s="286"/>
      <c r="R124" s="254"/>
      <c r="S124" s="406"/>
      <c r="T124" s="254"/>
      <c r="U124" s="372"/>
      <c r="V124" s="254"/>
      <c r="W124" s="372"/>
      <c r="X124" s="254"/>
      <c r="Y124" s="254"/>
      <c r="Z124" s="254"/>
      <c r="AA124" s="254"/>
      <c r="AB124" s="254"/>
      <c r="AC124" s="254"/>
      <c r="AD124" s="254"/>
      <c r="AE124" s="254"/>
    </row>
    <row r="125" spans="1:31" ht="14.25" customHeight="1">
      <c r="A125" s="502"/>
      <c r="B125" s="502"/>
      <c r="C125" s="502"/>
      <c r="D125" s="502"/>
      <c r="E125" s="502"/>
      <c r="F125" s="502"/>
      <c r="G125" s="292"/>
      <c r="H125" s="286"/>
      <c r="I125" s="286"/>
      <c r="J125" s="286"/>
      <c r="K125" s="286"/>
      <c r="L125" s="286"/>
      <c r="M125" s="286"/>
      <c r="N125" s="286"/>
      <c r="O125" s="286"/>
      <c r="P125" s="286"/>
      <c r="Q125" s="286"/>
      <c r="R125" s="254"/>
      <c r="S125" s="406"/>
      <c r="T125" s="254"/>
      <c r="U125" s="372"/>
      <c r="V125" s="254"/>
      <c r="W125" s="372"/>
      <c r="X125" s="254"/>
      <c r="Y125" s="254"/>
      <c r="Z125" s="254"/>
      <c r="AA125" s="254"/>
      <c r="AB125" s="254"/>
      <c r="AC125" s="254"/>
      <c r="AD125" s="254"/>
      <c r="AE125" s="254"/>
    </row>
    <row r="126" spans="1:31" ht="14.25" customHeight="1">
      <c r="A126" s="502"/>
      <c r="B126" s="502"/>
      <c r="C126" s="502"/>
      <c r="D126" s="502"/>
      <c r="E126" s="502"/>
      <c r="F126" s="502"/>
      <c r="G126" s="292"/>
      <c r="H126" s="286"/>
      <c r="I126" s="286"/>
      <c r="J126" s="286"/>
      <c r="K126" s="286"/>
      <c r="L126" s="286"/>
      <c r="M126" s="286"/>
      <c r="N126" s="286"/>
      <c r="O126" s="286"/>
      <c r="P126" s="286"/>
      <c r="Q126" s="286"/>
      <c r="R126" s="254"/>
      <c r="S126" s="406"/>
      <c r="T126" s="254"/>
      <c r="U126" s="372"/>
      <c r="V126" s="254"/>
      <c r="W126" s="372"/>
      <c r="X126" s="254"/>
      <c r="Y126" s="254"/>
      <c r="Z126" s="254"/>
      <c r="AA126" s="254"/>
      <c r="AB126" s="254"/>
      <c r="AC126" s="254"/>
      <c r="AD126" s="254"/>
      <c r="AE126" s="254"/>
    </row>
    <row r="127" spans="1:31" ht="14.25" customHeight="1">
      <c r="A127" s="502"/>
      <c r="B127" s="502"/>
      <c r="C127" s="502"/>
      <c r="D127" s="502"/>
      <c r="E127" s="502"/>
      <c r="F127" s="502"/>
      <c r="G127" s="292"/>
      <c r="H127" s="286"/>
      <c r="I127" s="286"/>
      <c r="J127" s="286"/>
      <c r="K127" s="286"/>
      <c r="L127" s="286"/>
      <c r="M127" s="286"/>
      <c r="N127" s="286"/>
      <c r="O127" s="286"/>
      <c r="P127" s="286"/>
      <c r="Q127" s="286"/>
      <c r="R127" s="254"/>
      <c r="S127" s="406"/>
      <c r="T127" s="254"/>
      <c r="U127" s="372"/>
      <c r="V127" s="254"/>
      <c r="W127" s="372"/>
      <c r="X127" s="254"/>
      <c r="Y127" s="254"/>
      <c r="Z127" s="254"/>
      <c r="AA127" s="254"/>
      <c r="AB127" s="254"/>
      <c r="AC127" s="254"/>
      <c r="AD127" s="254"/>
      <c r="AE127" s="254"/>
    </row>
    <row r="128" spans="1:31" ht="14.25" customHeight="1">
      <c r="A128" s="502"/>
      <c r="B128" s="502"/>
      <c r="C128" s="502"/>
      <c r="D128" s="716"/>
      <c r="E128" s="717"/>
      <c r="F128" s="718">
        <v>125</v>
      </c>
      <c r="G128" s="292"/>
      <c r="H128" s="286"/>
      <c r="I128" s="286"/>
      <c r="J128" s="286"/>
      <c r="K128" s="286"/>
      <c r="L128" s="286"/>
      <c r="M128" s="286"/>
      <c r="N128" s="286"/>
      <c r="O128" s="286"/>
      <c r="P128" s="286"/>
      <c r="Q128" s="286"/>
      <c r="R128" s="254"/>
      <c r="S128" s="248"/>
      <c r="T128" s="254"/>
      <c r="U128" s="372"/>
      <c r="V128" s="254"/>
      <c r="W128" s="372"/>
      <c r="X128" s="254"/>
      <c r="Y128" s="254"/>
      <c r="Z128" s="254"/>
      <c r="AA128" s="254"/>
      <c r="AB128" s="254"/>
      <c r="AC128" s="254"/>
      <c r="AD128" s="254"/>
      <c r="AE128" s="254"/>
    </row>
    <row r="129" spans="1:31" ht="14.25" customHeight="1">
      <c r="A129" s="502"/>
      <c r="B129" s="502"/>
      <c r="C129" s="502"/>
      <c r="D129" s="719"/>
      <c r="E129" s="719"/>
      <c r="F129" s="719"/>
      <c r="G129" s="292"/>
      <c r="H129" s="286"/>
      <c r="I129" s="286"/>
      <c r="J129" s="286"/>
      <c r="K129" s="286"/>
      <c r="L129" s="286"/>
      <c r="M129" s="286"/>
      <c r="N129" s="286"/>
      <c r="O129" s="286"/>
      <c r="P129" s="286"/>
      <c r="Q129" s="286"/>
      <c r="R129" s="254"/>
      <c r="S129" s="248"/>
      <c r="T129" s="254"/>
      <c r="U129" s="372"/>
      <c r="V129" s="254"/>
      <c r="W129" s="372"/>
      <c r="X129" s="254"/>
      <c r="Y129" s="254"/>
      <c r="Z129" s="254"/>
      <c r="AA129" s="254"/>
      <c r="AB129" s="254"/>
      <c r="AC129" s="254"/>
      <c r="AD129" s="254"/>
      <c r="AE129" s="254"/>
    </row>
    <row r="130" spans="1:31" ht="14.25" customHeight="1">
      <c r="A130" s="502"/>
      <c r="B130" s="502"/>
      <c r="C130" s="502"/>
      <c r="D130" s="502"/>
      <c r="E130" s="502"/>
      <c r="F130" s="502"/>
      <c r="G130" s="292"/>
      <c r="H130" s="286"/>
      <c r="I130" s="286"/>
      <c r="J130" s="286"/>
      <c r="K130" s="286"/>
      <c r="L130" s="286"/>
      <c r="M130" s="286"/>
      <c r="N130" s="286"/>
      <c r="O130" s="286"/>
      <c r="P130" s="286"/>
      <c r="Q130" s="286"/>
      <c r="R130" s="362"/>
      <c r="S130" s="248"/>
      <c r="T130" s="362"/>
      <c r="U130" s="428"/>
      <c r="V130" s="362"/>
      <c r="W130" s="428"/>
      <c r="X130" s="362"/>
      <c r="Y130" s="362"/>
      <c r="Z130" s="362"/>
      <c r="AA130" s="362"/>
      <c r="AB130" s="362"/>
      <c r="AC130" s="362"/>
      <c r="AD130" s="362"/>
      <c r="AE130" s="362"/>
    </row>
    <row r="131" spans="1:31" ht="14.25" customHeight="1">
      <c r="A131" s="502"/>
      <c r="B131" s="502"/>
      <c r="C131" s="502"/>
      <c r="D131" s="502"/>
      <c r="E131" s="502"/>
      <c r="F131" s="502"/>
      <c r="G131" s="292"/>
      <c r="H131" s="286"/>
      <c r="I131" s="286"/>
      <c r="J131" s="286"/>
      <c r="K131" s="286"/>
      <c r="L131" s="286"/>
      <c r="M131" s="286"/>
      <c r="N131" s="286"/>
      <c r="O131" s="286"/>
      <c r="P131" s="286"/>
      <c r="Q131" s="286"/>
      <c r="R131" s="362"/>
      <c r="S131" s="248"/>
      <c r="T131" s="362"/>
      <c r="U131" s="428"/>
      <c r="V131" s="362"/>
      <c r="W131" s="428"/>
      <c r="X131" s="362"/>
      <c r="Y131" s="362"/>
      <c r="Z131" s="362"/>
      <c r="AA131" s="362"/>
      <c r="AB131" s="362"/>
      <c r="AC131" s="362"/>
      <c r="AD131" s="362"/>
      <c r="AE131" s="362"/>
    </row>
    <row r="132" spans="1:31" ht="14.25" customHeight="1">
      <c r="A132" s="502"/>
      <c r="B132" s="502"/>
      <c r="C132" s="502"/>
      <c r="D132" s="502"/>
      <c r="E132" s="502"/>
      <c r="F132" s="502"/>
      <c r="G132" s="292"/>
      <c r="H132" s="286"/>
      <c r="I132" s="286"/>
      <c r="J132" s="286"/>
      <c r="K132" s="286"/>
      <c r="L132" s="286"/>
      <c r="M132" s="286"/>
      <c r="N132" s="286"/>
      <c r="O132" s="286"/>
      <c r="P132" s="286"/>
      <c r="Q132" s="286"/>
      <c r="R132" s="362"/>
      <c r="S132" s="248"/>
      <c r="T132" s="362"/>
      <c r="U132" s="428"/>
      <c r="V132" s="362"/>
      <c r="W132" s="428"/>
      <c r="X132" s="362"/>
      <c r="Y132" s="362"/>
      <c r="Z132" s="362"/>
      <c r="AA132" s="362"/>
      <c r="AB132" s="362"/>
      <c r="AC132" s="362"/>
      <c r="AD132" s="362"/>
      <c r="AE132" s="362"/>
    </row>
    <row r="133" spans="1:31" ht="14.25" customHeight="1">
      <c r="A133" s="502"/>
      <c r="B133" s="502"/>
      <c r="C133" s="502"/>
      <c r="D133" s="502"/>
      <c r="E133" s="502"/>
      <c r="F133" s="502"/>
      <c r="G133" s="292"/>
      <c r="H133" s="286"/>
      <c r="I133" s="286"/>
      <c r="J133" s="286"/>
      <c r="K133" s="286"/>
      <c r="L133" s="286"/>
      <c r="M133" s="286"/>
      <c r="N133" s="286"/>
      <c r="O133" s="286"/>
      <c r="P133" s="286"/>
      <c r="Q133" s="286"/>
      <c r="R133" s="362"/>
      <c r="S133" s="248"/>
      <c r="T133" s="362"/>
      <c r="U133" s="428"/>
      <c r="V133" s="362"/>
      <c r="W133" s="428"/>
      <c r="X133" s="362"/>
      <c r="Y133" s="362"/>
      <c r="Z133" s="362"/>
      <c r="AA133" s="362"/>
      <c r="AB133" s="362"/>
      <c r="AC133" s="362"/>
      <c r="AD133" s="362"/>
      <c r="AE133" s="362"/>
    </row>
    <row r="134" spans="1:31" ht="14.25" customHeight="1">
      <c r="A134" s="502"/>
      <c r="B134" s="502"/>
      <c r="C134" s="502"/>
      <c r="D134" s="502"/>
      <c r="E134" s="502"/>
      <c r="F134" s="502"/>
      <c r="G134" s="292"/>
      <c r="H134" s="286"/>
      <c r="I134" s="286"/>
      <c r="J134" s="286"/>
      <c r="K134" s="286"/>
      <c r="L134" s="286"/>
      <c r="M134" s="286"/>
      <c r="N134" s="286"/>
      <c r="O134" s="286"/>
      <c r="P134" s="286"/>
      <c r="Q134" s="286"/>
      <c r="R134" s="362"/>
      <c r="S134" s="248"/>
      <c r="T134" s="362"/>
      <c r="U134" s="428"/>
      <c r="V134" s="362"/>
      <c r="W134" s="428"/>
      <c r="X134" s="362"/>
      <c r="Y134" s="362"/>
      <c r="Z134" s="362"/>
      <c r="AA134" s="362"/>
      <c r="AB134" s="362"/>
      <c r="AC134" s="362"/>
      <c r="AD134" s="362"/>
      <c r="AE134" s="362"/>
    </row>
    <row r="135" spans="1:31" ht="14.25" customHeight="1">
      <c r="A135" s="502"/>
      <c r="B135" s="502"/>
      <c r="C135" s="502"/>
      <c r="D135" s="502"/>
      <c r="E135" s="502"/>
      <c r="F135" s="502"/>
      <c r="G135" s="292"/>
      <c r="H135" s="286"/>
      <c r="I135" s="286"/>
      <c r="J135" s="286"/>
      <c r="K135" s="286"/>
      <c r="L135" s="286"/>
      <c r="M135" s="286"/>
      <c r="N135" s="286"/>
      <c r="O135" s="286"/>
      <c r="P135" s="286"/>
      <c r="Q135" s="286"/>
      <c r="R135" s="362"/>
      <c r="S135" s="248"/>
      <c r="T135" s="362"/>
      <c r="U135" s="428"/>
      <c r="V135" s="362"/>
      <c r="W135" s="428"/>
      <c r="X135" s="362"/>
      <c r="Y135" s="362"/>
      <c r="Z135" s="362"/>
      <c r="AA135" s="362"/>
      <c r="AB135" s="362"/>
      <c r="AC135" s="362"/>
      <c r="AD135" s="362"/>
      <c r="AE135" s="362"/>
    </row>
    <row r="136" spans="1:31" ht="14.25" customHeight="1">
      <c r="A136" s="502"/>
      <c r="B136" s="502"/>
      <c r="C136" s="502"/>
      <c r="D136" s="502"/>
      <c r="E136" s="502"/>
      <c r="F136" s="502"/>
      <c r="G136" s="292"/>
      <c r="H136" s="286"/>
      <c r="I136" s="286"/>
      <c r="J136" s="286"/>
      <c r="K136" s="286"/>
      <c r="L136" s="286"/>
      <c r="M136" s="286"/>
      <c r="N136" s="286"/>
      <c r="O136" s="286"/>
      <c r="P136" s="286"/>
      <c r="Q136" s="286"/>
      <c r="R136" s="362"/>
      <c r="S136" s="248"/>
      <c r="T136" s="362"/>
      <c r="U136" s="428"/>
      <c r="V136" s="362"/>
      <c r="W136" s="428"/>
      <c r="X136" s="362"/>
      <c r="Y136" s="362"/>
      <c r="Z136" s="362"/>
      <c r="AA136" s="362"/>
      <c r="AB136" s="362"/>
      <c r="AC136" s="362"/>
      <c r="AD136" s="362"/>
      <c r="AE136" s="362"/>
    </row>
    <row r="137" spans="1:31" ht="14.25" customHeight="1">
      <c r="A137" s="502"/>
      <c r="B137" s="502"/>
      <c r="C137" s="502"/>
      <c r="D137" s="502"/>
      <c r="E137" s="502"/>
      <c r="F137" s="502"/>
      <c r="G137" s="292"/>
      <c r="H137" s="286"/>
      <c r="I137" s="286"/>
      <c r="J137" s="286"/>
      <c r="K137" s="286"/>
      <c r="L137" s="286"/>
      <c r="M137" s="286"/>
      <c r="N137" s="286"/>
      <c r="O137" s="286"/>
      <c r="P137" s="286"/>
      <c r="Q137" s="286"/>
      <c r="R137" s="362"/>
      <c r="S137" s="248"/>
      <c r="T137" s="362"/>
      <c r="U137" s="428"/>
      <c r="V137" s="362"/>
      <c r="W137" s="428"/>
      <c r="X137" s="362"/>
      <c r="Y137" s="362"/>
      <c r="Z137" s="362"/>
      <c r="AA137" s="362"/>
      <c r="AB137" s="362"/>
      <c r="AC137" s="362"/>
      <c r="AD137" s="362"/>
      <c r="AE137" s="362"/>
    </row>
    <row r="138" spans="1:31" ht="14.25" customHeight="1">
      <c r="A138" s="502"/>
      <c r="B138" s="502"/>
      <c r="C138" s="502"/>
      <c r="D138" s="502"/>
      <c r="E138" s="502"/>
      <c r="F138" s="502"/>
      <c r="G138" s="292"/>
      <c r="H138" s="286"/>
      <c r="I138" s="286"/>
      <c r="J138" s="286"/>
      <c r="K138" s="286"/>
      <c r="L138" s="286"/>
      <c r="M138" s="286"/>
      <c r="N138" s="286"/>
      <c r="O138" s="286"/>
      <c r="P138" s="286"/>
      <c r="Q138" s="286"/>
      <c r="R138" s="362"/>
      <c r="S138" s="248"/>
      <c r="T138" s="362"/>
      <c r="U138" s="428"/>
      <c r="V138" s="362"/>
      <c r="W138" s="428"/>
      <c r="X138" s="362"/>
      <c r="Y138" s="362"/>
      <c r="Z138" s="362"/>
      <c r="AA138" s="362"/>
      <c r="AB138" s="362"/>
      <c r="AC138" s="362"/>
      <c r="AD138" s="362"/>
      <c r="AE138" s="362"/>
    </row>
    <row r="139" spans="1:31" ht="14.25" customHeight="1">
      <c r="A139" s="502"/>
      <c r="B139" s="502"/>
      <c r="C139" s="502"/>
      <c r="D139" s="502"/>
      <c r="E139" s="502"/>
      <c r="F139" s="502"/>
      <c r="G139" s="292"/>
      <c r="H139" s="286"/>
      <c r="I139" s="286"/>
      <c r="J139" s="286"/>
      <c r="K139" s="286"/>
      <c r="L139" s="286"/>
      <c r="M139" s="286"/>
      <c r="N139" s="286"/>
      <c r="O139" s="286"/>
      <c r="P139" s="286"/>
      <c r="Q139" s="286"/>
      <c r="R139" s="362"/>
      <c r="S139" s="248"/>
      <c r="T139" s="362"/>
      <c r="U139" s="428"/>
      <c r="V139" s="362"/>
      <c r="W139" s="428"/>
      <c r="X139" s="362"/>
      <c r="Y139" s="362"/>
      <c r="Z139" s="362"/>
      <c r="AA139" s="362"/>
      <c r="AB139" s="362"/>
      <c r="AC139" s="362"/>
      <c r="AD139" s="362"/>
      <c r="AE139" s="362"/>
    </row>
    <row r="140" spans="1:31" ht="14.25" customHeight="1">
      <c r="A140" s="502"/>
      <c r="B140" s="502"/>
      <c r="C140" s="502"/>
      <c r="D140" s="502"/>
      <c r="E140" s="502"/>
      <c r="F140" s="502"/>
      <c r="G140" s="292"/>
      <c r="H140" s="286"/>
      <c r="I140" s="286"/>
      <c r="J140" s="286"/>
      <c r="K140" s="286"/>
      <c r="L140" s="286"/>
      <c r="M140" s="286"/>
      <c r="N140" s="286"/>
      <c r="O140" s="286"/>
      <c r="P140" s="286"/>
      <c r="Q140" s="286"/>
      <c r="R140" s="362"/>
      <c r="S140" s="248"/>
      <c r="T140" s="362"/>
      <c r="U140" s="428"/>
      <c r="V140" s="362"/>
      <c r="W140" s="428"/>
      <c r="X140" s="362"/>
      <c r="Y140" s="362"/>
      <c r="Z140" s="362"/>
      <c r="AA140" s="362"/>
      <c r="AB140" s="362"/>
      <c r="AC140" s="362"/>
      <c r="AD140" s="362"/>
      <c r="AE140" s="362"/>
    </row>
    <row r="141" spans="1:31" ht="14.25" customHeight="1">
      <c r="A141" s="502"/>
      <c r="B141" s="502"/>
      <c r="C141" s="502"/>
      <c r="D141" s="502"/>
      <c r="E141" s="502"/>
      <c r="F141" s="502"/>
      <c r="G141" s="292"/>
      <c r="H141" s="286"/>
      <c r="I141" s="286"/>
      <c r="J141" s="286"/>
      <c r="K141" s="286"/>
      <c r="L141" s="286"/>
      <c r="M141" s="286"/>
      <c r="N141" s="286"/>
      <c r="O141" s="286"/>
      <c r="P141" s="286"/>
      <c r="Q141" s="286"/>
      <c r="R141" s="362"/>
      <c r="S141" s="248"/>
      <c r="T141" s="362"/>
      <c r="U141" s="428"/>
      <c r="V141" s="362"/>
      <c r="W141" s="428"/>
      <c r="X141" s="362"/>
      <c r="Y141" s="362"/>
      <c r="Z141" s="362"/>
      <c r="AA141" s="362"/>
      <c r="AB141" s="362"/>
      <c r="AC141" s="362"/>
      <c r="AD141" s="362"/>
      <c r="AE141" s="362"/>
    </row>
    <row r="142" spans="1:31" ht="14.25" customHeight="1">
      <c r="A142" s="502"/>
      <c r="B142" s="502"/>
      <c r="C142" s="502"/>
      <c r="D142" s="502"/>
      <c r="E142" s="502"/>
      <c r="F142" s="502"/>
      <c r="G142" s="292"/>
      <c r="H142" s="286"/>
      <c r="I142" s="286"/>
      <c r="J142" s="286"/>
      <c r="K142" s="286"/>
      <c r="L142" s="286"/>
      <c r="M142" s="286"/>
      <c r="N142" s="286"/>
      <c r="O142" s="286"/>
      <c r="P142" s="286"/>
      <c r="Q142" s="286"/>
      <c r="R142" s="362"/>
      <c r="S142" s="248"/>
      <c r="T142" s="362"/>
      <c r="U142" s="428"/>
      <c r="V142" s="362"/>
      <c r="W142" s="428"/>
      <c r="X142" s="362"/>
      <c r="Y142" s="362"/>
      <c r="Z142" s="362"/>
      <c r="AA142" s="362"/>
      <c r="AB142" s="362"/>
      <c r="AC142" s="362"/>
      <c r="AD142" s="362"/>
      <c r="AE142" s="362"/>
    </row>
    <row r="143" spans="1:31" ht="14.25" customHeight="1">
      <c r="A143" s="502"/>
      <c r="B143" s="502"/>
      <c r="C143" s="502"/>
      <c r="D143" s="502"/>
      <c r="E143" s="502"/>
      <c r="F143" s="502"/>
      <c r="G143" s="292"/>
      <c r="H143" s="286"/>
      <c r="I143" s="286"/>
      <c r="J143" s="286"/>
      <c r="K143" s="286"/>
      <c r="L143" s="286"/>
      <c r="M143" s="286"/>
      <c r="N143" s="286"/>
      <c r="O143" s="286"/>
      <c r="P143" s="286"/>
      <c r="Q143" s="286"/>
      <c r="R143" s="362"/>
      <c r="S143" s="248"/>
      <c r="T143" s="362"/>
      <c r="U143" s="428"/>
      <c r="V143" s="362"/>
      <c r="W143" s="428"/>
      <c r="X143" s="362"/>
      <c r="Y143" s="362"/>
      <c r="Z143" s="362"/>
      <c r="AA143" s="362"/>
      <c r="AB143" s="362"/>
      <c r="AC143" s="362"/>
      <c r="AD143" s="362"/>
      <c r="AE143" s="362"/>
    </row>
    <row r="144" spans="1:31" ht="14.25" customHeight="1">
      <c r="A144" s="502"/>
      <c r="B144" s="502"/>
      <c r="C144" s="502"/>
      <c r="D144" s="502"/>
      <c r="E144" s="502"/>
      <c r="F144" s="502"/>
      <c r="G144" s="292"/>
      <c r="H144" s="286"/>
      <c r="I144" s="286"/>
      <c r="J144" s="286"/>
      <c r="K144" s="286"/>
      <c r="L144" s="286"/>
      <c r="M144" s="286"/>
      <c r="N144" s="286"/>
      <c r="O144" s="286"/>
      <c r="P144" s="286"/>
      <c r="Q144" s="286"/>
      <c r="R144" s="362"/>
      <c r="S144" s="248"/>
      <c r="T144" s="362"/>
      <c r="U144" s="428"/>
      <c r="V144" s="362"/>
      <c r="W144" s="428"/>
      <c r="X144" s="362"/>
      <c r="Y144" s="362"/>
      <c r="Z144" s="362"/>
      <c r="AA144" s="362"/>
      <c r="AB144" s="362"/>
      <c r="AC144" s="362"/>
      <c r="AD144" s="362"/>
      <c r="AE144" s="362"/>
    </row>
    <row r="145" spans="1:31" ht="14.25" customHeight="1">
      <c r="A145" s="502"/>
      <c r="B145" s="502"/>
      <c r="C145" s="502"/>
      <c r="D145" s="502"/>
      <c r="E145" s="502"/>
      <c r="F145" s="502"/>
      <c r="G145" s="292"/>
      <c r="H145" s="286"/>
      <c r="I145" s="286"/>
      <c r="J145" s="286"/>
      <c r="K145" s="286"/>
      <c r="L145" s="286"/>
      <c r="M145" s="286"/>
      <c r="N145" s="286"/>
      <c r="O145" s="286"/>
      <c r="P145" s="286"/>
      <c r="Q145" s="286"/>
      <c r="R145" s="362"/>
      <c r="S145" s="248"/>
      <c r="T145" s="362"/>
      <c r="U145" s="428"/>
      <c r="V145" s="362"/>
      <c r="W145" s="428"/>
      <c r="X145" s="362"/>
      <c r="Y145" s="362"/>
      <c r="Z145" s="362"/>
      <c r="AA145" s="362"/>
      <c r="AB145" s="362"/>
      <c r="AC145" s="362"/>
      <c r="AD145" s="362"/>
      <c r="AE145" s="362"/>
    </row>
    <row r="146" spans="1:31" ht="14.25" customHeight="1">
      <c r="A146" s="502"/>
      <c r="B146" s="502"/>
      <c r="C146" s="502"/>
      <c r="D146" s="502"/>
      <c r="E146" s="502"/>
      <c r="F146" s="502"/>
      <c r="G146" s="292"/>
      <c r="H146" s="286"/>
      <c r="I146" s="286"/>
      <c r="J146" s="286"/>
      <c r="K146" s="286"/>
      <c r="L146" s="286"/>
      <c r="M146" s="286"/>
      <c r="N146" s="286"/>
      <c r="O146" s="286"/>
      <c r="P146" s="286"/>
      <c r="Q146" s="286"/>
      <c r="R146" s="362"/>
      <c r="S146" s="248"/>
      <c r="T146" s="362"/>
      <c r="U146" s="428"/>
      <c r="V146" s="362"/>
      <c r="W146" s="428"/>
      <c r="X146" s="362"/>
      <c r="Y146" s="362"/>
      <c r="Z146" s="362"/>
      <c r="AA146" s="362"/>
      <c r="AB146" s="362"/>
      <c r="AC146" s="362"/>
      <c r="AD146" s="362"/>
      <c r="AE146" s="362"/>
    </row>
    <row r="147" spans="1:31" ht="14.25" customHeight="1">
      <c r="A147" s="502"/>
      <c r="B147" s="502"/>
      <c r="C147" s="502"/>
      <c r="D147" s="502"/>
      <c r="E147" s="502"/>
      <c r="F147" s="502"/>
      <c r="G147" s="292"/>
      <c r="H147" s="286"/>
      <c r="I147" s="286"/>
      <c r="J147" s="286"/>
      <c r="K147" s="286"/>
      <c r="L147" s="286"/>
      <c r="M147" s="286"/>
      <c r="N147" s="286"/>
      <c r="O147" s="286"/>
      <c r="P147" s="286"/>
      <c r="Q147" s="286"/>
      <c r="R147" s="362"/>
      <c r="S147" s="248"/>
      <c r="T147" s="362"/>
      <c r="U147" s="428"/>
      <c r="V147" s="362"/>
      <c r="W147" s="428"/>
      <c r="X147" s="362"/>
      <c r="Y147" s="362"/>
      <c r="Z147" s="362"/>
      <c r="AA147" s="362"/>
      <c r="AB147" s="362"/>
      <c r="AC147" s="362"/>
      <c r="AD147" s="362"/>
      <c r="AE147" s="362"/>
    </row>
    <row r="148" spans="1:31" ht="14.25" customHeight="1">
      <c r="A148" s="502"/>
      <c r="B148" s="502"/>
      <c r="C148" s="502"/>
      <c r="D148" s="502"/>
      <c r="E148" s="502"/>
      <c r="F148" s="502"/>
      <c r="G148" s="292"/>
      <c r="H148" s="286"/>
      <c r="I148" s="286"/>
      <c r="J148" s="286"/>
      <c r="K148" s="286"/>
      <c r="L148" s="286"/>
      <c r="M148" s="286"/>
      <c r="N148" s="286"/>
      <c r="O148" s="286"/>
      <c r="P148" s="286"/>
      <c r="Q148" s="286"/>
      <c r="R148" s="362"/>
      <c r="S148" s="248"/>
      <c r="T148" s="362"/>
      <c r="U148" s="428"/>
      <c r="V148" s="362"/>
      <c r="W148" s="428"/>
      <c r="X148" s="362"/>
      <c r="Y148" s="362"/>
      <c r="Z148" s="362"/>
      <c r="AA148" s="362"/>
      <c r="AB148" s="362"/>
      <c r="AC148" s="362"/>
      <c r="AD148" s="362"/>
      <c r="AE148" s="362"/>
    </row>
    <row r="149" spans="1:31" ht="14.25" customHeight="1">
      <c r="A149" s="502"/>
      <c r="B149" s="502"/>
      <c r="C149" s="502"/>
      <c r="D149" s="502"/>
      <c r="E149" s="502"/>
      <c r="F149" s="502"/>
      <c r="G149" s="292"/>
      <c r="H149" s="286"/>
      <c r="I149" s="286"/>
      <c r="J149" s="286"/>
      <c r="K149" s="286"/>
      <c r="L149" s="286"/>
      <c r="M149" s="286"/>
      <c r="N149" s="286"/>
      <c r="O149" s="286"/>
      <c r="P149" s="286"/>
      <c r="Q149" s="286"/>
      <c r="R149" s="362"/>
      <c r="S149" s="248"/>
      <c r="T149" s="362"/>
      <c r="U149" s="428"/>
      <c r="V149" s="362"/>
      <c r="W149" s="428"/>
      <c r="X149" s="362"/>
      <c r="Y149" s="362"/>
      <c r="Z149" s="362"/>
      <c r="AA149" s="362"/>
      <c r="AB149" s="362"/>
      <c r="AC149" s="362"/>
      <c r="AD149" s="362"/>
      <c r="AE149" s="362"/>
    </row>
    <row r="150" spans="1:31" ht="14.25" customHeight="1">
      <c r="A150" s="502"/>
      <c r="B150" s="502"/>
      <c r="C150" s="502"/>
      <c r="D150" s="502"/>
      <c r="E150" s="502"/>
      <c r="F150" s="502"/>
      <c r="G150" s="292"/>
      <c r="H150" s="286"/>
      <c r="I150" s="286"/>
      <c r="J150" s="286"/>
      <c r="K150" s="286"/>
      <c r="L150" s="286"/>
      <c r="M150" s="286"/>
      <c r="N150" s="286"/>
      <c r="O150" s="286"/>
      <c r="P150" s="286"/>
      <c r="Q150" s="286"/>
      <c r="R150" s="362"/>
      <c r="S150" s="248"/>
      <c r="T150" s="362"/>
      <c r="U150" s="428"/>
      <c r="V150" s="362"/>
      <c r="W150" s="428"/>
      <c r="X150" s="362"/>
      <c r="Y150" s="362"/>
      <c r="Z150" s="362"/>
      <c r="AA150" s="362"/>
      <c r="AB150" s="362"/>
      <c r="AC150" s="362"/>
      <c r="AD150" s="362"/>
      <c r="AE150" s="362"/>
    </row>
    <row r="151" spans="1:31" ht="14.25" customHeight="1">
      <c r="A151" s="502"/>
      <c r="B151" s="502"/>
      <c r="C151" s="502"/>
      <c r="D151" s="502"/>
      <c r="E151" s="502"/>
      <c r="F151" s="502"/>
      <c r="G151" s="292"/>
      <c r="H151" s="286"/>
      <c r="I151" s="286"/>
      <c r="J151" s="286"/>
      <c r="K151" s="286"/>
      <c r="L151" s="286"/>
      <c r="M151" s="286"/>
      <c r="N151" s="286"/>
      <c r="O151" s="286"/>
      <c r="P151" s="286"/>
      <c r="Q151" s="286"/>
      <c r="R151" s="362"/>
      <c r="S151" s="248"/>
      <c r="T151" s="362"/>
      <c r="U151" s="428"/>
      <c r="V151" s="362"/>
      <c r="W151" s="428"/>
      <c r="X151" s="362"/>
      <c r="Y151" s="362"/>
      <c r="Z151" s="362"/>
      <c r="AA151" s="362"/>
      <c r="AB151" s="362"/>
      <c r="AC151" s="362"/>
      <c r="AD151" s="362"/>
      <c r="AE151" s="362"/>
    </row>
    <row r="152" spans="1:31" ht="14.25" customHeight="1">
      <c r="A152" s="720"/>
      <c r="B152" s="720"/>
      <c r="C152" s="720"/>
      <c r="D152" s="720"/>
      <c r="E152" s="720"/>
      <c r="F152" s="720"/>
      <c r="G152" s="292"/>
      <c r="H152" s="286"/>
      <c r="I152" s="286"/>
      <c r="J152" s="286"/>
      <c r="K152" s="286"/>
      <c r="L152" s="286"/>
      <c r="M152" s="286"/>
      <c r="N152" s="286"/>
      <c r="O152" s="286"/>
      <c r="P152" s="286"/>
      <c r="Q152" s="286"/>
      <c r="R152" s="362"/>
      <c r="S152" s="248"/>
      <c r="T152" s="362"/>
      <c r="U152" s="428"/>
      <c r="V152" s="362"/>
      <c r="W152" s="428"/>
      <c r="X152" s="362"/>
      <c r="Y152" s="362"/>
      <c r="Z152" s="362"/>
      <c r="AA152" s="362"/>
      <c r="AB152" s="362"/>
      <c r="AC152" s="362"/>
      <c r="AD152" s="362"/>
      <c r="AE152" s="362"/>
    </row>
    <row r="153" spans="1:31" ht="14.25" customHeight="1">
      <c r="A153" s="721"/>
      <c r="B153" s="721"/>
      <c r="C153" s="721"/>
      <c r="D153" s="722"/>
      <c r="E153" s="723"/>
      <c r="F153" s="724">
        <v>150</v>
      </c>
      <c r="G153" s="292"/>
      <c r="H153" s="286"/>
      <c r="I153" s="286"/>
      <c r="J153" s="286"/>
      <c r="K153" s="286"/>
      <c r="L153" s="286"/>
      <c r="M153" s="286"/>
      <c r="N153" s="286"/>
      <c r="O153" s="286"/>
      <c r="P153" s="286"/>
      <c r="Q153" s="286"/>
      <c r="R153" s="362"/>
      <c r="S153" s="248"/>
      <c r="T153" s="362"/>
      <c r="U153" s="428"/>
      <c r="V153" s="362"/>
      <c r="W153" s="428"/>
      <c r="X153" s="362"/>
      <c r="Y153" s="362"/>
      <c r="Z153" s="362"/>
      <c r="AA153" s="362"/>
      <c r="AB153" s="362"/>
      <c r="AC153" s="362"/>
      <c r="AD153" s="362"/>
      <c r="AE153" s="362"/>
    </row>
    <row r="154" spans="1:31" ht="14.25" customHeight="1">
      <c r="A154" s="721"/>
      <c r="B154" s="721"/>
      <c r="C154" s="721"/>
      <c r="D154" s="725"/>
      <c r="E154" s="725"/>
      <c r="F154" s="725"/>
      <c r="G154" s="292"/>
      <c r="H154" s="286"/>
      <c r="I154" s="286"/>
      <c r="J154" s="286"/>
      <c r="K154" s="286"/>
      <c r="L154" s="286"/>
      <c r="M154" s="286"/>
      <c r="N154" s="286"/>
      <c r="O154" s="286"/>
      <c r="P154" s="286"/>
      <c r="Q154" s="286"/>
      <c r="R154" s="362"/>
      <c r="S154" s="248"/>
      <c r="T154" s="362"/>
      <c r="U154" s="428"/>
      <c r="V154" s="362"/>
      <c r="W154" s="428"/>
      <c r="X154" s="362"/>
      <c r="Y154" s="362"/>
      <c r="Z154" s="362"/>
      <c r="AA154" s="362"/>
      <c r="AB154" s="362"/>
      <c r="AC154" s="362"/>
      <c r="AD154" s="362"/>
      <c r="AE154" s="362"/>
    </row>
    <row r="155" spans="1:31" ht="14.25" customHeight="1">
      <c r="A155" s="721"/>
      <c r="B155" s="721"/>
      <c r="C155" s="721"/>
      <c r="D155" s="721"/>
      <c r="E155" s="721"/>
      <c r="F155" s="721"/>
      <c r="G155" s="292"/>
      <c r="H155" s="286"/>
      <c r="I155" s="286"/>
      <c r="J155" s="286"/>
      <c r="K155" s="286"/>
      <c r="L155" s="286"/>
      <c r="M155" s="286"/>
      <c r="N155" s="286"/>
      <c r="O155" s="286"/>
      <c r="P155" s="286"/>
      <c r="Q155" s="286"/>
      <c r="R155" s="362"/>
      <c r="S155" s="248"/>
      <c r="T155" s="362"/>
      <c r="U155" s="428"/>
      <c r="V155" s="362"/>
      <c r="W155" s="428"/>
      <c r="X155" s="362"/>
      <c r="Y155" s="362"/>
      <c r="Z155" s="362"/>
      <c r="AA155" s="362"/>
      <c r="AB155" s="362"/>
      <c r="AC155" s="362"/>
      <c r="AD155" s="362"/>
      <c r="AE155" s="362"/>
    </row>
    <row r="156" spans="1:31" ht="14.25" customHeight="1">
      <c r="A156" s="721"/>
      <c r="B156" s="721"/>
      <c r="C156" s="721"/>
      <c r="D156" s="352"/>
      <c r="E156" s="352"/>
      <c r="F156" s="721"/>
      <c r="G156" s="292"/>
      <c r="H156" s="286"/>
      <c r="I156" s="286"/>
      <c r="J156" s="286"/>
      <c r="K156" s="286"/>
      <c r="L156" s="286"/>
      <c r="M156" s="286"/>
      <c r="N156" s="286"/>
      <c r="O156" s="286"/>
      <c r="P156" s="286"/>
      <c r="Q156" s="286"/>
      <c r="R156" s="362"/>
      <c r="S156" s="248"/>
      <c r="T156" s="362"/>
      <c r="U156" s="428"/>
      <c r="V156" s="362"/>
      <c r="W156" s="428"/>
      <c r="X156" s="362"/>
      <c r="Y156" s="362"/>
      <c r="Z156" s="362"/>
      <c r="AA156" s="362"/>
      <c r="AB156" s="362"/>
      <c r="AC156" s="362"/>
      <c r="AD156" s="362"/>
      <c r="AE156" s="362"/>
    </row>
    <row r="157" spans="1:31" ht="14.25" customHeight="1">
      <c r="A157" s="721"/>
      <c r="B157" s="721"/>
      <c r="C157" s="721"/>
      <c r="D157" s="352"/>
      <c r="E157" s="352"/>
      <c r="F157" s="721"/>
      <c r="G157" s="292"/>
      <c r="H157" s="286"/>
      <c r="I157" s="286"/>
      <c r="J157" s="286"/>
      <c r="K157" s="286"/>
      <c r="L157" s="286"/>
      <c r="M157" s="286"/>
      <c r="N157" s="286"/>
      <c r="O157" s="286"/>
      <c r="P157" s="286"/>
      <c r="Q157" s="286"/>
      <c r="R157" s="362"/>
      <c r="S157" s="248"/>
      <c r="T157" s="362"/>
      <c r="U157" s="428"/>
      <c r="V157" s="362"/>
      <c r="W157" s="428"/>
      <c r="X157" s="362"/>
      <c r="Y157" s="362"/>
      <c r="Z157" s="362"/>
      <c r="AA157" s="362"/>
      <c r="AB157" s="362"/>
      <c r="AC157" s="362"/>
      <c r="AD157" s="362"/>
      <c r="AE157" s="362"/>
    </row>
    <row r="158" spans="1:31" ht="14.25" customHeight="1">
      <c r="A158" s="721"/>
      <c r="B158" s="352"/>
      <c r="C158" s="352"/>
      <c r="D158" s="352"/>
      <c r="E158" s="352"/>
      <c r="F158" s="352"/>
      <c r="G158" s="292"/>
      <c r="H158" s="286"/>
      <c r="I158" s="286"/>
      <c r="J158" s="286"/>
      <c r="K158" s="286"/>
      <c r="L158" s="286"/>
      <c r="M158" s="286"/>
      <c r="N158" s="286"/>
      <c r="O158" s="286"/>
      <c r="P158" s="286"/>
      <c r="Q158" s="286"/>
      <c r="R158" s="362"/>
      <c r="S158" s="248"/>
      <c r="T158" s="362"/>
      <c r="U158" s="428"/>
      <c r="V158" s="362"/>
      <c r="W158" s="428"/>
      <c r="X158" s="362"/>
      <c r="Y158" s="362"/>
      <c r="Z158" s="362"/>
      <c r="AA158" s="362"/>
      <c r="AB158" s="362"/>
      <c r="AC158" s="362"/>
      <c r="AD158" s="362"/>
      <c r="AE158" s="362"/>
    </row>
    <row r="159" spans="1:31" ht="14.25" customHeight="1">
      <c r="A159" s="721"/>
      <c r="B159" s="352"/>
      <c r="C159" s="352"/>
      <c r="D159" s="352"/>
      <c r="E159" s="352"/>
      <c r="F159" s="352"/>
      <c r="G159" s="292"/>
      <c r="H159" s="286"/>
      <c r="I159" s="286"/>
      <c r="J159" s="286"/>
      <c r="K159" s="286"/>
      <c r="L159" s="286"/>
      <c r="M159" s="286"/>
      <c r="N159" s="286"/>
      <c r="O159" s="286"/>
      <c r="P159" s="286"/>
      <c r="Q159" s="286"/>
      <c r="R159" s="362"/>
      <c r="S159" s="248"/>
      <c r="T159" s="362"/>
      <c r="U159" s="428"/>
      <c r="V159" s="362"/>
      <c r="W159" s="428"/>
      <c r="X159" s="362"/>
      <c r="Y159" s="362"/>
      <c r="Z159" s="362"/>
      <c r="AA159" s="362"/>
      <c r="AB159" s="362"/>
      <c r="AC159" s="362"/>
      <c r="AD159" s="362"/>
      <c r="AE159" s="362"/>
    </row>
    <row r="160" spans="1:31" ht="14.25" customHeight="1">
      <c r="A160" s="721"/>
      <c r="B160" s="352"/>
      <c r="C160" s="352"/>
      <c r="D160" s="352"/>
      <c r="E160" s="352"/>
      <c r="F160" s="352"/>
      <c r="G160" s="292"/>
      <c r="H160" s="286"/>
      <c r="I160" s="286"/>
      <c r="J160" s="286"/>
      <c r="K160" s="286"/>
      <c r="L160" s="286"/>
      <c r="M160" s="286"/>
      <c r="N160" s="286"/>
      <c r="O160" s="286"/>
      <c r="P160" s="286"/>
      <c r="Q160" s="286"/>
      <c r="R160" s="362"/>
      <c r="S160" s="248"/>
      <c r="T160" s="362"/>
      <c r="U160" s="428"/>
      <c r="V160" s="362"/>
      <c r="W160" s="428"/>
      <c r="X160" s="362"/>
      <c r="Y160" s="362"/>
      <c r="Z160" s="362"/>
      <c r="AA160" s="362"/>
      <c r="AB160" s="362"/>
      <c r="AC160" s="362"/>
      <c r="AD160" s="362"/>
      <c r="AE160" s="362"/>
    </row>
  </sheetData>
  <mergeCells count="56">
    <mergeCell ref="W2:W3"/>
    <mergeCell ref="Y2:AD2"/>
    <mergeCell ref="B4:D4"/>
    <mergeCell ref="B5:D5"/>
    <mergeCell ref="B6:D6"/>
    <mergeCell ref="B2:E3"/>
    <mergeCell ref="G2:L2"/>
    <mergeCell ref="R2:R3"/>
    <mergeCell ref="S2:S3"/>
    <mergeCell ref="U2:U3"/>
    <mergeCell ref="B7:D7"/>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45:D45"/>
    <mergeCell ref="C46:D46"/>
    <mergeCell ref="Y51:AD51"/>
    <mergeCell ref="C38:D38"/>
    <mergeCell ref="C39:D39"/>
    <mergeCell ref="C40:D40"/>
    <mergeCell ref="C41:D41"/>
    <mergeCell ref="C42:D42"/>
    <mergeCell ref="C43:D43"/>
    <mergeCell ref="C44:D44"/>
    <mergeCell ref="C47:D47"/>
    <mergeCell ref="C48:D48"/>
    <mergeCell ref="C49:D49"/>
    <mergeCell ref="C50:D50"/>
    <mergeCell ref="C51:D51"/>
    <mergeCell ref="Y80:Z80"/>
    <mergeCell ref="C52:D52"/>
    <mergeCell ref="C53:D53"/>
    <mergeCell ref="C54:D54"/>
    <mergeCell ref="C55:D55"/>
    <mergeCell ref="C56:D56"/>
    <mergeCell ref="C57:D57"/>
    <mergeCell ref="C58:D58"/>
    <mergeCell ref="Y75:AD75"/>
    <mergeCell ref="Y76:Z76"/>
    <mergeCell ref="Y77:Z77"/>
    <mergeCell ref="Y78:Z78"/>
    <mergeCell ref="Y79:Z79"/>
  </mergeCells>
  <conditionalFormatting sqref="E4:E11">
    <cfRule type="cellIs" dxfId="1" priority="1" operator="lessThan">
      <formula>0</formula>
    </cfRule>
  </conditionalFormatting>
  <conditionalFormatting sqref="E11">
    <cfRule type="cellIs" dxfId="0" priority="2" operator="lessThan">
      <formula>0</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heetViews>
  <sheetFormatPr defaultColWidth="14.42578125" defaultRowHeight="15" customHeight="1"/>
  <cols>
    <col min="1" max="1" width="5.28515625" customWidth="1"/>
    <col min="2" max="2" width="5.7109375" customWidth="1"/>
    <col min="3" max="3" width="30.7109375" customWidth="1"/>
    <col min="4" max="4" width="60" customWidth="1"/>
    <col min="5" max="5" width="5.140625" customWidth="1"/>
  </cols>
  <sheetData>
    <row r="1" spans="1:5" ht="21.75" customHeight="1">
      <c r="A1" s="97"/>
      <c r="B1" s="199" t="s">
        <v>271</v>
      </c>
      <c r="C1" s="199" t="s">
        <v>272</v>
      </c>
      <c r="D1" s="199" t="s">
        <v>273</v>
      </c>
      <c r="E1" s="199"/>
    </row>
    <row r="2" spans="1:5" ht="15" customHeight="1">
      <c r="A2" s="97"/>
      <c r="B2" s="200">
        <v>1</v>
      </c>
      <c r="C2" s="201" t="s">
        <v>274</v>
      </c>
      <c r="D2" s="202" t="s">
        <v>275</v>
      </c>
      <c r="E2" s="203"/>
    </row>
    <row r="3" spans="1:5" ht="15" customHeight="1">
      <c r="A3" s="97"/>
      <c r="B3" s="204">
        <v>2</v>
      </c>
      <c r="C3" s="205" t="s">
        <v>276</v>
      </c>
      <c r="D3" s="202" t="s">
        <v>277</v>
      </c>
      <c r="E3" s="203"/>
    </row>
    <row r="4" spans="1:5" ht="14.25" customHeight="1">
      <c r="A4" s="97"/>
      <c r="B4" s="204">
        <v>3</v>
      </c>
      <c r="C4" s="206" t="s">
        <v>278</v>
      </c>
      <c r="D4" s="202" t="s">
        <v>279</v>
      </c>
      <c r="E4" s="203"/>
    </row>
    <row r="5" spans="1:5">
      <c r="A5" s="97"/>
      <c r="B5" s="204">
        <v>4</v>
      </c>
      <c r="C5" s="207" t="s">
        <v>280</v>
      </c>
      <c r="D5" s="202" t="s">
        <v>281</v>
      </c>
      <c r="E5" s="203"/>
    </row>
    <row r="6" spans="1:5" ht="15" customHeight="1">
      <c r="A6" s="97"/>
      <c r="B6" s="204">
        <v>5</v>
      </c>
      <c r="C6" s="208" t="s">
        <v>282</v>
      </c>
      <c r="D6" s="202" t="s">
        <v>283</v>
      </c>
      <c r="E6" s="203"/>
    </row>
    <row r="7" spans="1:5">
      <c r="A7" s="97"/>
      <c r="B7" s="204">
        <v>6</v>
      </c>
      <c r="C7" s="209" t="s">
        <v>284</v>
      </c>
      <c r="D7" s="210" t="s">
        <v>285</v>
      </c>
      <c r="E7" s="211"/>
    </row>
    <row r="8" spans="1:5">
      <c r="A8" s="97"/>
      <c r="B8" s="204">
        <v>7</v>
      </c>
      <c r="C8" s="212" t="s">
        <v>286</v>
      </c>
      <c r="D8" s="202" t="s">
        <v>287</v>
      </c>
      <c r="E8" s="213"/>
    </row>
    <row r="9" spans="1:5" ht="14.25" customHeight="1">
      <c r="A9" s="97"/>
      <c r="B9" s="204">
        <v>8</v>
      </c>
      <c r="C9" s="214" t="s">
        <v>288</v>
      </c>
      <c r="D9" s="215" t="s">
        <v>289</v>
      </c>
      <c r="E9" s="216"/>
    </row>
    <row r="10" spans="1:5">
      <c r="A10" s="97"/>
      <c r="B10" s="204">
        <v>9</v>
      </c>
      <c r="C10" s="217" t="s">
        <v>290</v>
      </c>
      <c r="D10" s="215" t="s">
        <v>291</v>
      </c>
      <c r="E10" s="218"/>
    </row>
    <row r="11" spans="1:5">
      <c r="A11" s="97"/>
      <c r="B11" s="204">
        <v>10</v>
      </c>
      <c r="C11" s="219" t="s">
        <v>292</v>
      </c>
      <c r="D11" s="220" t="s">
        <v>293</v>
      </c>
      <c r="E11" s="203"/>
    </row>
    <row r="12" spans="1:5">
      <c r="A12" s="97"/>
      <c r="B12" s="204">
        <v>11</v>
      </c>
      <c r="C12" s="221" t="s">
        <v>294</v>
      </c>
      <c r="D12" s="215" t="s">
        <v>295</v>
      </c>
      <c r="E12" s="203"/>
    </row>
    <row r="13" spans="1:5">
      <c r="A13" s="97"/>
      <c r="B13" s="204">
        <v>12</v>
      </c>
      <c r="C13" s="222" t="s">
        <v>296</v>
      </c>
      <c r="D13" s="215" t="s">
        <v>297</v>
      </c>
      <c r="E13" s="203"/>
    </row>
    <row r="14" spans="1:5">
      <c r="A14" s="97"/>
      <c r="B14" s="204">
        <v>13</v>
      </c>
      <c r="C14" s="223" t="s">
        <v>298</v>
      </c>
      <c r="D14" s="224" t="s">
        <v>299</v>
      </c>
      <c r="E14" s="203"/>
    </row>
    <row r="15" spans="1:5">
      <c r="A15" s="97"/>
      <c r="B15" s="204">
        <v>14</v>
      </c>
      <c r="C15" s="225" t="s">
        <v>300</v>
      </c>
      <c r="D15" s="215" t="s">
        <v>301</v>
      </c>
      <c r="E15" s="203"/>
    </row>
    <row r="16" spans="1:5">
      <c r="A16" s="97"/>
      <c r="B16" s="204">
        <v>15</v>
      </c>
      <c r="C16" s="226" t="s">
        <v>302</v>
      </c>
      <c r="D16" s="215" t="s">
        <v>303</v>
      </c>
      <c r="E16" s="203"/>
    </row>
    <row r="17" spans="1:5">
      <c r="A17" s="97"/>
      <c r="B17" s="204">
        <v>16</v>
      </c>
      <c r="C17" s="227" t="s">
        <v>304</v>
      </c>
      <c r="D17" s="228" t="s">
        <v>305</v>
      </c>
      <c r="E17" s="203"/>
    </row>
    <row r="18" spans="1:5">
      <c r="A18" s="97"/>
      <c r="B18" s="229">
        <v>17</v>
      </c>
      <c r="C18" s="230" t="s">
        <v>306</v>
      </c>
      <c r="D18" s="231" t="s">
        <v>307</v>
      </c>
      <c r="E18" s="203"/>
    </row>
    <row r="19" spans="1:5">
      <c r="A19" s="97"/>
      <c r="B19" s="204">
        <v>18</v>
      </c>
      <c r="C19" s="232" t="s">
        <v>308</v>
      </c>
      <c r="D19" s="215" t="s">
        <v>309</v>
      </c>
      <c r="E19" s="203"/>
    </row>
    <row r="20" spans="1:5">
      <c r="A20" s="97"/>
      <c r="B20" s="204">
        <v>19</v>
      </c>
      <c r="C20" s="233" t="s">
        <v>310</v>
      </c>
      <c r="D20" s="215" t="s">
        <v>311</v>
      </c>
      <c r="E20" s="203"/>
    </row>
    <row r="21" spans="1:5" ht="15.75" customHeight="1">
      <c r="A21" s="97"/>
      <c r="B21" s="204">
        <v>20</v>
      </c>
      <c r="C21" s="234" t="s">
        <v>312</v>
      </c>
      <c r="D21" s="130" t="s">
        <v>313</v>
      </c>
      <c r="E21" s="203"/>
    </row>
    <row r="22" spans="1:5" ht="15.75" customHeight="1">
      <c r="A22" s="97"/>
      <c r="B22" s="229">
        <v>21</v>
      </c>
      <c r="C22" s="235" t="s">
        <v>314</v>
      </c>
      <c r="D22" s="215" t="s">
        <v>315</v>
      </c>
      <c r="E22" s="203"/>
    </row>
    <row r="23" spans="1:5" ht="15.75" customHeight="1">
      <c r="A23" s="97"/>
      <c r="B23" s="229">
        <v>22</v>
      </c>
      <c r="C23" s="236" t="s">
        <v>316</v>
      </c>
      <c r="D23" s="215" t="s">
        <v>317</v>
      </c>
      <c r="E23" s="203"/>
    </row>
    <row r="24" spans="1:5" ht="15.75" customHeight="1">
      <c r="A24" s="97"/>
      <c r="B24" s="229">
        <v>23</v>
      </c>
      <c r="C24" s="237" t="s">
        <v>318</v>
      </c>
      <c r="D24" s="215" t="s">
        <v>319</v>
      </c>
      <c r="E24" s="203"/>
    </row>
    <row r="25" spans="1:5" ht="15.75" customHeight="1">
      <c r="A25" s="97"/>
      <c r="B25" s="229">
        <v>24</v>
      </c>
      <c r="C25" s="238" t="s">
        <v>320</v>
      </c>
      <c r="D25" s="215" t="s">
        <v>321</v>
      </c>
      <c r="E25" s="203"/>
    </row>
    <row r="26" spans="1:5" ht="15.75" customHeight="1">
      <c r="A26" s="97"/>
      <c r="B26" s="229">
        <v>25</v>
      </c>
      <c r="C26" s="239" t="s">
        <v>322</v>
      </c>
      <c r="D26" s="215" t="s">
        <v>323</v>
      </c>
      <c r="E26" s="203"/>
    </row>
    <row r="27" spans="1:5" ht="15.75" customHeight="1">
      <c r="A27" s="97"/>
      <c r="B27" s="229">
        <v>26</v>
      </c>
      <c r="C27" s="240" t="s">
        <v>324</v>
      </c>
      <c r="D27" s="215" t="s">
        <v>325</v>
      </c>
      <c r="E27" s="203"/>
    </row>
    <row r="28" spans="1:5" ht="15.75" customHeight="1">
      <c r="A28" s="97"/>
      <c r="B28" s="229">
        <v>27</v>
      </c>
      <c r="C28" s="241" t="s">
        <v>326</v>
      </c>
      <c r="D28" s="242" t="s">
        <v>327</v>
      </c>
      <c r="E28" s="203"/>
    </row>
    <row r="29" spans="1:5" ht="15" customHeight="1">
      <c r="A29" s="97"/>
      <c r="B29" s="229">
        <v>28</v>
      </c>
      <c r="C29" s="243" t="s">
        <v>328</v>
      </c>
      <c r="D29" s="215" t="s">
        <v>329</v>
      </c>
      <c r="E29" s="203"/>
    </row>
    <row r="30" spans="1:5" ht="14.25" customHeight="1">
      <c r="A30" s="97"/>
      <c r="B30" s="229">
        <v>29</v>
      </c>
      <c r="C30" s="244" t="s">
        <v>330</v>
      </c>
      <c r="D30" s="245" t="s">
        <v>331</v>
      </c>
      <c r="E30" s="203"/>
    </row>
    <row r="31" spans="1:5" ht="15.75" customHeight="1">
      <c r="A31" s="97"/>
      <c r="B31" s="229">
        <v>30</v>
      </c>
      <c r="C31" s="246" t="s">
        <v>332</v>
      </c>
      <c r="D31" s="215" t="s">
        <v>333</v>
      </c>
      <c r="E31" s="211"/>
    </row>
    <row r="32" spans="1:5" ht="15.75" customHeight="1">
      <c r="A32" s="97"/>
      <c r="B32" s="247"/>
      <c r="C32" s="248"/>
      <c r="D32" s="248"/>
      <c r="E32" s="249"/>
    </row>
    <row r="33" spans="1:5" ht="15.75" customHeight="1">
      <c r="A33" s="98"/>
      <c r="B33" s="250"/>
      <c r="C33" s="248"/>
      <c r="D33" s="248"/>
      <c r="E33" s="251"/>
    </row>
    <row r="34" spans="1:5" ht="15.75" customHeight="1">
      <c r="A34" s="98"/>
      <c r="B34" s="250"/>
      <c r="C34" s="248"/>
      <c r="D34" s="248"/>
      <c r="E34" s="251"/>
    </row>
    <row r="35" spans="1:5" ht="15.75" customHeight="1">
      <c r="A35" s="98"/>
      <c r="B35" s="250"/>
      <c r="C35" s="248"/>
      <c r="D35" s="248"/>
      <c r="E35" s="251"/>
    </row>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heetViews>
  <sheetFormatPr defaultColWidth="14.42578125" defaultRowHeight="15" customHeight="1"/>
  <cols>
    <col min="1" max="1" width="2.7109375" customWidth="1"/>
    <col min="2" max="3" width="9.140625" customWidth="1"/>
    <col min="4" max="4" width="9.28515625" customWidth="1"/>
    <col min="5" max="5" width="10.7109375" customWidth="1"/>
    <col min="6" max="6" width="5.42578125" customWidth="1"/>
    <col min="7" max="7" width="33.710937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9.140625" customWidth="1"/>
    <col min="31" max="31" width="2.7109375" customWidth="1"/>
  </cols>
  <sheetData>
    <row r="1" spans="1:31" ht="14.25" customHeight="1">
      <c r="A1" s="252"/>
      <c r="B1" s="97"/>
      <c r="C1" s="97"/>
      <c r="D1" s="97"/>
      <c r="E1" s="253"/>
      <c r="F1" s="97"/>
      <c r="G1" s="254"/>
      <c r="H1" s="97"/>
      <c r="I1" s="97"/>
      <c r="J1" s="97"/>
      <c r="K1" s="97"/>
      <c r="L1" s="97"/>
      <c r="M1" s="97"/>
      <c r="N1" s="97"/>
      <c r="O1" s="97"/>
      <c r="P1" s="97"/>
      <c r="Q1" s="97"/>
      <c r="R1" s="97"/>
      <c r="S1" s="255"/>
      <c r="T1" s="97"/>
      <c r="U1" s="256"/>
      <c r="V1" s="97"/>
      <c r="W1" s="256"/>
      <c r="X1" s="97"/>
      <c r="Y1" s="97"/>
      <c r="Z1" s="97"/>
      <c r="AA1" s="97"/>
      <c r="AB1" s="97"/>
      <c r="AC1" s="97"/>
      <c r="AD1" s="97"/>
      <c r="AE1" s="97"/>
    </row>
    <row r="2" spans="1:31" ht="14.25" customHeight="1">
      <c r="A2" s="97"/>
      <c r="B2" s="982" t="s">
        <v>334</v>
      </c>
      <c r="C2" s="983"/>
      <c r="D2" s="983"/>
      <c r="E2" s="984"/>
      <c r="F2" s="97"/>
      <c r="G2" s="985" t="s">
        <v>335</v>
      </c>
      <c r="H2" s="968"/>
      <c r="I2" s="968"/>
      <c r="J2" s="968"/>
      <c r="K2" s="981"/>
      <c r="L2" s="257"/>
      <c r="M2" s="258"/>
      <c r="N2" s="258"/>
      <c r="O2" s="258"/>
      <c r="P2" s="259"/>
      <c r="Q2" s="260"/>
      <c r="R2" s="261"/>
      <c r="S2" s="986" t="s">
        <v>336</v>
      </c>
      <c r="T2" s="262"/>
      <c r="U2" s="986" t="s">
        <v>337</v>
      </c>
      <c r="V2" s="97"/>
      <c r="W2" s="986" t="s">
        <v>338</v>
      </c>
      <c r="X2" s="97"/>
      <c r="Y2" s="960" t="s">
        <v>339</v>
      </c>
      <c r="Z2" s="888"/>
      <c r="AA2" s="888"/>
      <c r="AB2" s="888"/>
      <c r="AC2" s="888"/>
      <c r="AD2" s="892"/>
      <c r="AE2" s="97"/>
    </row>
    <row r="3" spans="1:31" ht="14.25" customHeight="1">
      <c r="A3" s="97"/>
      <c r="B3" s="973"/>
      <c r="C3" s="974"/>
      <c r="D3" s="974"/>
      <c r="E3" s="975"/>
      <c r="F3" s="97"/>
      <c r="G3" s="263" t="s">
        <v>340</v>
      </c>
      <c r="H3" s="264">
        <v>2024</v>
      </c>
      <c r="I3" s="264">
        <v>2025</v>
      </c>
      <c r="J3" s="264">
        <v>2026</v>
      </c>
      <c r="K3" s="264">
        <v>2027</v>
      </c>
      <c r="L3" s="264">
        <v>2028</v>
      </c>
      <c r="M3" s="264">
        <v>2029</v>
      </c>
      <c r="N3" s="265">
        <v>2030</v>
      </c>
      <c r="O3" s="266">
        <v>2031</v>
      </c>
      <c r="P3" s="267">
        <v>2032</v>
      </c>
      <c r="Q3" s="268">
        <v>2033</v>
      </c>
      <c r="R3" s="261"/>
      <c r="S3" s="987"/>
      <c r="T3" s="262"/>
      <c r="U3" s="988"/>
      <c r="V3" s="97"/>
      <c r="W3" s="988"/>
      <c r="X3" s="97"/>
      <c r="Y3" s="269" t="s">
        <v>340</v>
      </c>
      <c r="Z3" s="270">
        <v>2024</v>
      </c>
      <c r="AA3" s="270">
        <v>2025</v>
      </c>
      <c r="AB3" s="270">
        <v>2026</v>
      </c>
      <c r="AC3" s="271">
        <v>2027</v>
      </c>
      <c r="AD3" s="271">
        <v>2028</v>
      </c>
      <c r="AE3" s="97"/>
    </row>
    <row r="4" spans="1:31" ht="15.75" customHeight="1">
      <c r="A4" s="97"/>
      <c r="B4" s="976" t="s">
        <v>1</v>
      </c>
      <c r="C4" s="968"/>
      <c r="D4" s="981"/>
      <c r="E4" s="272">
        <v>136.31</v>
      </c>
      <c r="F4" s="97"/>
      <c r="G4" s="273" t="s">
        <v>341</v>
      </c>
      <c r="H4" s="274">
        <v>2.8</v>
      </c>
      <c r="I4" s="275"/>
      <c r="J4" s="276"/>
      <c r="K4" s="277"/>
      <c r="L4" s="277"/>
      <c r="M4" s="275"/>
      <c r="N4" s="275"/>
      <c r="O4" s="277"/>
      <c r="P4" s="278"/>
      <c r="Q4" s="277"/>
      <c r="R4" s="97"/>
      <c r="S4" s="279" t="s">
        <v>342</v>
      </c>
      <c r="T4" s="97"/>
      <c r="U4" s="280" t="s">
        <v>343</v>
      </c>
      <c r="V4" s="97"/>
      <c r="X4" s="97"/>
      <c r="Y4" s="281"/>
      <c r="Z4" s="282">
        <v>1</v>
      </c>
      <c r="AA4" s="282">
        <v>0.75</v>
      </c>
      <c r="AB4" s="283">
        <v>0.5</v>
      </c>
      <c r="AC4" s="283">
        <v>0.25</v>
      </c>
      <c r="AD4" s="283">
        <v>0.25</v>
      </c>
      <c r="AE4" s="97"/>
    </row>
    <row r="5" spans="1:31" ht="15.75" customHeight="1">
      <c r="A5" s="97"/>
      <c r="B5" s="977" t="s">
        <v>2</v>
      </c>
      <c r="C5" s="888"/>
      <c r="D5" s="892"/>
      <c r="E5" s="284">
        <f>SUM(H4:H115)</f>
        <v>126.93999999999996</v>
      </c>
      <c r="F5" s="97"/>
      <c r="G5" s="285" t="s">
        <v>344</v>
      </c>
      <c r="H5" s="286">
        <v>18</v>
      </c>
      <c r="I5" s="278"/>
      <c r="J5" s="278"/>
      <c r="K5" s="278"/>
      <c r="L5" s="278"/>
      <c r="M5" s="275"/>
      <c r="N5" s="275"/>
      <c r="O5" s="278"/>
      <c r="P5" s="278"/>
      <c r="Q5" s="278"/>
      <c r="R5" s="97"/>
      <c r="S5" s="287" t="s">
        <v>345</v>
      </c>
      <c r="T5" s="97"/>
      <c r="U5" s="288" t="s">
        <v>346</v>
      </c>
      <c r="V5" s="97"/>
      <c r="X5" s="97"/>
      <c r="Y5" s="289" t="s">
        <v>347</v>
      </c>
      <c r="Z5" s="290">
        <v>0.5</v>
      </c>
      <c r="AA5" s="274"/>
      <c r="AB5" s="132"/>
      <c r="AC5" s="132"/>
      <c r="AD5" s="132"/>
      <c r="AE5" s="97"/>
    </row>
    <row r="6" spans="1:31" ht="15.75" customHeight="1">
      <c r="A6" s="97"/>
      <c r="B6" s="977" t="s">
        <v>348</v>
      </c>
      <c r="C6" s="888"/>
      <c r="D6" s="892"/>
      <c r="E6" s="291">
        <f>(COUNTA(G104:G160)*1)</f>
        <v>0</v>
      </c>
      <c r="F6" s="97"/>
      <c r="G6" s="292" t="s">
        <v>349</v>
      </c>
      <c r="H6" s="278"/>
      <c r="I6" s="278"/>
      <c r="J6" s="278"/>
      <c r="K6" s="278"/>
      <c r="L6" s="278"/>
      <c r="M6" s="275"/>
      <c r="N6" s="275"/>
      <c r="O6" s="278"/>
      <c r="P6" s="278"/>
      <c r="Q6" s="278"/>
      <c r="R6" s="97"/>
      <c r="S6" s="293" t="s">
        <v>350</v>
      </c>
      <c r="T6" s="97"/>
      <c r="U6" s="280" t="s">
        <v>351</v>
      </c>
      <c r="V6" s="97"/>
      <c r="X6" s="97"/>
      <c r="Y6" s="289" t="s">
        <v>352</v>
      </c>
      <c r="Z6" s="294">
        <v>0.5</v>
      </c>
      <c r="AA6" s="112"/>
      <c r="AB6" s="112"/>
      <c r="AC6" s="112"/>
      <c r="AD6" s="112"/>
      <c r="AE6" s="97"/>
    </row>
    <row r="7" spans="1:31" ht="15.75" customHeight="1">
      <c r="A7" s="97"/>
      <c r="B7" s="977" t="s">
        <v>353</v>
      </c>
      <c r="C7" s="888"/>
      <c r="D7" s="892"/>
      <c r="E7" s="284">
        <f>AA81</f>
        <v>1.2999999999999998</v>
      </c>
      <c r="F7" s="97"/>
      <c r="G7" s="285" t="s">
        <v>354</v>
      </c>
      <c r="H7" s="294">
        <v>15</v>
      </c>
      <c r="I7" s="294">
        <v>15</v>
      </c>
      <c r="J7" s="294">
        <v>15</v>
      </c>
      <c r="K7" s="294">
        <v>15</v>
      </c>
      <c r="L7" s="278"/>
      <c r="M7" s="275"/>
      <c r="N7" s="275"/>
      <c r="O7" s="278"/>
      <c r="P7" s="278"/>
      <c r="Q7" s="278"/>
      <c r="R7" s="97"/>
      <c r="S7" s="279" t="s">
        <v>355</v>
      </c>
      <c r="T7" s="97"/>
      <c r="U7" s="280" t="s">
        <v>356</v>
      </c>
      <c r="V7" s="97"/>
      <c r="X7" s="97"/>
      <c r="Y7" s="295" t="s">
        <v>357</v>
      </c>
      <c r="Z7" s="294">
        <v>0.7</v>
      </c>
      <c r="AA7" s="112"/>
      <c r="AB7" s="112"/>
      <c r="AC7" s="112"/>
      <c r="AD7" s="112"/>
      <c r="AE7" s="97"/>
    </row>
    <row r="8" spans="1:31" ht="15.75" customHeight="1">
      <c r="A8" s="97"/>
      <c r="B8" s="977" t="s">
        <v>339</v>
      </c>
      <c r="C8" s="888"/>
      <c r="D8" s="892"/>
      <c r="E8" s="284">
        <f>Z26</f>
        <v>9.1</v>
      </c>
      <c r="F8" s="97"/>
      <c r="G8" s="296" t="s">
        <v>358</v>
      </c>
      <c r="H8" s="294"/>
      <c r="I8" s="278"/>
      <c r="J8" s="278"/>
      <c r="K8" s="278"/>
      <c r="L8" s="278"/>
      <c r="M8" s="275"/>
      <c r="N8" s="275"/>
      <c r="O8" s="278"/>
      <c r="P8" s="278"/>
      <c r="Q8" s="278"/>
      <c r="R8" s="97"/>
      <c r="S8" s="297" t="s">
        <v>359</v>
      </c>
      <c r="T8" s="97"/>
      <c r="U8" s="280" t="s">
        <v>360</v>
      </c>
      <c r="V8" s="97"/>
      <c r="X8" s="97"/>
      <c r="Y8" s="298" t="s">
        <v>361</v>
      </c>
      <c r="Z8" s="274">
        <v>4.8</v>
      </c>
      <c r="AA8" s="112"/>
      <c r="AB8" s="112"/>
      <c r="AC8" s="112"/>
      <c r="AD8" s="112"/>
      <c r="AE8" s="97"/>
    </row>
    <row r="9" spans="1:31" ht="15.75" customHeight="1">
      <c r="A9" s="97"/>
      <c r="B9" s="977" t="s">
        <v>362</v>
      </c>
      <c r="C9" s="888"/>
      <c r="D9" s="892"/>
      <c r="E9" s="284">
        <f>B17</f>
        <v>1</v>
      </c>
      <c r="F9" s="97"/>
      <c r="G9" s="299" t="s">
        <v>363</v>
      </c>
      <c r="H9" s="275"/>
      <c r="I9" s="278"/>
      <c r="J9" s="278"/>
      <c r="K9" s="278"/>
      <c r="L9" s="278"/>
      <c r="M9" s="275"/>
      <c r="N9" s="275"/>
      <c r="O9" s="278"/>
      <c r="P9" s="278"/>
      <c r="Q9" s="278"/>
      <c r="R9" s="97"/>
      <c r="T9" s="97"/>
      <c r="U9" s="300" t="s">
        <v>364</v>
      </c>
      <c r="V9" s="97"/>
      <c r="X9" s="97"/>
      <c r="Y9" s="289" t="s">
        <v>365</v>
      </c>
      <c r="Z9" s="294">
        <v>2.6</v>
      </c>
      <c r="AA9" s="294">
        <v>1.95</v>
      </c>
      <c r="AB9" s="112"/>
      <c r="AC9" s="112"/>
      <c r="AD9" s="112"/>
      <c r="AE9" s="97"/>
    </row>
    <row r="10" spans="1:31" ht="15.75" customHeight="1">
      <c r="A10" s="97"/>
      <c r="B10" s="977" t="s">
        <v>366</v>
      </c>
      <c r="C10" s="888"/>
      <c r="D10" s="892"/>
      <c r="E10" s="301">
        <f>B23</f>
        <v>0</v>
      </c>
      <c r="F10" s="97"/>
      <c r="G10" s="285" t="s">
        <v>367</v>
      </c>
      <c r="H10" s="302">
        <v>6</v>
      </c>
      <c r="I10" s="278"/>
      <c r="J10" s="278"/>
      <c r="K10" s="278"/>
      <c r="L10" s="278"/>
      <c r="M10" s="275"/>
      <c r="N10" s="275"/>
      <c r="O10" s="278"/>
      <c r="P10" s="278"/>
      <c r="Q10" s="278"/>
      <c r="R10" s="97"/>
      <c r="T10" s="97"/>
      <c r="U10" s="303" t="s">
        <v>368</v>
      </c>
      <c r="V10" s="97"/>
      <c r="X10" s="97"/>
      <c r="Y10" s="132"/>
      <c r="Z10" s="112"/>
      <c r="AA10" s="112"/>
      <c r="AB10" s="112"/>
      <c r="AC10" s="112"/>
      <c r="AD10" s="112"/>
      <c r="AE10" s="97"/>
    </row>
    <row r="11" spans="1:31" ht="15.75" customHeight="1">
      <c r="A11" s="97"/>
      <c r="B11" s="978" t="s">
        <v>369</v>
      </c>
      <c r="C11" s="979"/>
      <c r="D11" s="980"/>
      <c r="E11" s="304">
        <f>(E4+E7+E10)-(E5+E6+E8+E9)</f>
        <v>0.57000000000005002</v>
      </c>
      <c r="F11" s="97"/>
      <c r="G11" s="292" t="s">
        <v>370</v>
      </c>
      <c r="H11" s="278"/>
      <c r="I11" s="278"/>
      <c r="J11" s="278"/>
      <c r="K11" s="278"/>
      <c r="L11" s="278"/>
      <c r="M11" s="275"/>
      <c r="N11" s="275"/>
      <c r="O11" s="278"/>
      <c r="P11" s="278"/>
      <c r="Q11" s="278"/>
      <c r="R11" s="97"/>
      <c r="T11" s="97"/>
      <c r="U11" s="112"/>
      <c r="V11" s="97"/>
      <c r="W11" s="112"/>
      <c r="X11" s="97"/>
      <c r="Y11" s="132"/>
      <c r="Z11" s="112"/>
      <c r="AA11" s="112"/>
      <c r="AB11" s="112"/>
      <c r="AC11" s="112"/>
      <c r="AD11" s="112"/>
      <c r="AE11" s="97"/>
    </row>
    <row r="12" spans="1:31" ht="15.75" customHeight="1">
      <c r="A12" s="97"/>
      <c r="B12" s="97"/>
      <c r="C12" s="97"/>
      <c r="D12" s="97"/>
      <c r="E12" s="97"/>
      <c r="F12" s="97"/>
      <c r="G12" s="292" t="s">
        <v>371</v>
      </c>
      <c r="H12" s="286">
        <v>6.1</v>
      </c>
      <c r="I12" s="290"/>
      <c r="J12" s="290"/>
      <c r="K12" s="274"/>
      <c r="L12" s="275"/>
      <c r="M12" s="275"/>
      <c r="N12" s="275"/>
      <c r="O12" s="278"/>
      <c r="P12" s="278"/>
      <c r="Q12" s="278"/>
      <c r="R12" s="97"/>
      <c r="T12" s="97"/>
      <c r="V12" s="97"/>
      <c r="X12" s="97"/>
      <c r="Y12" s="132"/>
      <c r="Z12" s="112"/>
      <c r="AA12" s="112"/>
      <c r="AB12" s="112"/>
      <c r="AC12" s="112"/>
      <c r="AD12" s="112"/>
      <c r="AE12" s="97"/>
    </row>
    <row r="13" spans="1:31" ht="15.75" customHeight="1">
      <c r="A13" s="97"/>
      <c r="B13" s="967" t="s">
        <v>362</v>
      </c>
      <c r="C13" s="968"/>
      <c r="D13" s="968"/>
      <c r="E13" s="969"/>
      <c r="F13" s="97"/>
      <c r="G13" s="292" t="s">
        <v>372</v>
      </c>
      <c r="H13" s="290">
        <v>0.3</v>
      </c>
      <c r="I13" s="290" t="s">
        <v>373</v>
      </c>
      <c r="J13" s="290" t="s">
        <v>374</v>
      </c>
      <c r="K13" s="290" t="s">
        <v>375</v>
      </c>
      <c r="L13" s="290" t="s">
        <v>376</v>
      </c>
      <c r="M13" s="274" t="s">
        <v>377</v>
      </c>
      <c r="N13" s="275"/>
      <c r="O13" s="278"/>
      <c r="P13" s="278"/>
      <c r="Q13" s="278"/>
      <c r="R13" s="97"/>
      <c r="T13" s="97"/>
      <c r="V13" s="97"/>
      <c r="X13" s="97"/>
      <c r="Y13" s="132"/>
      <c r="Z13" s="112"/>
      <c r="AA13" s="112"/>
      <c r="AB13" s="112"/>
      <c r="AC13" s="112"/>
      <c r="AD13" s="112"/>
      <c r="AE13" s="97"/>
    </row>
    <row r="14" spans="1:31" ht="15.75" customHeight="1">
      <c r="A14" s="97"/>
      <c r="B14" s="305">
        <v>2024</v>
      </c>
      <c r="C14" s="271">
        <v>2025</v>
      </c>
      <c r="D14" s="271">
        <v>2026</v>
      </c>
      <c r="E14" s="306">
        <v>2027</v>
      </c>
      <c r="F14" s="97"/>
      <c r="G14" s="285" t="s">
        <v>378</v>
      </c>
      <c r="H14" s="290">
        <v>0.5</v>
      </c>
      <c r="I14" s="290" t="s">
        <v>376</v>
      </c>
      <c r="J14" s="274" t="s">
        <v>377</v>
      </c>
      <c r="K14" s="278"/>
      <c r="L14" s="278"/>
      <c r="M14" s="275"/>
      <c r="N14" s="275"/>
      <c r="O14" s="278"/>
      <c r="P14" s="278"/>
      <c r="Q14" s="278"/>
      <c r="R14" s="97"/>
      <c r="S14" s="112"/>
      <c r="T14" s="97"/>
      <c r="U14" s="112"/>
      <c r="V14" s="97"/>
      <c r="X14" s="97"/>
      <c r="Y14" s="132"/>
      <c r="Z14" s="112"/>
      <c r="AA14" s="112"/>
      <c r="AB14" s="112"/>
      <c r="AC14" s="112"/>
      <c r="AD14" s="112"/>
      <c r="AE14" s="97"/>
    </row>
    <row r="15" spans="1:31" ht="15.75" customHeight="1">
      <c r="A15" s="97"/>
      <c r="B15" s="307">
        <v>1</v>
      </c>
      <c r="C15" s="298"/>
      <c r="D15" s="298"/>
      <c r="E15" s="308"/>
      <c r="F15" s="97"/>
      <c r="G15" s="292" t="s">
        <v>379</v>
      </c>
      <c r="H15" s="275"/>
      <c r="I15" s="278"/>
      <c r="J15" s="278"/>
      <c r="K15" s="278"/>
      <c r="L15" s="278"/>
      <c r="M15" s="275"/>
      <c r="N15" s="275"/>
      <c r="O15" s="278"/>
      <c r="P15" s="278"/>
      <c r="Q15" s="278"/>
      <c r="R15" s="97"/>
      <c r="S15" s="112"/>
      <c r="T15" s="97"/>
      <c r="U15" s="112"/>
      <c r="V15" s="97"/>
      <c r="X15" s="97"/>
      <c r="Y15" s="132"/>
      <c r="Z15" s="112"/>
      <c r="AA15" s="112"/>
      <c r="AB15" s="112"/>
      <c r="AC15" s="112"/>
      <c r="AD15" s="112"/>
      <c r="AE15" s="97"/>
    </row>
    <row r="16" spans="1:31" ht="15.75" customHeight="1">
      <c r="A16" s="97"/>
      <c r="B16" s="309"/>
      <c r="C16" s="310"/>
      <c r="D16" s="310"/>
      <c r="E16" s="311"/>
      <c r="F16" s="97"/>
      <c r="G16" s="299" t="s">
        <v>380</v>
      </c>
      <c r="H16" s="275"/>
      <c r="I16" s="275"/>
      <c r="J16" s="275"/>
      <c r="K16" s="275"/>
      <c r="L16" s="278"/>
      <c r="M16" s="275"/>
      <c r="N16" s="275"/>
      <c r="O16" s="278"/>
      <c r="P16" s="278"/>
      <c r="Q16" s="278"/>
      <c r="R16" s="97"/>
      <c r="S16" s="112"/>
      <c r="T16" s="97"/>
      <c r="V16" s="97"/>
      <c r="X16" s="97"/>
      <c r="Y16" s="132"/>
      <c r="Z16" s="112"/>
      <c r="AA16" s="112"/>
      <c r="AB16" s="112"/>
      <c r="AC16" s="112"/>
      <c r="AD16" s="112"/>
      <c r="AE16" s="97"/>
    </row>
    <row r="17" spans="1:31" ht="15.75" customHeight="1">
      <c r="A17" s="97"/>
      <c r="B17" s="312">
        <f>SUM(B15:B16)</f>
        <v>1</v>
      </c>
      <c r="C17" s="313"/>
      <c r="D17" s="313"/>
      <c r="E17" s="314"/>
      <c r="F17" s="97"/>
      <c r="G17" s="292" t="s">
        <v>381</v>
      </c>
      <c r="H17" s="290">
        <v>1.6</v>
      </c>
      <c r="I17" s="290" t="s">
        <v>376</v>
      </c>
      <c r="J17" s="274" t="s">
        <v>377</v>
      </c>
      <c r="K17" s="278"/>
      <c r="L17" s="278"/>
      <c r="M17" s="275"/>
      <c r="N17" s="275"/>
      <c r="O17" s="278"/>
      <c r="P17" s="278"/>
      <c r="Q17" s="278"/>
      <c r="R17" s="97"/>
      <c r="S17" s="132"/>
      <c r="T17" s="97"/>
      <c r="U17" s="112"/>
      <c r="V17" s="97"/>
      <c r="W17" s="112"/>
      <c r="X17" s="97"/>
      <c r="Y17" s="132"/>
      <c r="Z17" s="112"/>
      <c r="AA17" s="112"/>
      <c r="AB17" s="112"/>
      <c r="AC17" s="112"/>
      <c r="AD17" s="112"/>
      <c r="AE17" s="97"/>
    </row>
    <row r="18" spans="1:31" ht="15.75" customHeight="1">
      <c r="A18" s="97"/>
      <c r="B18" s="315"/>
      <c r="C18" s="315"/>
      <c r="D18" s="315"/>
      <c r="E18" s="315"/>
      <c r="F18" s="97"/>
      <c r="G18" s="299" t="s">
        <v>382</v>
      </c>
      <c r="H18" s="278"/>
      <c r="I18" s="278"/>
      <c r="J18" s="278"/>
      <c r="K18" s="278"/>
      <c r="L18" s="278"/>
      <c r="M18" s="275"/>
      <c r="N18" s="275"/>
      <c r="O18" s="278"/>
      <c r="P18" s="278"/>
      <c r="Q18" s="278"/>
      <c r="R18" s="97"/>
      <c r="S18" s="132"/>
      <c r="T18" s="97"/>
      <c r="U18" s="112"/>
      <c r="V18" s="97"/>
      <c r="W18" s="112"/>
      <c r="X18" s="97"/>
      <c r="Y18" s="132"/>
      <c r="Z18" s="112"/>
      <c r="AA18" s="112"/>
      <c r="AB18" s="112"/>
      <c r="AC18" s="112"/>
      <c r="AD18" s="112"/>
      <c r="AE18" s="97"/>
    </row>
    <row r="19" spans="1:31" ht="15.75" customHeight="1">
      <c r="A19" s="97"/>
      <c r="B19" s="967" t="s">
        <v>383</v>
      </c>
      <c r="C19" s="968"/>
      <c r="D19" s="968"/>
      <c r="E19" s="969"/>
      <c r="F19" s="97"/>
      <c r="G19" s="292" t="s">
        <v>384</v>
      </c>
      <c r="H19" s="278"/>
      <c r="I19" s="278"/>
      <c r="J19" s="278"/>
      <c r="K19" s="278"/>
      <c r="L19" s="278"/>
      <c r="M19" s="275"/>
      <c r="N19" s="275"/>
      <c r="O19" s="278"/>
      <c r="P19" s="278"/>
      <c r="Q19" s="278"/>
      <c r="R19" s="97"/>
      <c r="S19" s="132"/>
      <c r="T19" s="97"/>
      <c r="U19" s="132"/>
      <c r="V19" s="97"/>
      <c r="W19" s="132"/>
      <c r="X19" s="97"/>
      <c r="Y19" s="132"/>
      <c r="Z19" s="112"/>
      <c r="AA19" s="112"/>
      <c r="AB19" s="112"/>
      <c r="AC19" s="112"/>
      <c r="AD19" s="112"/>
      <c r="AE19" s="97"/>
    </row>
    <row r="20" spans="1:31" ht="15.75" customHeight="1">
      <c r="A20" s="316"/>
      <c r="B20" s="305">
        <v>2024</v>
      </c>
      <c r="C20" s="271">
        <v>2025</v>
      </c>
      <c r="D20" s="271">
        <v>2026</v>
      </c>
      <c r="E20" s="306">
        <v>2027</v>
      </c>
      <c r="F20" s="262"/>
      <c r="G20" s="292" t="s">
        <v>385</v>
      </c>
      <c r="H20" s="278"/>
      <c r="I20" s="278"/>
      <c r="J20" s="278"/>
      <c r="K20" s="278"/>
      <c r="L20" s="278"/>
      <c r="M20" s="275"/>
      <c r="N20" s="275"/>
      <c r="O20" s="278"/>
      <c r="P20" s="278"/>
      <c r="Q20" s="278"/>
      <c r="R20" s="97"/>
      <c r="S20" s="132"/>
      <c r="T20" s="97"/>
      <c r="U20" s="132"/>
      <c r="V20" s="97"/>
      <c r="W20" s="132"/>
      <c r="X20" s="97"/>
      <c r="Y20" s="132"/>
      <c r="Z20" s="112"/>
      <c r="AA20" s="112"/>
      <c r="AB20" s="112"/>
      <c r="AC20" s="112"/>
      <c r="AD20" s="112"/>
      <c r="AE20" s="97"/>
    </row>
    <row r="21" spans="1:31" ht="15.75" customHeight="1">
      <c r="A21" s="316"/>
      <c r="B21" s="317"/>
      <c r="C21" s="298"/>
      <c r="D21" s="298"/>
      <c r="E21" s="308"/>
      <c r="F21" s="262"/>
      <c r="G21" s="299" t="s">
        <v>386</v>
      </c>
      <c r="H21" s="278"/>
      <c r="I21" s="278"/>
      <c r="J21" s="278"/>
      <c r="K21" s="278"/>
      <c r="L21" s="278"/>
      <c r="M21" s="275"/>
      <c r="N21" s="275"/>
      <c r="O21" s="278"/>
      <c r="P21" s="278"/>
      <c r="Q21" s="278"/>
      <c r="R21" s="97"/>
      <c r="S21" s="132"/>
      <c r="T21" s="97"/>
      <c r="U21" s="132"/>
      <c r="V21" s="97"/>
      <c r="W21" s="132"/>
      <c r="X21" s="97"/>
      <c r="Y21" s="132"/>
      <c r="Z21" s="132"/>
      <c r="AA21" s="132"/>
      <c r="AB21" s="132"/>
      <c r="AC21" s="132"/>
      <c r="AD21" s="132"/>
      <c r="AE21" s="97"/>
    </row>
    <row r="22" spans="1:31" ht="15.75" customHeight="1">
      <c r="A22" s="97"/>
      <c r="B22" s="309"/>
      <c r="C22" s="310"/>
      <c r="D22" s="310"/>
      <c r="E22" s="311"/>
      <c r="F22" s="97"/>
      <c r="G22" s="273" t="s">
        <v>387</v>
      </c>
      <c r="H22" s="302">
        <v>0.8</v>
      </c>
      <c r="I22" s="278"/>
      <c r="J22" s="278"/>
      <c r="K22" s="278"/>
      <c r="L22" s="278"/>
      <c r="M22" s="275"/>
      <c r="N22" s="275"/>
      <c r="O22" s="278"/>
      <c r="P22" s="278"/>
      <c r="Q22" s="278"/>
      <c r="R22" s="97"/>
      <c r="S22" s="132"/>
      <c r="T22" s="97"/>
      <c r="U22" s="132"/>
      <c r="V22" s="97"/>
      <c r="W22" s="132"/>
      <c r="X22" s="97"/>
      <c r="Y22" s="132"/>
      <c r="Z22" s="132"/>
      <c r="AA22" s="132"/>
      <c r="AB22" s="132"/>
      <c r="AC22" s="132"/>
      <c r="AD22" s="132"/>
      <c r="AE22" s="97"/>
    </row>
    <row r="23" spans="1:31" ht="15.75" customHeight="1">
      <c r="A23" s="97"/>
      <c r="B23" s="312">
        <f>SUM(B21:B22)</f>
        <v>0</v>
      </c>
      <c r="C23" s="313"/>
      <c r="D23" s="313"/>
      <c r="E23" s="314"/>
      <c r="F23" s="97"/>
      <c r="G23" s="318" t="s">
        <v>388</v>
      </c>
      <c r="H23" s="275"/>
      <c r="I23" s="278"/>
      <c r="J23" s="278"/>
      <c r="K23" s="278"/>
      <c r="L23" s="278"/>
      <c r="M23" s="275"/>
      <c r="N23" s="275"/>
      <c r="O23" s="278"/>
      <c r="P23" s="278"/>
      <c r="Q23" s="278"/>
      <c r="R23" s="97"/>
      <c r="S23" s="132"/>
      <c r="T23" s="97"/>
      <c r="U23" s="132"/>
      <c r="V23" s="97"/>
      <c r="W23" s="132"/>
      <c r="X23" s="97"/>
      <c r="Y23" s="132"/>
      <c r="Z23" s="132"/>
      <c r="AA23" s="132"/>
      <c r="AB23" s="132"/>
      <c r="AC23" s="132"/>
      <c r="AD23" s="132"/>
      <c r="AE23" s="97"/>
    </row>
    <row r="24" spans="1:31" ht="15.75" customHeight="1">
      <c r="A24" s="97"/>
      <c r="B24" s="315"/>
      <c r="C24" s="315"/>
      <c r="D24" s="315"/>
      <c r="E24" s="315"/>
      <c r="F24" s="97"/>
      <c r="G24" s="296" t="s">
        <v>389</v>
      </c>
      <c r="H24" s="294">
        <v>15.2</v>
      </c>
      <c r="I24" s="278"/>
      <c r="J24" s="278"/>
      <c r="K24" s="278"/>
      <c r="L24" s="278"/>
      <c r="M24" s="275"/>
      <c r="N24" s="275"/>
      <c r="O24" s="278"/>
      <c r="P24" s="278"/>
      <c r="Q24" s="278"/>
      <c r="R24" s="97"/>
      <c r="S24" s="132"/>
      <c r="T24" s="97"/>
      <c r="U24" s="132"/>
      <c r="V24" s="97"/>
      <c r="W24" s="132"/>
      <c r="X24" s="97"/>
      <c r="Y24" s="132"/>
      <c r="Z24" s="132"/>
      <c r="AA24" s="132"/>
      <c r="AB24" s="132"/>
      <c r="AC24" s="132"/>
      <c r="AD24" s="132"/>
      <c r="AE24" s="97"/>
    </row>
    <row r="25" spans="1:31" ht="15.75" customHeight="1">
      <c r="A25" s="97"/>
      <c r="B25" s="967" t="s">
        <v>189</v>
      </c>
      <c r="C25" s="968"/>
      <c r="D25" s="968"/>
      <c r="E25" s="969"/>
      <c r="F25" s="97"/>
      <c r="G25" s="299" t="s">
        <v>390</v>
      </c>
      <c r="H25" s="278"/>
      <c r="I25" s="278"/>
      <c r="J25" s="278"/>
      <c r="K25" s="278"/>
      <c r="L25" s="278"/>
      <c r="M25" s="275"/>
      <c r="N25" s="275"/>
      <c r="O25" s="278"/>
      <c r="P25" s="278"/>
      <c r="Q25" s="278"/>
      <c r="R25" s="97"/>
      <c r="S25" s="132"/>
      <c r="T25" s="97"/>
      <c r="U25" s="132"/>
      <c r="V25" s="97"/>
      <c r="W25" s="132"/>
      <c r="X25" s="97"/>
      <c r="Y25" s="132"/>
      <c r="Z25" s="319"/>
      <c r="AA25" s="319"/>
      <c r="AB25" s="319"/>
      <c r="AC25" s="319"/>
      <c r="AD25" s="319"/>
      <c r="AE25" s="97"/>
    </row>
    <row r="26" spans="1:31" ht="15.75" customHeight="1">
      <c r="A26" s="316"/>
      <c r="B26" s="970"/>
      <c r="C26" s="878"/>
      <c r="D26" s="878"/>
      <c r="E26" s="971"/>
      <c r="F26" s="262"/>
      <c r="G26" s="292" t="s">
        <v>391</v>
      </c>
      <c r="H26" s="290">
        <v>0.5</v>
      </c>
      <c r="I26" s="290" t="s">
        <v>374</v>
      </c>
      <c r="J26" s="290" t="s">
        <v>375</v>
      </c>
      <c r="K26" s="290" t="s">
        <v>376</v>
      </c>
      <c r="L26" s="274" t="s">
        <v>377</v>
      </c>
      <c r="M26" s="275"/>
      <c r="N26" s="275"/>
      <c r="O26" s="278"/>
      <c r="P26" s="278"/>
      <c r="Q26" s="278"/>
      <c r="R26" s="97"/>
      <c r="S26" s="132"/>
      <c r="T26" s="97"/>
      <c r="U26" s="132"/>
      <c r="V26" s="97"/>
      <c r="W26" s="132"/>
      <c r="X26" s="97"/>
      <c r="Y26" s="320"/>
      <c r="Z26" s="321">
        <f>SUM(Z5:Z25)</f>
        <v>9.1</v>
      </c>
      <c r="AA26" s="322"/>
      <c r="AB26" s="322"/>
      <c r="AC26" s="322"/>
      <c r="AD26" s="322"/>
      <c r="AE26" s="97"/>
    </row>
    <row r="27" spans="1:31" ht="15.75" customHeight="1">
      <c r="A27" s="316"/>
      <c r="B27" s="972"/>
      <c r="C27" s="878"/>
      <c r="D27" s="878"/>
      <c r="E27" s="971"/>
      <c r="F27" s="262"/>
      <c r="G27" s="296" t="s">
        <v>392</v>
      </c>
      <c r="H27" s="275"/>
      <c r="I27" s="294"/>
      <c r="J27" s="278"/>
      <c r="K27" s="278"/>
      <c r="L27" s="278"/>
      <c r="M27" s="275"/>
      <c r="N27" s="275"/>
      <c r="O27" s="278"/>
      <c r="P27" s="278"/>
      <c r="Q27" s="278"/>
      <c r="R27" s="97"/>
      <c r="S27" s="137"/>
      <c r="T27" s="143"/>
      <c r="U27" s="137"/>
      <c r="V27" s="143"/>
      <c r="W27" s="137"/>
      <c r="X27" s="97"/>
      <c r="Y27" s="97"/>
      <c r="Z27" s="97"/>
      <c r="AA27" s="97"/>
      <c r="AB27" s="97"/>
      <c r="AC27" s="97"/>
      <c r="AD27" s="97"/>
      <c r="AE27" s="97"/>
    </row>
    <row r="28" spans="1:31" ht="15.75" customHeight="1">
      <c r="A28" s="316"/>
      <c r="B28" s="973"/>
      <c r="C28" s="974"/>
      <c r="D28" s="974"/>
      <c r="E28" s="975"/>
      <c r="F28" s="262"/>
      <c r="G28" s="318" t="s">
        <v>393</v>
      </c>
      <c r="H28" s="278"/>
      <c r="I28" s="278"/>
      <c r="J28" s="278"/>
      <c r="K28" s="278"/>
      <c r="L28" s="278"/>
      <c r="M28" s="275"/>
      <c r="N28" s="275"/>
      <c r="O28" s="278"/>
      <c r="P28" s="278"/>
      <c r="Q28" s="278"/>
      <c r="R28" s="97"/>
      <c r="S28" s="137"/>
      <c r="T28" s="143"/>
      <c r="U28" s="137"/>
      <c r="V28" s="143"/>
      <c r="W28" s="137"/>
      <c r="X28" s="97"/>
      <c r="Y28" s="957" t="s">
        <v>394</v>
      </c>
      <c r="Z28" s="888"/>
      <c r="AA28" s="888"/>
      <c r="AB28" s="888"/>
      <c r="AC28" s="888"/>
      <c r="AD28" s="892"/>
      <c r="AE28" s="97"/>
    </row>
    <row r="29" spans="1:31" ht="15.75" customHeight="1">
      <c r="A29" s="316"/>
      <c r="B29" s="323"/>
      <c r="C29" s="323"/>
      <c r="D29" s="323"/>
      <c r="E29" s="323"/>
      <c r="F29" s="262"/>
      <c r="G29" s="292" t="s">
        <v>395</v>
      </c>
      <c r="H29" s="290">
        <v>0.3</v>
      </c>
      <c r="I29" s="290" t="s">
        <v>373</v>
      </c>
      <c r="J29" s="290" t="s">
        <v>374</v>
      </c>
      <c r="K29" s="290" t="s">
        <v>375</v>
      </c>
      <c r="L29" s="290" t="s">
        <v>376</v>
      </c>
      <c r="M29" s="274" t="s">
        <v>377</v>
      </c>
      <c r="N29" s="275"/>
      <c r="O29" s="278"/>
      <c r="P29" s="278"/>
      <c r="Q29" s="278"/>
      <c r="R29" s="97"/>
      <c r="S29" s="137"/>
      <c r="T29" s="143"/>
      <c r="U29" s="137"/>
      <c r="V29" s="143"/>
      <c r="W29" s="137"/>
      <c r="X29" s="97"/>
      <c r="Y29" s="269" t="s">
        <v>340</v>
      </c>
      <c r="Z29" s="270" t="s">
        <v>396</v>
      </c>
      <c r="AA29" s="271">
        <v>2024</v>
      </c>
      <c r="AB29" s="271">
        <v>2025</v>
      </c>
      <c r="AC29" s="271">
        <v>2026</v>
      </c>
      <c r="AD29" s="271">
        <v>2027</v>
      </c>
      <c r="AE29" s="97"/>
    </row>
    <row r="30" spans="1:31" ht="15.75" customHeight="1">
      <c r="A30" s="316"/>
      <c r="B30" s="976" t="s">
        <v>397</v>
      </c>
      <c r="C30" s="968"/>
      <c r="D30" s="968"/>
      <c r="E30" s="969"/>
      <c r="F30" s="262"/>
      <c r="G30" s="292" t="s">
        <v>398</v>
      </c>
      <c r="H30" s="278"/>
      <c r="I30" s="278"/>
      <c r="J30" s="278"/>
      <c r="K30" s="278"/>
      <c r="L30" s="278"/>
      <c r="M30" s="275"/>
      <c r="N30" s="275"/>
      <c r="O30" s="278"/>
      <c r="P30" s="278"/>
      <c r="Q30" s="278"/>
      <c r="R30" s="97"/>
      <c r="S30" s="137"/>
      <c r="T30" s="143"/>
      <c r="U30" s="137"/>
      <c r="V30" s="143"/>
      <c r="W30" s="137"/>
      <c r="X30" s="97"/>
      <c r="Y30" s="289" t="s">
        <v>399</v>
      </c>
      <c r="Z30" s="324" t="s">
        <v>56</v>
      </c>
      <c r="AA30" s="324">
        <v>2.8</v>
      </c>
      <c r="AB30" s="132"/>
      <c r="AC30" s="132"/>
      <c r="AD30" s="132"/>
      <c r="AE30" s="97"/>
    </row>
    <row r="31" spans="1:31" ht="15.75" customHeight="1">
      <c r="A31" s="316"/>
      <c r="B31" s="325" t="s">
        <v>400</v>
      </c>
      <c r="C31" s="965" t="s">
        <v>401</v>
      </c>
      <c r="D31" s="966"/>
      <c r="E31" s="325" t="s">
        <v>402</v>
      </c>
      <c r="F31" s="262"/>
      <c r="G31" s="292" t="s">
        <v>403</v>
      </c>
      <c r="H31" s="278"/>
      <c r="I31" s="278"/>
      <c r="J31" s="278"/>
      <c r="K31" s="278"/>
      <c r="L31" s="278"/>
      <c r="M31" s="275"/>
      <c r="N31" s="275"/>
      <c r="O31" s="278"/>
      <c r="P31" s="278"/>
      <c r="Q31" s="278"/>
      <c r="R31" s="97"/>
      <c r="S31" s="137"/>
      <c r="T31" s="143"/>
      <c r="U31" s="137"/>
      <c r="V31" s="143"/>
      <c r="W31" s="137"/>
      <c r="X31" s="97"/>
      <c r="AB31" s="132"/>
      <c r="AC31" s="132"/>
      <c r="AD31" s="132"/>
      <c r="AE31" s="97"/>
    </row>
    <row r="32" spans="1:31" ht="15.75" customHeight="1">
      <c r="A32" s="316"/>
      <c r="B32" s="327">
        <v>2010</v>
      </c>
      <c r="C32" s="961" t="s">
        <v>404</v>
      </c>
      <c r="D32" s="959"/>
      <c r="E32" s="327">
        <v>0.82</v>
      </c>
      <c r="F32" s="262"/>
      <c r="G32" s="299" t="s">
        <v>405</v>
      </c>
      <c r="H32" s="278"/>
      <c r="I32" s="278"/>
      <c r="J32" s="278"/>
      <c r="K32" s="278"/>
      <c r="L32" s="278"/>
      <c r="M32" s="275"/>
      <c r="N32" s="275"/>
      <c r="O32" s="278"/>
      <c r="P32" s="278"/>
      <c r="Q32" s="278"/>
      <c r="R32" s="97"/>
      <c r="S32" s="137"/>
      <c r="T32" s="143"/>
      <c r="U32" s="137"/>
      <c r="V32" s="143"/>
      <c r="W32" s="137"/>
      <c r="X32" s="97"/>
      <c r="Y32" s="114"/>
      <c r="Z32" s="132"/>
      <c r="AA32" s="132"/>
      <c r="AB32" s="132"/>
      <c r="AC32" s="132"/>
      <c r="AD32" s="132"/>
      <c r="AE32" s="97"/>
    </row>
    <row r="33" spans="1:31" ht="15.75" customHeight="1">
      <c r="A33" s="97"/>
      <c r="B33" s="327">
        <v>2011</v>
      </c>
      <c r="C33" s="961" t="s">
        <v>406</v>
      </c>
      <c r="D33" s="959"/>
      <c r="E33" s="328">
        <v>1.1000000000000001</v>
      </c>
      <c r="F33" s="97"/>
      <c r="G33" s="299" t="s">
        <v>407</v>
      </c>
      <c r="H33" s="286"/>
      <c r="I33" s="286"/>
      <c r="J33" s="329"/>
      <c r="K33" s="278"/>
      <c r="L33" s="278"/>
      <c r="M33" s="275"/>
      <c r="N33" s="275"/>
      <c r="O33" s="278"/>
      <c r="P33" s="278"/>
      <c r="Q33" s="278"/>
      <c r="R33" s="97"/>
      <c r="S33" s="137"/>
      <c r="T33" s="143"/>
      <c r="U33" s="137"/>
      <c r="V33" s="143"/>
      <c r="W33" s="137"/>
      <c r="X33" s="97"/>
      <c r="Y33" s="114"/>
      <c r="Z33" s="132"/>
      <c r="AA33" s="132"/>
      <c r="AB33" s="132"/>
      <c r="AC33" s="132"/>
      <c r="AD33" s="132"/>
      <c r="AE33" s="97"/>
    </row>
    <row r="34" spans="1:31" ht="15.75" customHeight="1">
      <c r="A34" s="97"/>
      <c r="B34" s="330">
        <v>2012</v>
      </c>
      <c r="C34" s="964" t="s">
        <v>408</v>
      </c>
      <c r="D34" s="959"/>
      <c r="E34" s="331">
        <v>1.5</v>
      </c>
      <c r="F34" s="97"/>
      <c r="G34" s="292" t="s">
        <v>409</v>
      </c>
      <c r="H34" s="290">
        <v>2.71</v>
      </c>
      <c r="I34" s="290" t="s">
        <v>376</v>
      </c>
      <c r="J34" s="274" t="s">
        <v>377</v>
      </c>
      <c r="K34" s="278"/>
      <c r="L34" s="278"/>
      <c r="M34" s="275"/>
      <c r="N34" s="275"/>
      <c r="O34" s="278"/>
      <c r="P34" s="278"/>
      <c r="Q34" s="278"/>
      <c r="R34" s="97"/>
      <c r="S34" s="137"/>
      <c r="T34" s="143"/>
      <c r="U34" s="137"/>
      <c r="V34" s="143"/>
      <c r="W34" s="137"/>
      <c r="X34" s="97"/>
      <c r="Y34" s="114"/>
      <c r="Z34" s="132"/>
      <c r="AA34" s="132"/>
      <c r="AB34" s="132"/>
      <c r="AC34" s="132"/>
      <c r="AD34" s="132"/>
      <c r="AE34" s="97"/>
    </row>
    <row r="35" spans="1:31" ht="15.75" customHeight="1">
      <c r="A35" s="97"/>
      <c r="B35" s="330">
        <v>2013</v>
      </c>
      <c r="C35" s="964" t="s">
        <v>410</v>
      </c>
      <c r="D35" s="959"/>
      <c r="E35" s="330">
        <v>1.52</v>
      </c>
      <c r="F35" s="97"/>
      <c r="G35" s="292" t="s">
        <v>411</v>
      </c>
      <c r="H35" s="278"/>
      <c r="I35" s="278"/>
      <c r="J35" s="278"/>
      <c r="K35" s="278"/>
      <c r="L35" s="278"/>
      <c r="M35" s="275"/>
      <c r="N35" s="275"/>
      <c r="O35" s="278"/>
      <c r="P35" s="278"/>
      <c r="Q35" s="278"/>
      <c r="R35" s="97"/>
      <c r="S35" s="137"/>
      <c r="T35" s="143"/>
      <c r="U35" s="137"/>
      <c r="V35" s="143"/>
      <c r="W35" s="137"/>
      <c r="X35" s="97"/>
      <c r="Y35" s="132"/>
      <c r="Z35" s="132"/>
      <c r="AA35" s="132"/>
      <c r="AB35" s="132"/>
      <c r="AC35" s="132"/>
      <c r="AD35" s="132"/>
      <c r="AE35" s="97"/>
    </row>
    <row r="36" spans="1:31" ht="15.75" customHeight="1">
      <c r="A36" s="97"/>
      <c r="B36" s="330">
        <v>2014</v>
      </c>
      <c r="C36" s="964" t="s">
        <v>412</v>
      </c>
      <c r="D36" s="959"/>
      <c r="E36" s="330">
        <v>1.61</v>
      </c>
      <c r="F36" s="97"/>
      <c r="G36" s="299" t="s">
        <v>413</v>
      </c>
      <c r="H36" s="286"/>
      <c r="I36" s="286"/>
      <c r="J36" s="329"/>
      <c r="K36" s="278"/>
      <c r="L36" s="278"/>
      <c r="M36" s="275"/>
      <c r="N36" s="275"/>
      <c r="O36" s="278"/>
      <c r="P36" s="278"/>
      <c r="Q36" s="278"/>
      <c r="R36" s="97"/>
      <c r="S36" s="137"/>
      <c r="T36" s="143"/>
      <c r="U36" s="137"/>
      <c r="V36" s="143"/>
      <c r="W36" s="137"/>
      <c r="X36" s="97"/>
      <c r="Y36" s="132"/>
      <c r="Z36" s="132"/>
      <c r="AA36" s="132"/>
      <c r="AB36" s="132"/>
      <c r="AC36" s="132"/>
      <c r="AD36" s="132"/>
      <c r="AE36" s="97"/>
    </row>
    <row r="37" spans="1:31" ht="15.75" customHeight="1">
      <c r="A37" s="97"/>
      <c r="B37" s="327">
        <v>2015</v>
      </c>
      <c r="C37" s="961" t="s">
        <v>414</v>
      </c>
      <c r="D37" s="959"/>
      <c r="E37" s="327">
        <v>0.86</v>
      </c>
      <c r="F37" s="97"/>
      <c r="G37" s="292" t="s">
        <v>415</v>
      </c>
      <c r="H37" s="278"/>
      <c r="I37" s="278"/>
      <c r="J37" s="278"/>
      <c r="K37" s="278"/>
      <c r="L37" s="278"/>
      <c r="M37" s="275"/>
      <c r="N37" s="275"/>
      <c r="O37" s="278"/>
      <c r="P37" s="278"/>
      <c r="Q37" s="278"/>
      <c r="R37" s="97"/>
      <c r="S37" s="137"/>
      <c r="T37" s="143"/>
      <c r="U37" s="137"/>
      <c r="V37" s="143"/>
      <c r="W37" s="137"/>
      <c r="X37" s="97"/>
      <c r="Y37" s="132"/>
      <c r="Z37" s="132"/>
      <c r="AA37" s="132"/>
      <c r="AB37" s="132"/>
      <c r="AC37" s="132"/>
      <c r="AD37" s="132"/>
      <c r="AE37" s="97"/>
    </row>
    <row r="38" spans="1:31" ht="15.75" customHeight="1">
      <c r="A38" s="97"/>
      <c r="B38" s="327">
        <v>2016</v>
      </c>
      <c r="C38" s="961" t="s">
        <v>416</v>
      </c>
      <c r="D38" s="959"/>
      <c r="E38" s="327">
        <v>0.86</v>
      </c>
      <c r="F38" s="97"/>
      <c r="G38" s="292" t="s">
        <v>417</v>
      </c>
      <c r="H38" s="278"/>
      <c r="I38" s="278"/>
      <c r="J38" s="278"/>
      <c r="K38" s="278"/>
      <c r="L38" s="278"/>
      <c r="M38" s="275"/>
      <c r="N38" s="275"/>
      <c r="O38" s="278"/>
      <c r="P38" s="278"/>
      <c r="Q38" s="278"/>
      <c r="R38" s="97"/>
      <c r="S38" s="137"/>
      <c r="T38" s="143"/>
      <c r="U38" s="137"/>
      <c r="V38" s="143"/>
      <c r="W38" s="137"/>
      <c r="X38" s="97"/>
      <c r="Y38" s="132"/>
      <c r="Z38" s="132"/>
      <c r="AA38" s="132"/>
      <c r="AB38" s="132"/>
      <c r="AC38" s="132"/>
      <c r="AD38" s="132"/>
      <c r="AE38" s="97"/>
    </row>
    <row r="39" spans="1:31" ht="15.75" customHeight="1">
      <c r="A39" s="97"/>
      <c r="B39" s="327">
        <v>2017</v>
      </c>
      <c r="C39" s="961" t="s">
        <v>418</v>
      </c>
      <c r="D39" s="959"/>
      <c r="E39" s="327">
        <v>0.94</v>
      </c>
      <c r="F39" s="97"/>
      <c r="G39" s="292" t="s">
        <v>419</v>
      </c>
      <c r="H39" s="278"/>
      <c r="I39" s="278"/>
      <c r="J39" s="278"/>
      <c r="K39" s="278"/>
      <c r="L39" s="278"/>
      <c r="M39" s="275"/>
      <c r="N39" s="275"/>
      <c r="O39" s="278"/>
      <c r="P39" s="278"/>
      <c r="Q39" s="278"/>
      <c r="R39" s="97"/>
      <c r="S39" s="137"/>
      <c r="T39" s="143"/>
      <c r="U39" s="137"/>
      <c r="V39" s="143"/>
      <c r="W39" s="137"/>
      <c r="X39" s="97"/>
      <c r="Y39" s="132"/>
      <c r="Z39" s="132"/>
      <c r="AA39" s="132"/>
      <c r="AB39" s="132"/>
      <c r="AC39" s="132"/>
      <c r="AD39" s="132"/>
      <c r="AE39" s="97"/>
    </row>
    <row r="40" spans="1:31" ht="15.75" customHeight="1">
      <c r="A40" s="97"/>
      <c r="B40" s="327">
        <v>2018</v>
      </c>
      <c r="C40" s="961" t="s">
        <v>420</v>
      </c>
      <c r="D40" s="959"/>
      <c r="E40" s="328">
        <v>0.9</v>
      </c>
      <c r="F40" s="97"/>
      <c r="G40" s="299" t="s">
        <v>421</v>
      </c>
      <c r="H40" s="278"/>
      <c r="I40" s="278"/>
      <c r="J40" s="278"/>
      <c r="K40" s="278"/>
      <c r="L40" s="278"/>
      <c r="M40" s="275"/>
      <c r="N40" s="275"/>
      <c r="O40" s="278"/>
      <c r="P40" s="278"/>
      <c r="Q40" s="278"/>
      <c r="R40" s="97"/>
      <c r="S40" s="137"/>
      <c r="T40" s="143"/>
      <c r="U40" s="137"/>
      <c r="V40" s="143"/>
      <c r="W40" s="137"/>
      <c r="X40" s="97"/>
      <c r="Y40" s="132"/>
      <c r="Z40" s="132"/>
      <c r="AA40" s="132"/>
      <c r="AB40" s="132"/>
      <c r="AC40" s="132"/>
      <c r="AD40" s="132"/>
      <c r="AE40" s="97"/>
    </row>
    <row r="41" spans="1:31" ht="15.75" customHeight="1">
      <c r="A41" s="97"/>
      <c r="B41" s="332">
        <v>2019</v>
      </c>
      <c r="C41" s="961" t="s">
        <v>422</v>
      </c>
      <c r="D41" s="959"/>
      <c r="E41" s="332">
        <v>0.38</v>
      </c>
      <c r="F41" s="97"/>
      <c r="G41" s="292" t="s">
        <v>423</v>
      </c>
      <c r="H41" s="290">
        <v>0.3</v>
      </c>
      <c r="I41" s="290" t="s">
        <v>373</v>
      </c>
      <c r="J41" s="290" t="s">
        <v>374</v>
      </c>
      <c r="K41" s="290" t="s">
        <v>375</v>
      </c>
      <c r="L41" s="290" t="s">
        <v>376</v>
      </c>
      <c r="M41" s="274" t="s">
        <v>377</v>
      </c>
      <c r="N41" s="275"/>
      <c r="O41" s="278"/>
      <c r="P41" s="278"/>
      <c r="Q41" s="278"/>
      <c r="R41" s="97"/>
      <c r="S41" s="137"/>
      <c r="T41" s="143"/>
      <c r="U41" s="137"/>
      <c r="V41" s="143"/>
      <c r="W41" s="137"/>
      <c r="X41" s="97"/>
      <c r="Y41" s="132"/>
      <c r="Z41" s="132"/>
      <c r="AA41" s="132"/>
      <c r="AB41" s="132"/>
      <c r="AC41" s="132"/>
      <c r="AD41" s="132"/>
      <c r="AE41" s="97"/>
    </row>
    <row r="42" spans="1:31" ht="15.75" customHeight="1">
      <c r="A42" s="97"/>
      <c r="B42" s="333">
        <v>2020</v>
      </c>
      <c r="C42" s="962" t="s">
        <v>424</v>
      </c>
      <c r="D42" s="959"/>
      <c r="E42" s="333">
        <v>0.33</v>
      </c>
      <c r="F42" s="97"/>
      <c r="G42" s="292" t="s">
        <v>425</v>
      </c>
      <c r="H42" s="290">
        <v>0.5</v>
      </c>
      <c r="I42" s="290" t="s">
        <v>374</v>
      </c>
      <c r="J42" s="290" t="s">
        <v>375</v>
      </c>
      <c r="K42" s="290" t="s">
        <v>376</v>
      </c>
      <c r="L42" s="274" t="s">
        <v>377</v>
      </c>
      <c r="M42" s="275"/>
      <c r="N42" s="275"/>
      <c r="O42" s="278"/>
      <c r="P42" s="278"/>
      <c r="Q42" s="278"/>
      <c r="R42" s="97"/>
      <c r="S42" s="137"/>
      <c r="T42" s="143"/>
      <c r="U42" s="137"/>
      <c r="V42" s="143"/>
      <c r="W42" s="137"/>
      <c r="X42" s="97"/>
      <c r="Y42" s="132"/>
      <c r="Z42" s="132"/>
      <c r="AA42" s="132"/>
      <c r="AB42" s="132"/>
      <c r="AC42" s="132"/>
      <c r="AD42" s="132"/>
      <c r="AE42" s="97"/>
    </row>
    <row r="43" spans="1:31" ht="15.75" customHeight="1">
      <c r="A43" s="97"/>
      <c r="B43" s="333">
        <v>2021</v>
      </c>
      <c r="C43" s="962" t="s">
        <v>426</v>
      </c>
      <c r="D43" s="959"/>
      <c r="E43" s="333">
        <v>0.89</v>
      </c>
      <c r="F43" s="97"/>
      <c r="G43" s="299" t="s">
        <v>427</v>
      </c>
      <c r="H43" s="275"/>
      <c r="I43" s="275"/>
      <c r="J43" s="275"/>
      <c r="K43" s="275"/>
      <c r="L43" s="278"/>
      <c r="M43" s="275"/>
      <c r="N43" s="275"/>
      <c r="O43" s="278"/>
      <c r="P43" s="278"/>
      <c r="Q43" s="278"/>
      <c r="R43" s="97"/>
      <c r="S43" s="137"/>
      <c r="T43" s="143"/>
      <c r="U43" s="137"/>
      <c r="V43" s="143"/>
      <c r="W43" s="137"/>
      <c r="X43" s="97"/>
      <c r="Y43" s="132"/>
      <c r="Z43" s="132"/>
      <c r="AA43" s="132"/>
      <c r="AB43" s="132"/>
      <c r="AC43" s="132"/>
      <c r="AD43" s="132"/>
      <c r="AE43" s="97"/>
    </row>
    <row r="44" spans="1:31" ht="15.75" customHeight="1">
      <c r="A44" s="97"/>
      <c r="B44" s="334">
        <v>2022</v>
      </c>
      <c r="C44" s="963" t="s">
        <v>428</v>
      </c>
      <c r="D44" s="959"/>
      <c r="E44" s="334">
        <v>2.36</v>
      </c>
      <c r="F44" s="97"/>
      <c r="G44" s="292" t="s">
        <v>429</v>
      </c>
      <c r="H44" s="278"/>
      <c r="I44" s="278"/>
      <c r="J44" s="278"/>
      <c r="K44" s="278"/>
      <c r="L44" s="278"/>
      <c r="M44" s="275"/>
      <c r="N44" s="275"/>
      <c r="O44" s="278"/>
      <c r="P44" s="278"/>
      <c r="Q44" s="278"/>
      <c r="R44" s="97"/>
      <c r="S44" s="137"/>
      <c r="T44" s="143"/>
      <c r="U44" s="137"/>
      <c r="V44" s="143"/>
      <c r="W44" s="137"/>
      <c r="X44" s="97"/>
      <c r="Y44" s="132"/>
      <c r="Z44" s="132"/>
      <c r="AA44" s="132"/>
      <c r="AB44" s="132"/>
      <c r="AC44" s="132"/>
      <c r="AD44" s="132"/>
      <c r="AE44" s="97"/>
    </row>
    <row r="45" spans="1:31" ht="15.75" customHeight="1">
      <c r="A45" s="97"/>
      <c r="B45" s="335">
        <v>2023</v>
      </c>
      <c r="C45" s="962" t="s">
        <v>430</v>
      </c>
      <c r="D45" s="959"/>
      <c r="E45" s="336">
        <v>3.1</v>
      </c>
      <c r="F45" s="97"/>
      <c r="G45" s="299" t="s">
        <v>431</v>
      </c>
      <c r="H45" s="290">
        <v>0.3</v>
      </c>
      <c r="I45" s="290" t="s">
        <v>373</v>
      </c>
      <c r="J45" s="290" t="s">
        <v>374</v>
      </c>
      <c r="K45" s="290" t="s">
        <v>375</v>
      </c>
      <c r="L45" s="290" t="s">
        <v>376</v>
      </c>
      <c r="M45" s="274" t="s">
        <v>377</v>
      </c>
      <c r="N45" s="275"/>
      <c r="O45" s="278"/>
      <c r="P45" s="278"/>
      <c r="Q45" s="278"/>
      <c r="R45" s="97"/>
      <c r="S45" s="137"/>
      <c r="T45" s="143"/>
      <c r="U45" s="137"/>
      <c r="V45" s="143"/>
      <c r="W45" s="137"/>
      <c r="X45" s="97"/>
      <c r="Y45" s="132"/>
      <c r="Z45" s="132"/>
      <c r="AA45" s="132"/>
      <c r="AB45" s="132"/>
      <c r="AC45" s="132"/>
      <c r="AD45" s="132"/>
      <c r="AE45" s="97"/>
    </row>
    <row r="46" spans="1:31" ht="15.75" customHeight="1">
      <c r="A46" s="97"/>
      <c r="B46" s="337">
        <v>2024</v>
      </c>
      <c r="C46" s="963" t="s">
        <v>432</v>
      </c>
      <c r="D46" s="959"/>
      <c r="E46" s="334"/>
      <c r="F46" s="97"/>
      <c r="G46" s="299" t="s">
        <v>433</v>
      </c>
      <c r="H46" s="278"/>
      <c r="I46" s="278"/>
      <c r="J46" s="278"/>
      <c r="K46" s="278"/>
      <c r="L46" s="278"/>
      <c r="M46" s="275"/>
      <c r="N46" s="275"/>
      <c r="O46" s="278"/>
      <c r="P46" s="278"/>
      <c r="Q46" s="278"/>
      <c r="R46" s="97"/>
      <c r="S46" s="137"/>
      <c r="T46" s="143"/>
      <c r="U46" s="137"/>
      <c r="V46" s="143"/>
      <c r="W46" s="137"/>
      <c r="X46" s="97"/>
      <c r="Y46" s="132"/>
      <c r="Z46" s="132"/>
      <c r="AA46" s="132"/>
      <c r="AB46" s="132"/>
      <c r="AC46" s="132"/>
      <c r="AD46" s="132"/>
      <c r="AE46" s="97"/>
    </row>
    <row r="47" spans="1:31" ht="15.75" customHeight="1">
      <c r="A47" s="97"/>
      <c r="B47" s="338"/>
      <c r="C47" s="958"/>
      <c r="D47" s="959"/>
      <c r="E47" s="338"/>
      <c r="F47" s="97"/>
      <c r="G47" s="292" t="s">
        <v>434</v>
      </c>
      <c r="H47" s="278"/>
      <c r="I47" s="278"/>
      <c r="J47" s="278"/>
      <c r="K47" s="278"/>
      <c r="L47" s="278"/>
      <c r="M47" s="275"/>
      <c r="N47" s="275"/>
      <c r="O47" s="278"/>
      <c r="P47" s="278"/>
      <c r="Q47" s="278"/>
      <c r="R47" s="97"/>
      <c r="S47" s="137"/>
      <c r="T47" s="143"/>
      <c r="U47" s="137"/>
      <c r="V47" s="143"/>
      <c r="W47" s="137"/>
      <c r="X47" s="97"/>
      <c r="Y47" s="132"/>
      <c r="Z47" s="132"/>
      <c r="AA47" s="132"/>
      <c r="AB47" s="132"/>
      <c r="AC47" s="132"/>
      <c r="AD47" s="132"/>
      <c r="AE47" s="97"/>
    </row>
    <row r="48" spans="1:31" ht="15.75" customHeight="1">
      <c r="A48" s="97"/>
      <c r="B48" s="339"/>
      <c r="C48" s="958"/>
      <c r="D48" s="959"/>
      <c r="E48" s="339"/>
      <c r="F48" s="97"/>
      <c r="G48" s="292" t="s">
        <v>435</v>
      </c>
      <c r="H48" s="278"/>
      <c r="I48" s="278"/>
      <c r="J48" s="278"/>
      <c r="K48" s="278"/>
      <c r="L48" s="278"/>
      <c r="M48" s="275"/>
      <c r="N48" s="275"/>
      <c r="O48" s="278"/>
      <c r="P48" s="278"/>
      <c r="Q48" s="278"/>
      <c r="R48" s="97"/>
      <c r="S48" s="137"/>
      <c r="T48" s="143"/>
      <c r="U48" s="137"/>
      <c r="V48" s="143"/>
      <c r="W48" s="137"/>
      <c r="X48" s="97"/>
      <c r="Y48" s="132"/>
      <c r="Z48" s="132"/>
      <c r="AA48" s="132"/>
      <c r="AB48" s="132"/>
      <c r="AC48" s="132"/>
      <c r="AD48" s="132"/>
      <c r="AE48" s="97"/>
    </row>
    <row r="49" spans="1:31" ht="15.75" customHeight="1">
      <c r="A49" s="97"/>
      <c r="B49" s="339"/>
      <c r="C49" s="958"/>
      <c r="D49" s="959"/>
      <c r="E49" s="339"/>
      <c r="F49" s="97"/>
      <c r="G49" s="273" t="s">
        <v>436</v>
      </c>
      <c r="H49" s="290">
        <v>0.5</v>
      </c>
      <c r="I49" s="290" t="s">
        <v>375</v>
      </c>
      <c r="J49" s="290" t="s">
        <v>376</v>
      </c>
      <c r="K49" s="274" t="s">
        <v>377</v>
      </c>
      <c r="L49" s="278"/>
      <c r="M49" s="275"/>
      <c r="N49" s="275"/>
      <c r="O49" s="278"/>
      <c r="P49" s="278"/>
      <c r="Q49" s="278"/>
      <c r="R49" s="97"/>
      <c r="S49" s="137"/>
      <c r="T49" s="143"/>
      <c r="U49" s="137"/>
      <c r="V49" s="143"/>
      <c r="W49" s="137"/>
      <c r="X49" s="97"/>
      <c r="Y49" s="114"/>
      <c r="Z49" s="132"/>
      <c r="AA49" s="319"/>
      <c r="AB49" s="319"/>
      <c r="AC49" s="319"/>
      <c r="AD49" s="319"/>
      <c r="AE49" s="97"/>
    </row>
    <row r="50" spans="1:31" ht="15.75" customHeight="1">
      <c r="A50" s="97"/>
      <c r="B50" s="339"/>
      <c r="C50" s="958"/>
      <c r="D50" s="959"/>
      <c r="E50" s="339"/>
      <c r="F50" s="97"/>
      <c r="G50" s="285" t="s">
        <v>437</v>
      </c>
      <c r="H50" s="294">
        <v>12</v>
      </c>
      <c r="I50" s="294">
        <v>12</v>
      </c>
      <c r="J50" s="294">
        <v>12</v>
      </c>
      <c r="K50" s="340">
        <v>12.75</v>
      </c>
      <c r="L50" s="278"/>
      <c r="M50" s="275"/>
      <c r="N50" s="275"/>
      <c r="O50" s="278"/>
      <c r="P50" s="278"/>
      <c r="Q50" s="278"/>
      <c r="R50" s="97"/>
      <c r="S50" s="137"/>
      <c r="T50" s="143"/>
      <c r="U50" s="137"/>
      <c r="V50" s="143"/>
      <c r="W50" s="137"/>
      <c r="X50" s="97"/>
      <c r="Y50" s="114"/>
      <c r="Z50" s="132"/>
      <c r="AA50" s="341">
        <f>SUM(AA30:AA49)</f>
        <v>2.8</v>
      </c>
      <c r="AB50" s="322"/>
      <c r="AC50" s="322"/>
      <c r="AD50" s="322"/>
      <c r="AE50" s="97"/>
    </row>
    <row r="51" spans="1:31" ht="15.75" customHeight="1">
      <c r="A51" s="97"/>
      <c r="B51" s="339"/>
      <c r="C51" s="958"/>
      <c r="D51" s="959"/>
      <c r="E51" s="339"/>
      <c r="F51" s="97"/>
      <c r="G51" s="285" t="s">
        <v>438</v>
      </c>
      <c r="H51" s="290">
        <v>1.6</v>
      </c>
      <c r="I51" s="290" t="s">
        <v>375</v>
      </c>
      <c r="J51" s="290" t="s">
        <v>376</v>
      </c>
      <c r="K51" s="274" t="s">
        <v>377</v>
      </c>
      <c r="L51" s="278"/>
      <c r="M51" s="275"/>
      <c r="N51" s="275"/>
      <c r="O51" s="278"/>
      <c r="P51" s="278"/>
      <c r="Q51" s="278"/>
      <c r="R51" s="97"/>
      <c r="S51" s="137"/>
      <c r="T51" s="143"/>
      <c r="U51" s="137"/>
      <c r="V51" s="143"/>
      <c r="W51" s="137"/>
      <c r="X51" s="97"/>
      <c r="Y51" s="97"/>
      <c r="Z51" s="97"/>
      <c r="AA51" s="97"/>
      <c r="AB51" s="97"/>
      <c r="AC51" s="97"/>
      <c r="AD51" s="97"/>
      <c r="AE51" s="97"/>
    </row>
    <row r="52" spans="1:31" ht="15.75" customHeight="1">
      <c r="A52" s="97"/>
      <c r="B52" s="339"/>
      <c r="C52" s="958"/>
      <c r="D52" s="959"/>
      <c r="E52" s="339"/>
      <c r="F52" s="97"/>
      <c r="G52" s="292" t="s">
        <v>439</v>
      </c>
      <c r="H52" s="290">
        <v>0.5</v>
      </c>
      <c r="I52" s="290" t="s">
        <v>375</v>
      </c>
      <c r="J52" s="290" t="s">
        <v>376</v>
      </c>
      <c r="K52" s="274" t="s">
        <v>377</v>
      </c>
      <c r="L52" s="278"/>
      <c r="M52" s="275"/>
      <c r="N52" s="275"/>
      <c r="O52" s="278"/>
      <c r="P52" s="278"/>
      <c r="Q52" s="278"/>
      <c r="R52" s="97"/>
      <c r="S52" s="137"/>
      <c r="T52" s="143"/>
      <c r="U52" s="137"/>
      <c r="V52" s="143"/>
      <c r="W52" s="137"/>
      <c r="X52" s="97"/>
      <c r="Y52" s="957" t="s">
        <v>440</v>
      </c>
      <c r="Z52" s="888"/>
      <c r="AA52" s="888"/>
      <c r="AB52" s="888"/>
      <c r="AC52" s="888"/>
      <c r="AD52" s="892"/>
      <c r="AE52" s="97"/>
    </row>
    <row r="53" spans="1:31" ht="15.75" customHeight="1">
      <c r="A53" s="97"/>
      <c r="B53" s="339"/>
      <c r="C53" s="958"/>
      <c r="D53" s="959"/>
      <c r="E53" s="339"/>
      <c r="F53" s="97"/>
      <c r="G53" s="292" t="s">
        <v>441</v>
      </c>
      <c r="H53" s="278"/>
      <c r="I53" s="278"/>
      <c r="J53" s="278"/>
      <c r="K53" s="278"/>
      <c r="L53" s="278"/>
      <c r="M53" s="275"/>
      <c r="N53" s="275"/>
      <c r="O53" s="278"/>
      <c r="P53" s="278"/>
      <c r="Q53" s="278"/>
      <c r="R53" s="97"/>
      <c r="S53" s="137"/>
      <c r="T53" s="143"/>
      <c r="U53" s="137"/>
      <c r="V53" s="143"/>
      <c r="W53" s="137"/>
      <c r="X53" s="97"/>
      <c r="Y53" s="269" t="s">
        <v>340</v>
      </c>
      <c r="Z53" s="270" t="s">
        <v>442</v>
      </c>
      <c r="AA53" s="271">
        <v>2024</v>
      </c>
      <c r="AB53" s="271">
        <v>2025</v>
      </c>
      <c r="AC53" s="271">
        <v>2026</v>
      </c>
      <c r="AD53" s="271">
        <v>2027</v>
      </c>
      <c r="AE53" s="97"/>
    </row>
    <row r="54" spans="1:31" ht="15.75" customHeight="1">
      <c r="A54" s="97"/>
      <c r="B54" s="339"/>
      <c r="C54" s="958"/>
      <c r="D54" s="959"/>
      <c r="E54" s="339"/>
      <c r="F54" s="97"/>
      <c r="G54" s="292" t="s">
        <v>443</v>
      </c>
      <c r="H54" s="302">
        <v>0.78</v>
      </c>
      <c r="I54" s="278"/>
      <c r="J54" s="278"/>
      <c r="K54" s="278"/>
      <c r="L54" s="278"/>
      <c r="M54" s="275"/>
      <c r="N54" s="275"/>
      <c r="O54" s="278"/>
      <c r="P54" s="278"/>
      <c r="Q54" s="278"/>
      <c r="R54" s="97"/>
      <c r="S54" s="137"/>
      <c r="T54" s="143"/>
      <c r="U54" s="137"/>
      <c r="V54" s="143"/>
      <c r="W54" s="137"/>
      <c r="X54" s="97"/>
      <c r="Y54" s="324" t="s">
        <v>444</v>
      </c>
      <c r="Z54" s="324" t="s">
        <v>57</v>
      </c>
      <c r="AA54" s="324">
        <v>-1.5</v>
      </c>
      <c r="AB54" s="298"/>
      <c r="AC54" s="298"/>
      <c r="AD54" s="298"/>
      <c r="AE54" s="97"/>
    </row>
    <row r="55" spans="1:31" ht="15.75" customHeight="1">
      <c r="A55" s="97"/>
      <c r="B55" s="339"/>
      <c r="C55" s="958"/>
      <c r="D55" s="959"/>
      <c r="E55" s="339"/>
      <c r="F55" s="97"/>
      <c r="G55" s="292" t="s">
        <v>445</v>
      </c>
      <c r="H55" s="290">
        <v>0.5</v>
      </c>
      <c r="I55" s="290" t="s">
        <v>375</v>
      </c>
      <c r="J55" s="290" t="s">
        <v>376</v>
      </c>
      <c r="K55" s="274" t="s">
        <v>377</v>
      </c>
      <c r="L55" s="278"/>
      <c r="M55" s="275"/>
      <c r="N55" s="275"/>
      <c r="O55" s="278"/>
      <c r="P55" s="278"/>
      <c r="Q55" s="278"/>
      <c r="R55" s="97"/>
      <c r="S55" s="136"/>
      <c r="T55" s="143"/>
      <c r="U55" s="137"/>
      <c r="V55" s="143"/>
      <c r="W55" s="137"/>
      <c r="X55" s="97"/>
      <c r="Y55" s="298"/>
      <c r="Z55" s="298"/>
      <c r="AA55" s="298"/>
      <c r="AB55" s="298"/>
      <c r="AC55" s="298"/>
      <c r="AD55" s="298"/>
      <c r="AE55" s="97"/>
    </row>
    <row r="56" spans="1:31" ht="15.75" customHeight="1">
      <c r="A56" s="97"/>
      <c r="B56" s="339"/>
      <c r="C56" s="958"/>
      <c r="D56" s="959"/>
      <c r="E56" s="339"/>
      <c r="F56" s="97"/>
      <c r="G56" s="299" t="s">
        <v>446</v>
      </c>
      <c r="H56" s="342">
        <v>0.6</v>
      </c>
      <c r="I56" s="290" t="s">
        <v>376</v>
      </c>
      <c r="J56" s="274" t="s">
        <v>377</v>
      </c>
      <c r="K56" s="275"/>
      <c r="L56" s="278"/>
      <c r="M56" s="275"/>
      <c r="N56" s="275"/>
      <c r="O56" s="278"/>
      <c r="P56" s="278"/>
      <c r="Q56" s="278"/>
      <c r="R56" s="97"/>
      <c r="S56" s="136"/>
      <c r="T56" s="143"/>
      <c r="U56" s="136"/>
      <c r="V56" s="143"/>
      <c r="W56" s="136"/>
      <c r="X56" s="97"/>
      <c r="Y56" s="298"/>
      <c r="Z56" s="298"/>
      <c r="AA56" s="298"/>
      <c r="AB56" s="298"/>
      <c r="AC56" s="298"/>
      <c r="AD56" s="298"/>
      <c r="AE56" s="97"/>
    </row>
    <row r="57" spans="1:31" ht="15.75" customHeight="1">
      <c r="A57" s="97"/>
      <c r="B57" s="339"/>
      <c r="C57" s="958"/>
      <c r="D57" s="959"/>
      <c r="E57" s="339"/>
      <c r="F57" s="97"/>
      <c r="G57" s="299" t="s">
        <v>447</v>
      </c>
      <c r="H57" s="290"/>
      <c r="I57" s="290"/>
      <c r="J57" s="278"/>
      <c r="K57" s="278"/>
      <c r="L57" s="278"/>
      <c r="M57" s="275"/>
      <c r="N57" s="275"/>
      <c r="O57" s="278"/>
      <c r="P57" s="278"/>
      <c r="Q57" s="278"/>
      <c r="R57" s="97"/>
      <c r="S57" s="136"/>
      <c r="T57" s="143"/>
      <c r="U57" s="136"/>
      <c r="V57" s="143"/>
      <c r="W57" s="136"/>
      <c r="X57" s="97"/>
      <c r="Y57" s="298"/>
      <c r="Z57" s="298"/>
      <c r="AA57" s="298"/>
      <c r="AB57" s="298"/>
      <c r="AC57" s="298"/>
      <c r="AD57" s="298"/>
      <c r="AE57" s="97"/>
    </row>
    <row r="58" spans="1:31" ht="15.75" customHeight="1">
      <c r="A58" s="97"/>
      <c r="B58" s="339"/>
      <c r="C58" s="958"/>
      <c r="D58" s="959"/>
      <c r="E58" s="339"/>
      <c r="F58" s="97"/>
      <c r="G58" s="285" t="s">
        <v>448</v>
      </c>
      <c r="H58" s="278"/>
      <c r="I58" s="278"/>
      <c r="J58" s="278"/>
      <c r="K58" s="278"/>
      <c r="L58" s="278"/>
      <c r="M58" s="275"/>
      <c r="N58" s="275"/>
      <c r="O58" s="278"/>
      <c r="P58" s="278"/>
      <c r="Q58" s="278"/>
      <c r="R58" s="97"/>
      <c r="S58" s="136"/>
      <c r="T58" s="143"/>
      <c r="U58" s="136"/>
      <c r="V58" s="143"/>
      <c r="W58" s="136"/>
      <c r="X58" s="97"/>
      <c r="Y58" s="298"/>
      <c r="Z58" s="298"/>
      <c r="AA58" s="298"/>
      <c r="AB58" s="298"/>
      <c r="AC58" s="298"/>
      <c r="AD58" s="298"/>
      <c r="AE58" s="97"/>
    </row>
    <row r="59" spans="1:31" ht="15.75" customHeight="1">
      <c r="A59" s="97"/>
      <c r="B59" s="97"/>
      <c r="C59" s="343"/>
      <c r="D59" s="343"/>
      <c r="E59" s="97"/>
      <c r="F59" s="97"/>
      <c r="G59" s="292" t="s">
        <v>449</v>
      </c>
      <c r="H59" s="278"/>
      <c r="I59" s="278"/>
      <c r="J59" s="278"/>
      <c r="K59" s="278"/>
      <c r="L59" s="278"/>
      <c r="M59" s="275"/>
      <c r="N59" s="275"/>
      <c r="O59" s="278"/>
      <c r="P59" s="278"/>
      <c r="Q59" s="278"/>
      <c r="R59" s="97"/>
      <c r="S59" s="136"/>
      <c r="T59" s="143"/>
      <c r="U59" s="136"/>
      <c r="V59" s="143"/>
      <c r="W59" s="136"/>
      <c r="X59" s="97"/>
      <c r="Y59" s="298"/>
      <c r="Z59" s="298"/>
      <c r="AA59" s="298"/>
      <c r="AB59" s="298"/>
      <c r="AC59" s="298"/>
      <c r="AD59" s="298"/>
      <c r="AE59" s="97"/>
    </row>
    <row r="60" spans="1:31" ht="15.75" customHeight="1">
      <c r="A60" s="97"/>
      <c r="B60" s="97"/>
      <c r="C60" s="97"/>
      <c r="D60" s="97"/>
      <c r="E60" s="97"/>
      <c r="F60" s="97"/>
      <c r="G60" s="285" t="s">
        <v>450</v>
      </c>
      <c r="H60" s="278"/>
      <c r="I60" s="278"/>
      <c r="J60" s="278"/>
      <c r="K60" s="278"/>
      <c r="L60" s="278"/>
      <c r="M60" s="275"/>
      <c r="N60" s="275"/>
      <c r="O60" s="278"/>
      <c r="P60" s="278"/>
      <c r="Q60" s="278"/>
      <c r="R60" s="97"/>
      <c r="S60" s="136"/>
      <c r="T60" s="143"/>
      <c r="U60" s="136"/>
      <c r="V60" s="143"/>
      <c r="W60" s="136"/>
      <c r="X60" s="97"/>
      <c r="Y60" s="298"/>
      <c r="Z60" s="298"/>
      <c r="AA60" s="298"/>
      <c r="AB60" s="298"/>
      <c r="AC60" s="298"/>
      <c r="AD60" s="298"/>
      <c r="AE60" s="97"/>
    </row>
    <row r="61" spans="1:31" ht="15.75" customHeight="1">
      <c r="A61" s="97"/>
      <c r="B61" s="97"/>
      <c r="C61" s="97"/>
      <c r="D61" s="97"/>
      <c r="E61" s="97"/>
      <c r="F61" s="97"/>
      <c r="G61" s="292" t="s">
        <v>451</v>
      </c>
      <c r="H61" s="278"/>
      <c r="I61" s="278"/>
      <c r="J61" s="278"/>
      <c r="K61" s="278"/>
      <c r="L61" s="278"/>
      <c r="M61" s="275"/>
      <c r="N61" s="275"/>
      <c r="O61" s="278"/>
      <c r="P61" s="278"/>
      <c r="Q61" s="278"/>
      <c r="R61" s="97"/>
      <c r="S61" s="136"/>
      <c r="T61" s="143"/>
      <c r="U61" s="136"/>
      <c r="V61" s="143"/>
      <c r="W61" s="136"/>
      <c r="X61" s="97"/>
      <c r="Y61" s="298"/>
      <c r="Z61" s="298"/>
      <c r="AA61" s="298"/>
      <c r="AB61" s="298"/>
      <c r="AC61" s="298"/>
      <c r="AD61" s="298"/>
      <c r="AE61" s="97"/>
    </row>
    <row r="62" spans="1:31" ht="15.75" customHeight="1">
      <c r="A62" s="97"/>
      <c r="B62" s="97"/>
      <c r="C62" s="97"/>
      <c r="D62" s="97"/>
      <c r="E62" s="97"/>
      <c r="F62" s="97"/>
      <c r="G62" s="292" t="s">
        <v>452</v>
      </c>
      <c r="H62" s="278"/>
      <c r="I62" s="278"/>
      <c r="J62" s="278"/>
      <c r="K62" s="278"/>
      <c r="L62" s="278"/>
      <c r="M62" s="275"/>
      <c r="N62" s="275"/>
      <c r="O62" s="278"/>
      <c r="P62" s="278"/>
      <c r="Q62" s="278"/>
      <c r="R62" s="97"/>
      <c r="S62" s="136"/>
      <c r="T62" s="143"/>
      <c r="U62" s="136"/>
      <c r="V62" s="143"/>
      <c r="W62" s="136"/>
      <c r="X62" s="97"/>
      <c r="Y62" s="298"/>
      <c r="Z62" s="298"/>
      <c r="AA62" s="298"/>
      <c r="AB62" s="298"/>
      <c r="AC62" s="298"/>
      <c r="AD62" s="298"/>
      <c r="AE62" s="97"/>
    </row>
    <row r="63" spans="1:31" ht="15.75" customHeight="1">
      <c r="A63" s="97"/>
      <c r="B63" s="97"/>
      <c r="C63" s="97"/>
      <c r="D63" s="97"/>
      <c r="E63" s="97"/>
      <c r="F63" s="97"/>
      <c r="G63" s="273" t="s">
        <v>453</v>
      </c>
      <c r="H63" s="290"/>
      <c r="I63" s="290"/>
      <c r="J63" s="290"/>
      <c r="K63" s="290"/>
      <c r="L63" s="274"/>
      <c r="M63" s="275"/>
      <c r="N63" s="275"/>
      <c r="O63" s="278"/>
      <c r="P63" s="278"/>
      <c r="Q63" s="278"/>
      <c r="R63" s="97"/>
      <c r="S63" s="136"/>
      <c r="T63" s="143"/>
      <c r="U63" s="136"/>
      <c r="V63" s="143"/>
      <c r="W63" s="136"/>
      <c r="X63" s="97"/>
      <c r="Y63" s="298"/>
      <c r="Z63" s="298"/>
      <c r="AA63" s="298"/>
      <c r="AB63" s="298"/>
      <c r="AC63" s="298"/>
      <c r="AD63" s="298"/>
      <c r="AE63" s="97"/>
    </row>
    <row r="64" spans="1:31" ht="15.75" customHeight="1">
      <c r="A64" s="97"/>
      <c r="B64" s="97"/>
      <c r="C64" s="97"/>
      <c r="D64" s="97"/>
      <c r="E64" s="97"/>
      <c r="F64" s="97"/>
      <c r="G64" s="296" t="s">
        <v>454</v>
      </c>
      <c r="H64" s="278"/>
      <c r="I64" s="278"/>
      <c r="J64" s="278"/>
      <c r="K64" s="278"/>
      <c r="L64" s="278"/>
      <c r="M64" s="275"/>
      <c r="N64" s="275"/>
      <c r="O64" s="278"/>
      <c r="P64" s="278"/>
      <c r="Q64" s="278"/>
      <c r="R64" s="97"/>
      <c r="S64" s="136"/>
      <c r="T64" s="143"/>
      <c r="U64" s="136"/>
      <c r="V64" s="143"/>
      <c r="W64" s="136"/>
      <c r="X64" s="97"/>
      <c r="Y64" s="298"/>
      <c r="Z64" s="298"/>
      <c r="AA64" s="298"/>
      <c r="AB64" s="298"/>
      <c r="AC64" s="298"/>
      <c r="AD64" s="298"/>
      <c r="AE64" s="97"/>
    </row>
    <row r="65" spans="1:31" ht="15.75" customHeight="1">
      <c r="A65" s="97"/>
      <c r="B65" s="97"/>
      <c r="C65" s="97"/>
      <c r="D65" s="97"/>
      <c r="E65" s="97"/>
      <c r="F65" s="97"/>
      <c r="G65" s="292" t="s">
        <v>455</v>
      </c>
      <c r="H65" s="278"/>
      <c r="I65" s="278"/>
      <c r="J65" s="278"/>
      <c r="K65" s="278"/>
      <c r="L65" s="278"/>
      <c r="M65" s="275"/>
      <c r="N65" s="275"/>
      <c r="O65" s="278"/>
      <c r="P65" s="278"/>
      <c r="Q65" s="278"/>
      <c r="R65" s="97"/>
      <c r="S65" s="136"/>
      <c r="T65" s="143"/>
      <c r="U65" s="136"/>
      <c r="V65" s="143"/>
      <c r="W65" s="136"/>
      <c r="X65" s="97"/>
      <c r="Y65" s="298"/>
      <c r="Z65" s="298"/>
      <c r="AA65" s="298"/>
      <c r="AB65" s="298"/>
      <c r="AC65" s="298"/>
      <c r="AD65" s="298"/>
      <c r="AE65" s="97"/>
    </row>
    <row r="66" spans="1:31" ht="15.75" customHeight="1">
      <c r="A66" s="97"/>
      <c r="B66" s="97"/>
      <c r="C66" s="97"/>
      <c r="D66" s="97"/>
      <c r="E66" s="97"/>
      <c r="F66" s="97"/>
      <c r="G66" s="292" t="s">
        <v>456</v>
      </c>
      <c r="H66" s="278"/>
      <c r="I66" s="278"/>
      <c r="J66" s="278"/>
      <c r="K66" s="278"/>
      <c r="L66" s="278"/>
      <c r="M66" s="275"/>
      <c r="N66" s="275"/>
      <c r="O66" s="278"/>
      <c r="P66" s="278"/>
      <c r="Q66" s="278"/>
      <c r="R66" s="97"/>
      <c r="S66" s="136"/>
      <c r="T66" s="143"/>
      <c r="U66" s="136"/>
      <c r="V66" s="143"/>
      <c r="W66" s="136"/>
      <c r="X66" s="97"/>
      <c r="Y66" s="132"/>
      <c r="Z66" s="132"/>
      <c r="AA66" s="132"/>
      <c r="AB66" s="132"/>
      <c r="AC66" s="132"/>
      <c r="AD66" s="132"/>
      <c r="AE66" s="97"/>
    </row>
    <row r="67" spans="1:31" ht="15.75" customHeight="1">
      <c r="A67" s="97"/>
      <c r="B67" s="97"/>
      <c r="C67" s="97"/>
      <c r="D67" s="97"/>
      <c r="E67" s="97"/>
      <c r="F67" s="97"/>
      <c r="G67" s="292" t="s">
        <v>457</v>
      </c>
      <c r="H67" s="278"/>
      <c r="I67" s="278"/>
      <c r="J67" s="278"/>
      <c r="K67" s="278"/>
      <c r="L67" s="278"/>
      <c r="M67" s="275"/>
      <c r="N67" s="275"/>
      <c r="O67" s="278"/>
      <c r="P67" s="278"/>
      <c r="Q67" s="278"/>
      <c r="R67" s="97"/>
      <c r="S67" s="136"/>
      <c r="T67" s="143"/>
      <c r="U67" s="136"/>
      <c r="V67" s="143"/>
      <c r="W67" s="136"/>
      <c r="X67" s="97"/>
      <c r="Y67" s="132"/>
      <c r="Z67" s="132"/>
      <c r="AA67" s="132"/>
      <c r="AB67" s="132"/>
      <c r="AC67" s="132"/>
      <c r="AD67" s="132"/>
      <c r="AE67" s="97"/>
    </row>
    <row r="68" spans="1:31" ht="15.75" customHeight="1">
      <c r="A68" s="97"/>
      <c r="B68" s="97"/>
      <c r="C68" s="97"/>
      <c r="D68" s="97"/>
      <c r="E68" s="97"/>
      <c r="F68" s="97"/>
      <c r="G68" s="285" t="s">
        <v>458</v>
      </c>
      <c r="H68" s="275"/>
      <c r="I68" s="278"/>
      <c r="J68" s="278"/>
      <c r="K68" s="278"/>
      <c r="L68" s="278"/>
      <c r="M68" s="275"/>
      <c r="N68" s="275"/>
      <c r="O68" s="278"/>
      <c r="P68" s="278"/>
      <c r="Q68" s="278"/>
      <c r="R68" s="97"/>
      <c r="S68" s="136"/>
      <c r="T68" s="143"/>
      <c r="U68" s="136"/>
      <c r="V68" s="143"/>
      <c r="W68" s="136"/>
      <c r="X68" s="97"/>
      <c r="Y68" s="132"/>
      <c r="Z68" s="132"/>
      <c r="AA68" s="132"/>
      <c r="AB68" s="132"/>
      <c r="AC68" s="132"/>
      <c r="AD68" s="132"/>
      <c r="AE68" s="97"/>
    </row>
    <row r="69" spans="1:31" ht="15.75" customHeight="1">
      <c r="A69" s="97"/>
      <c r="B69" s="97"/>
      <c r="C69" s="97"/>
      <c r="D69" s="97"/>
      <c r="E69" s="97"/>
      <c r="F69" s="97"/>
      <c r="G69" s="318" t="s">
        <v>459</v>
      </c>
      <c r="H69" s="275"/>
      <c r="I69" s="275"/>
      <c r="J69" s="278"/>
      <c r="K69" s="278"/>
      <c r="L69" s="278"/>
      <c r="M69" s="275"/>
      <c r="N69" s="275"/>
      <c r="O69" s="278"/>
      <c r="P69" s="278"/>
      <c r="Q69" s="278"/>
      <c r="R69" s="97"/>
      <c r="S69" s="136"/>
      <c r="T69" s="143"/>
      <c r="U69" s="136"/>
      <c r="V69" s="143"/>
      <c r="W69" s="136"/>
      <c r="X69" s="97"/>
      <c r="Y69" s="132"/>
      <c r="Z69" s="132"/>
      <c r="AA69" s="132"/>
      <c r="AB69" s="132"/>
      <c r="AC69" s="132"/>
      <c r="AD69" s="132"/>
      <c r="AE69" s="97"/>
    </row>
    <row r="70" spans="1:31" ht="15.75" customHeight="1">
      <c r="A70" s="97"/>
      <c r="B70" s="97"/>
      <c r="C70" s="97"/>
      <c r="D70" s="97"/>
      <c r="E70" s="97"/>
      <c r="F70" s="97"/>
      <c r="G70" s="292" t="s">
        <v>460</v>
      </c>
      <c r="H70" s="329">
        <v>0.5</v>
      </c>
      <c r="I70" s="290"/>
      <c r="J70" s="290"/>
      <c r="K70" s="274"/>
      <c r="L70" s="278"/>
      <c r="M70" s="275"/>
      <c r="N70" s="275"/>
      <c r="O70" s="278"/>
      <c r="P70" s="278"/>
      <c r="Q70" s="278"/>
      <c r="R70" s="97"/>
      <c r="S70" s="136"/>
      <c r="T70" s="143"/>
      <c r="U70" s="136"/>
      <c r="V70" s="143"/>
      <c r="W70" s="136"/>
      <c r="X70" s="97"/>
      <c r="Y70" s="132"/>
      <c r="Z70" s="132"/>
      <c r="AA70" s="132"/>
      <c r="AB70" s="132"/>
      <c r="AC70" s="132"/>
      <c r="AD70" s="132"/>
      <c r="AE70" s="97"/>
    </row>
    <row r="71" spans="1:31" ht="15.75" customHeight="1">
      <c r="A71" s="97"/>
      <c r="B71" s="97"/>
      <c r="C71" s="97"/>
      <c r="D71" s="97"/>
      <c r="E71" s="97"/>
      <c r="F71" s="97"/>
      <c r="G71" s="285" t="s">
        <v>461</v>
      </c>
      <c r="H71" s="275"/>
      <c r="I71" s="275"/>
      <c r="J71" s="275"/>
      <c r="K71" s="278"/>
      <c r="L71" s="278"/>
      <c r="M71" s="275"/>
      <c r="N71" s="275"/>
      <c r="O71" s="278"/>
      <c r="P71" s="278"/>
      <c r="Q71" s="278"/>
      <c r="R71" s="97"/>
      <c r="S71" s="136"/>
      <c r="T71" s="143"/>
      <c r="U71" s="136"/>
      <c r="V71" s="143"/>
      <c r="W71" s="136"/>
      <c r="X71" s="97"/>
      <c r="Y71" s="132"/>
      <c r="Z71" s="132"/>
      <c r="AA71" s="132"/>
      <c r="AB71" s="132"/>
      <c r="AC71" s="132"/>
      <c r="AD71" s="132"/>
      <c r="AE71" s="97"/>
    </row>
    <row r="72" spans="1:31" ht="15.75" customHeight="1">
      <c r="A72" s="97"/>
      <c r="B72" s="97"/>
      <c r="C72" s="97"/>
      <c r="D72" s="97"/>
      <c r="E72" s="97"/>
      <c r="F72" s="97"/>
      <c r="G72" s="292" t="s">
        <v>462</v>
      </c>
      <c r="H72" s="278"/>
      <c r="I72" s="278"/>
      <c r="J72" s="278"/>
      <c r="K72" s="278"/>
      <c r="L72" s="278"/>
      <c r="M72" s="275"/>
      <c r="N72" s="275"/>
      <c r="O72" s="278"/>
      <c r="P72" s="278"/>
      <c r="Q72" s="278"/>
      <c r="R72" s="97"/>
      <c r="S72" s="136"/>
      <c r="T72" s="143"/>
      <c r="U72" s="136"/>
      <c r="V72" s="143"/>
      <c r="W72" s="136"/>
      <c r="X72" s="97"/>
      <c r="Y72" s="132"/>
      <c r="Z72" s="132"/>
      <c r="AA72" s="132"/>
      <c r="AB72" s="132"/>
      <c r="AC72" s="132"/>
      <c r="AD72" s="132"/>
      <c r="AE72" s="97"/>
    </row>
    <row r="73" spans="1:31" ht="15.75" customHeight="1">
      <c r="A73" s="97"/>
      <c r="B73" s="97"/>
      <c r="C73" s="97"/>
      <c r="D73" s="97"/>
      <c r="E73" s="97"/>
      <c r="F73" s="97"/>
      <c r="G73" s="299" t="s">
        <v>463</v>
      </c>
      <c r="H73" s="278"/>
      <c r="I73" s="278"/>
      <c r="J73" s="278"/>
      <c r="K73" s="278"/>
      <c r="L73" s="278"/>
      <c r="M73" s="275"/>
      <c r="N73" s="275"/>
      <c r="O73" s="278"/>
      <c r="P73" s="278"/>
      <c r="Q73" s="278"/>
      <c r="R73" s="97"/>
      <c r="S73" s="136"/>
      <c r="T73" s="143"/>
      <c r="U73" s="136"/>
      <c r="V73" s="143"/>
      <c r="W73" s="136"/>
      <c r="X73" s="97"/>
      <c r="Y73" s="114"/>
      <c r="Z73" s="319"/>
      <c r="AA73" s="319"/>
      <c r="AB73" s="319"/>
      <c r="AC73" s="319"/>
      <c r="AD73" s="319"/>
      <c r="AE73" s="97"/>
    </row>
    <row r="74" spans="1:31" ht="15.75" customHeight="1">
      <c r="A74" s="97"/>
      <c r="B74" s="97"/>
      <c r="C74" s="97"/>
      <c r="D74" s="97"/>
      <c r="E74" s="97"/>
      <c r="F74" s="97"/>
      <c r="G74" s="299" t="s">
        <v>464</v>
      </c>
      <c r="H74" s="290">
        <v>0.5</v>
      </c>
      <c r="I74" s="290" t="s">
        <v>376</v>
      </c>
      <c r="J74" s="274" t="s">
        <v>377</v>
      </c>
      <c r="K74" s="278"/>
      <c r="L74" s="278"/>
      <c r="M74" s="275"/>
      <c r="N74" s="275"/>
      <c r="O74" s="278"/>
      <c r="P74" s="278"/>
      <c r="Q74" s="278"/>
      <c r="R74" s="97"/>
      <c r="S74" s="136"/>
      <c r="T74" s="143"/>
      <c r="U74" s="136"/>
      <c r="V74" s="143"/>
      <c r="W74" s="136"/>
      <c r="X74" s="97"/>
      <c r="Y74" s="295"/>
      <c r="Z74" s="322"/>
      <c r="AA74" s="341">
        <f>SUM(AA54:AA73)</f>
        <v>-1.5</v>
      </c>
      <c r="AB74" s="322"/>
      <c r="AC74" s="322"/>
      <c r="AD74" s="322"/>
      <c r="AE74" s="97"/>
    </row>
    <row r="75" spans="1:31" ht="15.75" customHeight="1">
      <c r="A75" s="97"/>
      <c r="B75" s="97"/>
      <c r="C75" s="97"/>
      <c r="D75" s="97"/>
      <c r="E75" s="97"/>
      <c r="F75" s="97"/>
      <c r="G75" s="299" t="s">
        <v>465</v>
      </c>
      <c r="H75" s="294">
        <v>16.149999999999999</v>
      </c>
      <c r="I75" s="294">
        <v>16.149999999999999</v>
      </c>
      <c r="J75" s="278"/>
      <c r="K75" s="278"/>
      <c r="L75" s="278"/>
      <c r="M75" s="275"/>
      <c r="N75" s="275"/>
      <c r="O75" s="278"/>
      <c r="P75" s="278"/>
      <c r="Q75" s="278"/>
      <c r="R75" s="97"/>
      <c r="S75" s="136"/>
      <c r="T75" s="143"/>
      <c r="U75" s="136"/>
      <c r="V75" s="143"/>
      <c r="W75" s="136"/>
      <c r="X75" s="97"/>
      <c r="Y75" s="97"/>
      <c r="Z75" s="97"/>
      <c r="AA75" s="97"/>
      <c r="AB75" s="97"/>
      <c r="AC75" s="97"/>
      <c r="AD75" s="97"/>
      <c r="AE75" s="97"/>
    </row>
    <row r="76" spans="1:31" ht="15.75" customHeight="1">
      <c r="A76" s="97"/>
      <c r="B76" s="97"/>
      <c r="C76" s="97"/>
      <c r="D76" s="97"/>
      <c r="E76" s="97"/>
      <c r="F76" s="97"/>
      <c r="G76" s="299" t="s">
        <v>466</v>
      </c>
      <c r="H76" s="274">
        <v>5.6</v>
      </c>
      <c r="I76" s="278"/>
      <c r="J76" s="278"/>
      <c r="K76" s="278"/>
      <c r="L76" s="278"/>
      <c r="M76" s="275"/>
      <c r="N76" s="275"/>
      <c r="O76" s="278"/>
      <c r="P76" s="278"/>
      <c r="Q76" s="278"/>
      <c r="R76" s="97"/>
      <c r="S76" s="136"/>
      <c r="T76" s="143"/>
      <c r="U76" s="136"/>
      <c r="V76" s="143"/>
      <c r="W76" s="136"/>
      <c r="X76" s="97"/>
      <c r="Y76" s="960" t="s">
        <v>353</v>
      </c>
      <c r="Z76" s="888"/>
      <c r="AA76" s="888"/>
      <c r="AB76" s="888"/>
      <c r="AC76" s="888"/>
      <c r="AD76" s="892"/>
      <c r="AE76" s="97"/>
    </row>
    <row r="77" spans="1:31" ht="15.75" customHeight="1">
      <c r="A77" s="97"/>
      <c r="B77" s="97"/>
      <c r="C77" s="97"/>
      <c r="D77" s="97"/>
      <c r="E77" s="97"/>
      <c r="F77" s="97"/>
      <c r="G77" s="296" t="s">
        <v>467</v>
      </c>
      <c r="H77" s="278"/>
      <c r="I77" s="278"/>
      <c r="J77" s="278"/>
      <c r="K77" s="278"/>
      <c r="L77" s="278"/>
      <c r="M77" s="275"/>
      <c r="N77" s="275"/>
      <c r="O77" s="278"/>
      <c r="P77" s="278"/>
      <c r="Q77" s="278"/>
      <c r="R77" s="97"/>
      <c r="S77" s="136"/>
      <c r="T77" s="143"/>
      <c r="U77" s="136"/>
      <c r="V77" s="143"/>
      <c r="W77" s="136"/>
      <c r="X77" s="97"/>
      <c r="Y77" s="270"/>
      <c r="Z77" s="270"/>
      <c r="AA77" s="344">
        <v>2024</v>
      </c>
      <c r="AB77" s="344">
        <v>2025</v>
      </c>
      <c r="AC77" s="344">
        <v>2026</v>
      </c>
      <c r="AD77" s="344">
        <v>2027</v>
      </c>
      <c r="AE77" s="97"/>
    </row>
    <row r="78" spans="1:31" ht="15.75" customHeight="1">
      <c r="A78" s="97"/>
      <c r="B78" s="97"/>
      <c r="C78" s="97"/>
      <c r="D78" s="97"/>
      <c r="E78" s="97"/>
      <c r="F78" s="97"/>
      <c r="G78" s="299" t="s">
        <v>468</v>
      </c>
      <c r="H78" s="275"/>
      <c r="I78" s="345"/>
      <c r="J78" s="275"/>
      <c r="K78" s="275"/>
      <c r="L78" s="278"/>
      <c r="M78" s="275"/>
      <c r="N78" s="275"/>
      <c r="O78" s="278"/>
      <c r="P78" s="278"/>
      <c r="Q78" s="278"/>
      <c r="R78" s="97"/>
      <c r="S78" s="136"/>
      <c r="T78" s="143"/>
      <c r="U78" s="136"/>
      <c r="V78" s="143"/>
      <c r="W78" s="136"/>
      <c r="X78" s="97"/>
      <c r="Y78" s="957" t="s">
        <v>469</v>
      </c>
      <c r="Z78" s="892"/>
      <c r="AA78" s="298" t="s">
        <v>470</v>
      </c>
      <c r="AB78" s="298" t="s">
        <v>471</v>
      </c>
      <c r="AC78" s="298" t="s">
        <v>472</v>
      </c>
      <c r="AD78" s="298" t="s">
        <v>472</v>
      </c>
      <c r="AE78" s="97"/>
    </row>
    <row r="79" spans="1:31" ht="15.75" customHeight="1">
      <c r="A79" s="97"/>
      <c r="B79" s="97"/>
      <c r="C79" s="97"/>
      <c r="D79" s="97"/>
      <c r="E79" s="97"/>
      <c r="F79" s="97"/>
      <c r="G79" s="292" t="s">
        <v>473</v>
      </c>
      <c r="H79" s="290">
        <v>0.5</v>
      </c>
      <c r="I79" s="290" t="s">
        <v>375</v>
      </c>
      <c r="J79" s="290" t="s">
        <v>376</v>
      </c>
      <c r="K79" s="274" t="s">
        <v>377</v>
      </c>
      <c r="L79" s="278"/>
      <c r="M79" s="275"/>
      <c r="N79" s="275"/>
      <c r="O79" s="278"/>
      <c r="P79" s="278"/>
      <c r="Q79" s="278"/>
      <c r="R79" s="97"/>
      <c r="S79" s="136"/>
      <c r="T79" s="143"/>
      <c r="U79" s="136"/>
      <c r="V79" s="143"/>
      <c r="W79" s="136"/>
      <c r="X79" s="97"/>
      <c r="Y79" s="957" t="s">
        <v>474</v>
      </c>
      <c r="Z79" s="892"/>
      <c r="AA79" s="132">
        <f>AA50</f>
        <v>2.8</v>
      </c>
      <c r="AB79" s="132"/>
      <c r="AC79" s="132"/>
      <c r="AD79" s="132"/>
      <c r="AE79" s="97"/>
    </row>
    <row r="80" spans="1:31" ht="15.75" customHeight="1">
      <c r="A80" s="97"/>
      <c r="B80" s="97"/>
      <c r="C80" s="97"/>
      <c r="D80" s="97"/>
      <c r="E80" s="97"/>
      <c r="F80" s="97"/>
      <c r="G80" s="299" t="s">
        <v>475</v>
      </c>
      <c r="H80" s="278"/>
      <c r="I80" s="278"/>
      <c r="J80" s="278"/>
      <c r="K80" s="278"/>
      <c r="L80" s="278"/>
      <c r="M80" s="275"/>
      <c r="N80" s="275"/>
      <c r="O80" s="278"/>
      <c r="P80" s="278"/>
      <c r="Q80" s="278"/>
      <c r="R80" s="97"/>
      <c r="S80" s="136"/>
      <c r="T80" s="143"/>
      <c r="U80" s="136"/>
      <c r="V80" s="143"/>
      <c r="W80" s="136"/>
      <c r="X80" s="97"/>
      <c r="Y80" s="957" t="s">
        <v>476</v>
      </c>
      <c r="Z80" s="892"/>
      <c r="AA80" s="319">
        <f>AA74</f>
        <v>-1.5</v>
      </c>
      <c r="AB80" s="319"/>
      <c r="AC80" s="319"/>
      <c r="AD80" s="319"/>
      <c r="AE80" s="97"/>
    </row>
    <row r="81" spans="1:31" ht="15.75" customHeight="1">
      <c r="A81" s="97"/>
      <c r="B81" s="97"/>
      <c r="C81" s="97"/>
      <c r="D81" s="97"/>
      <c r="E81" s="97"/>
      <c r="F81" s="97"/>
      <c r="G81" s="299" t="s">
        <v>477</v>
      </c>
      <c r="H81" s="290">
        <v>3.9</v>
      </c>
      <c r="I81" s="290">
        <v>3.9</v>
      </c>
      <c r="J81" s="290">
        <v>3.9</v>
      </c>
      <c r="K81" s="290">
        <v>3.9</v>
      </c>
      <c r="L81" s="278"/>
      <c r="M81" s="275"/>
      <c r="N81" s="275"/>
      <c r="O81" s="278"/>
      <c r="P81" s="278"/>
      <c r="Q81" s="278"/>
      <c r="R81" s="97"/>
      <c r="S81" s="136"/>
      <c r="T81" s="143"/>
      <c r="U81" s="136"/>
      <c r="V81" s="143"/>
      <c r="W81" s="136"/>
      <c r="X81" s="97"/>
      <c r="Y81" s="957" t="s">
        <v>478</v>
      </c>
      <c r="Z81" s="892"/>
      <c r="AA81" s="346">
        <f>SUM(AA79:AA80)</f>
        <v>1.2999999999999998</v>
      </c>
      <c r="AB81" s="347"/>
      <c r="AC81" s="347"/>
      <c r="AD81" s="347"/>
      <c r="AE81" s="97"/>
    </row>
    <row r="82" spans="1:31" ht="15.75" customHeight="1">
      <c r="A82" s="97"/>
      <c r="B82" s="97"/>
      <c r="C82" s="97"/>
      <c r="D82" s="97"/>
      <c r="E82" s="97"/>
      <c r="F82" s="97"/>
      <c r="G82" s="299" t="s">
        <v>479</v>
      </c>
      <c r="H82" s="294">
        <v>5.07</v>
      </c>
      <c r="I82" s="340">
        <v>6.31</v>
      </c>
      <c r="J82" s="278"/>
      <c r="K82" s="278"/>
      <c r="L82" s="278"/>
      <c r="M82" s="275"/>
      <c r="N82" s="275"/>
      <c r="O82" s="278"/>
      <c r="P82" s="278"/>
      <c r="Q82" s="278"/>
      <c r="R82" s="97"/>
      <c r="S82" s="256"/>
      <c r="T82" s="97"/>
      <c r="U82" s="256"/>
      <c r="V82" s="97"/>
      <c r="W82" s="256"/>
      <c r="X82" s="97"/>
      <c r="Y82" s="97"/>
      <c r="Z82" s="97"/>
      <c r="AA82" s="97"/>
      <c r="AB82" s="97"/>
      <c r="AC82" s="97"/>
      <c r="AD82" s="97"/>
      <c r="AE82" s="97"/>
    </row>
    <row r="83" spans="1:31" ht="15.75" customHeight="1">
      <c r="A83" s="97"/>
      <c r="B83" s="97"/>
      <c r="C83" s="97"/>
      <c r="D83" s="97"/>
      <c r="E83" s="97"/>
      <c r="F83" s="97"/>
      <c r="G83" s="299" t="s">
        <v>480</v>
      </c>
      <c r="H83" s="278"/>
      <c r="I83" s="278"/>
      <c r="J83" s="278"/>
      <c r="K83" s="278"/>
      <c r="L83" s="278"/>
      <c r="M83" s="275"/>
      <c r="N83" s="275"/>
      <c r="O83" s="278"/>
      <c r="P83" s="278"/>
      <c r="Q83" s="278"/>
      <c r="R83" s="97"/>
      <c r="S83" s="256"/>
      <c r="T83" s="97"/>
      <c r="U83" s="256"/>
      <c r="V83" s="97"/>
      <c r="W83" s="256"/>
      <c r="X83" s="97"/>
      <c r="Y83" s="97"/>
      <c r="Z83" s="97"/>
      <c r="AA83" s="97"/>
      <c r="AB83" s="97"/>
      <c r="AC83" s="97"/>
      <c r="AD83" s="97"/>
      <c r="AE83" s="97"/>
    </row>
    <row r="84" spans="1:31" ht="15.75" customHeight="1">
      <c r="A84" s="97"/>
      <c r="B84" s="97"/>
      <c r="C84" s="97"/>
      <c r="D84" s="97"/>
      <c r="E84" s="97"/>
      <c r="F84" s="97"/>
      <c r="G84" s="292" t="s">
        <v>481</v>
      </c>
      <c r="H84" s="278"/>
      <c r="I84" s="278"/>
      <c r="J84" s="278"/>
      <c r="K84" s="278"/>
      <c r="L84" s="278"/>
      <c r="M84" s="275"/>
      <c r="N84" s="275"/>
      <c r="O84" s="278"/>
      <c r="P84" s="278"/>
      <c r="Q84" s="278"/>
      <c r="R84" s="97"/>
      <c r="S84" s="256"/>
      <c r="T84" s="97"/>
      <c r="U84" s="256"/>
      <c r="V84" s="97"/>
      <c r="W84" s="256"/>
      <c r="X84" s="97"/>
      <c r="Y84" s="97"/>
      <c r="Z84" s="97"/>
      <c r="AA84" s="97"/>
      <c r="AB84" s="97"/>
      <c r="AC84" s="97"/>
      <c r="AD84" s="97"/>
      <c r="AE84" s="97"/>
    </row>
    <row r="85" spans="1:31" ht="15.75" customHeight="1">
      <c r="A85" s="97"/>
      <c r="B85" s="97"/>
      <c r="C85" s="97"/>
      <c r="D85" s="97"/>
      <c r="E85" s="97"/>
      <c r="F85" s="97"/>
      <c r="G85" s="292" t="s">
        <v>482</v>
      </c>
      <c r="H85" s="290">
        <v>0.3</v>
      </c>
      <c r="I85" s="290" t="s">
        <v>373</v>
      </c>
      <c r="J85" s="290" t="s">
        <v>374</v>
      </c>
      <c r="K85" s="290" t="s">
        <v>375</v>
      </c>
      <c r="L85" s="290" t="s">
        <v>376</v>
      </c>
      <c r="M85" s="274" t="s">
        <v>377</v>
      </c>
      <c r="N85" s="275"/>
      <c r="O85" s="278"/>
      <c r="P85" s="278"/>
      <c r="Q85" s="278"/>
      <c r="R85" s="97"/>
      <c r="S85" s="256"/>
      <c r="T85" s="97"/>
      <c r="U85" s="256"/>
      <c r="V85" s="97"/>
      <c r="W85" s="256"/>
      <c r="X85" s="97"/>
      <c r="Y85" s="97"/>
      <c r="Z85" s="97"/>
      <c r="AA85" s="97"/>
      <c r="AB85" s="97"/>
      <c r="AC85" s="97"/>
      <c r="AD85" s="97"/>
      <c r="AE85" s="97"/>
    </row>
    <row r="86" spans="1:31" ht="15.75" customHeight="1">
      <c r="A86" s="97"/>
      <c r="B86" s="97"/>
      <c r="C86" s="97"/>
      <c r="D86" s="97"/>
      <c r="E86" s="97"/>
      <c r="F86" s="97"/>
      <c r="G86" s="299" t="s">
        <v>483</v>
      </c>
      <c r="H86" s="278"/>
      <c r="I86" s="278"/>
      <c r="J86" s="278"/>
      <c r="K86" s="278"/>
      <c r="L86" s="278"/>
      <c r="M86" s="275"/>
      <c r="N86" s="275"/>
      <c r="O86" s="278"/>
      <c r="P86" s="278"/>
      <c r="Q86" s="278"/>
      <c r="R86" s="97"/>
      <c r="S86" s="256"/>
      <c r="T86" s="97"/>
      <c r="U86" s="256"/>
      <c r="V86" s="97"/>
      <c r="W86" s="256"/>
      <c r="X86" s="97"/>
      <c r="Y86" s="97"/>
      <c r="Z86" s="97"/>
      <c r="AA86" s="97"/>
      <c r="AB86" s="97"/>
      <c r="AC86" s="97"/>
      <c r="AD86" s="97"/>
      <c r="AE86" s="97"/>
    </row>
    <row r="87" spans="1:31" ht="15.75" customHeight="1">
      <c r="A87" s="97"/>
      <c r="B87" s="97"/>
      <c r="C87" s="97"/>
      <c r="D87" s="97"/>
      <c r="E87" s="97"/>
      <c r="F87" s="97"/>
      <c r="G87" s="299" t="s">
        <v>484</v>
      </c>
      <c r="H87" s="294">
        <v>1.2</v>
      </c>
      <c r="I87" s="294">
        <v>1.2</v>
      </c>
      <c r="J87" s="278"/>
      <c r="K87" s="278"/>
      <c r="L87" s="278"/>
      <c r="M87" s="275"/>
      <c r="N87" s="275"/>
      <c r="O87" s="278"/>
      <c r="P87" s="278"/>
      <c r="Q87" s="278"/>
      <c r="R87" s="97"/>
      <c r="S87" s="256"/>
      <c r="T87" s="97"/>
      <c r="U87" s="256"/>
      <c r="V87" s="97"/>
      <c r="W87" s="256"/>
      <c r="X87" s="97"/>
      <c r="Y87" s="97"/>
      <c r="Z87" s="97"/>
      <c r="AA87" s="97"/>
      <c r="AB87" s="97"/>
      <c r="AC87" s="97"/>
      <c r="AD87" s="97"/>
      <c r="AE87" s="97"/>
    </row>
    <row r="88" spans="1:31" ht="15.75" customHeight="1">
      <c r="A88" s="97"/>
      <c r="B88" s="97"/>
      <c r="C88" s="97"/>
      <c r="D88" s="97"/>
      <c r="E88" s="97"/>
      <c r="F88" s="97"/>
      <c r="G88" s="292" t="s">
        <v>485</v>
      </c>
      <c r="H88" s="278"/>
      <c r="I88" s="278"/>
      <c r="J88" s="278"/>
      <c r="K88" s="278"/>
      <c r="L88" s="278"/>
      <c r="M88" s="275"/>
      <c r="N88" s="275"/>
      <c r="O88" s="278"/>
      <c r="P88" s="278"/>
      <c r="Q88" s="278"/>
      <c r="R88" s="97"/>
      <c r="S88" s="256"/>
      <c r="T88" s="97"/>
      <c r="U88" s="256"/>
      <c r="V88" s="97"/>
      <c r="W88" s="256"/>
      <c r="X88" s="97"/>
      <c r="Y88" s="97"/>
      <c r="Z88" s="97"/>
      <c r="AA88" s="97"/>
      <c r="AB88" s="97"/>
      <c r="AC88" s="97"/>
      <c r="AD88" s="97"/>
      <c r="AE88" s="97"/>
    </row>
    <row r="89" spans="1:31" ht="15.75" customHeight="1">
      <c r="A89" s="97"/>
      <c r="B89" s="97"/>
      <c r="C89" s="97"/>
      <c r="D89" s="97"/>
      <c r="E89" s="97"/>
      <c r="F89" s="97"/>
      <c r="G89" s="299" t="s">
        <v>486</v>
      </c>
      <c r="H89" s="294">
        <v>0.8</v>
      </c>
      <c r="I89" s="294">
        <v>0.8</v>
      </c>
      <c r="J89" s="278"/>
      <c r="K89" s="278"/>
      <c r="L89" s="278"/>
      <c r="M89" s="275"/>
      <c r="N89" s="275"/>
      <c r="O89" s="278"/>
      <c r="P89" s="278"/>
      <c r="Q89" s="278"/>
      <c r="R89" s="97"/>
      <c r="S89" s="256"/>
      <c r="T89" s="97"/>
      <c r="U89" s="256"/>
      <c r="V89" s="97"/>
      <c r="W89" s="256"/>
      <c r="X89" s="97"/>
      <c r="Y89" s="97"/>
      <c r="Z89" s="97"/>
      <c r="AA89" s="97"/>
      <c r="AB89" s="97"/>
      <c r="AC89" s="97"/>
      <c r="AD89" s="97"/>
      <c r="AE89" s="97"/>
    </row>
    <row r="90" spans="1:31" ht="15.75" customHeight="1">
      <c r="A90" s="97"/>
      <c r="B90" s="97"/>
      <c r="C90" s="97"/>
      <c r="D90" s="97"/>
      <c r="E90" s="97"/>
      <c r="F90" s="97"/>
      <c r="G90" s="292" t="s">
        <v>487</v>
      </c>
      <c r="H90" s="278"/>
      <c r="I90" s="278"/>
      <c r="J90" s="278"/>
      <c r="K90" s="278"/>
      <c r="L90" s="278"/>
      <c r="M90" s="275"/>
      <c r="N90" s="275"/>
      <c r="O90" s="278"/>
      <c r="P90" s="278"/>
      <c r="Q90" s="278"/>
      <c r="R90" s="97"/>
      <c r="S90" s="256"/>
      <c r="T90" s="97"/>
      <c r="U90" s="256"/>
      <c r="V90" s="97"/>
      <c r="W90" s="256"/>
      <c r="X90" s="97"/>
      <c r="Y90" s="97"/>
      <c r="Z90" s="97"/>
      <c r="AA90" s="97"/>
      <c r="AB90" s="97"/>
      <c r="AC90" s="97"/>
      <c r="AD90" s="97"/>
      <c r="AE90" s="97"/>
    </row>
    <row r="91" spans="1:31" ht="15.75" customHeight="1">
      <c r="A91" s="97"/>
      <c r="B91" s="97"/>
      <c r="C91" s="97"/>
      <c r="D91" s="97"/>
      <c r="E91" s="97"/>
      <c r="F91" s="97"/>
      <c r="G91" s="348" t="s">
        <v>488</v>
      </c>
      <c r="H91" s="278"/>
      <c r="I91" s="278"/>
      <c r="J91" s="278"/>
      <c r="K91" s="278"/>
      <c r="L91" s="278"/>
      <c r="M91" s="275"/>
      <c r="N91" s="275"/>
      <c r="O91" s="278"/>
      <c r="P91" s="278"/>
      <c r="Q91" s="278"/>
      <c r="R91" s="97"/>
      <c r="S91" s="256"/>
      <c r="T91" s="97"/>
      <c r="U91" s="256"/>
      <c r="V91" s="97"/>
      <c r="W91" s="256"/>
      <c r="X91" s="97"/>
      <c r="Y91" s="97"/>
      <c r="Z91" s="97"/>
      <c r="AA91" s="97"/>
      <c r="AB91" s="97"/>
      <c r="AC91" s="97"/>
      <c r="AD91" s="97"/>
      <c r="AE91" s="97"/>
    </row>
    <row r="92" spans="1:31" ht="15.75" customHeight="1">
      <c r="A92" s="97"/>
      <c r="B92" s="97"/>
      <c r="C92" s="97"/>
      <c r="D92" s="97"/>
      <c r="E92" s="97"/>
      <c r="F92" s="97"/>
      <c r="G92" s="273" t="s">
        <v>489</v>
      </c>
      <c r="H92" s="278"/>
      <c r="I92" s="278"/>
      <c r="J92" s="278"/>
      <c r="K92" s="278"/>
      <c r="L92" s="278"/>
      <c r="M92" s="275"/>
      <c r="N92" s="275"/>
      <c r="O92" s="278"/>
      <c r="P92" s="278"/>
      <c r="Q92" s="278"/>
      <c r="R92" s="97"/>
      <c r="S92" s="256"/>
      <c r="T92" s="97"/>
      <c r="U92" s="256"/>
      <c r="V92" s="97"/>
      <c r="W92" s="256"/>
      <c r="X92" s="97"/>
      <c r="Y92" s="97"/>
      <c r="Z92" s="97"/>
      <c r="AA92" s="97"/>
      <c r="AB92" s="97"/>
      <c r="AC92" s="97"/>
      <c r="AD92" s="97"/>
      <c r="AE92" s="97"/>
    </row>
    <row r="93" spans="1:31" ht="15.75" customHeight="1">
      <c r="A93" s="97"/>
      <c r="B93" s="97"/>
      <c r="C93" s="97"/>
      <c r="D93" s="97"/>
      <c r="E93" s="97"/>
      <c r="F93" s="97"/>
      <c r="G93" s="349" t="s">
        <v>490</v>
      </c>
      <c r="H93" s="275"/>
      <c r="I93" s="278"/>
      <c r="J93" s="278"/>
      <c r="K93" s="278"/>
      <c r="L93" s="278"/>
      <c r="M93" s="275"/>
      <c r="N93" s="275"/>
      <c r="O93" s="278"/>
      <c r="P93" s="278"/>
      <c r="Q93" s="278"/>
      <c r="R93" s="97"/>
      <c r="S93" s="256"/>
      <c r="T93" s="97"/>
      <c r="U93" s="256"/>
      <c r="V93" s="97"/>
      <c r="W93" s="256"/>
      <c r="X93" s="97"/>
      <c r="Y93" s="97"/>
      <c r="Z93" s="97"/>
      <c r="AA93" s="97"/>
      <c r="AB93" s="97"/>
      <c r="AC93" s="97"/>
      <c r="AD93" s="97"/>
      <c r="AE93" s="97"/>
    </row>
    <row r="94" spans="1:31" ht="15.75" customHeight="1">
      <c r="A94" s="97"/>
      <c r="B94" s="97"/>
      <c r="C94" s="97"/>
      <c r="D94" s="97"/>
      <c r="E94" s="97"/>
      <c r="F94" s="97"/>
      <c r="G94" s="292" t="s">
        <v>491</v>
      </c>
      <c r="H94" s="286">
        <v>0.5</v>
      </c>
      <c r="I94" s="290" t="s">
        <v>374</v>
      </c>
      <c r="J94" s="290" t="s">
        <v>375</v>
      </c>
      <c r="K94" s="290" t="s">
        <v>376</v>
      </c>
      <c r="L94" s="274" t="s">
        <v>377</v>
      </c>
      <c r="M94" s="275"/>
      <c r="N94" s="275"/>
      <c r="O94" s="278"/>
      <c r="P94" s="278"/>
      <c r="Q94" s="278"/>
      <c r="R94" s="97"/>
      <c r="S94" s="256"/>
      <c r="T94" s="97"/>
      <c r="U94" s="256"/>
      <c r="V94" s="97"/>
      <c r="W94" s="256"/>
      <c r="X94" s="97"/>
      <c r="Y94" s="97"/>
      <c r="Z94" s="97"/>
      <c r="AA94" s="97"/>
      <c r="AB94" s="97"/>
      <c r="AC94" s="97"/>
      <c r="AD94" s="97"/>
      <c r="AE94" s="97"/>
    </row>
    <row r="95" spans="1:31" ht="15.75" customHeight="1">
      <c r="A95" s="97"/>
      <c r="B95" s="97"/>
      <c r="C95" s="97"/>
      <c r="D95" s="97"/>
      <c r="E95" s="97"/>
      <c r="F95" s="97"/>
      <c r="G95" s="349" t="s">
        <v>492</v>
      </c>
      <c r="H95" s="294">
        <v>4.53</v>
      </c>
      <c r="I95" s="350"/>
      <c r="J95" s="351"/>
      <c r="K95" s="351"/>
      <c r="L95" s="278"/>
      <c r="M95" s="275"/>
      <c r="N95" s="275"/>
      <c r="O95" s="278"/>
      <c r="P95" s="278"/>
      <c r="Q95" s="278"/>
      <c r="R95" s="97"/>
      <c r="S95" s="256"/>
      <c r="T95" s="97"/>
      <c r="U95" s="256"/>
      <c r="V95" s="97"/>
      <c r="W95" s="256"/>
      <c r="X95" s="97"/>
      <c r="Y95" s="97"/>
      <c r="Z95" s="97"/>
      <c r="AA95" s="97"/>
      <c r="AB95" s="97"/>
      <c r="AC95" s="97"/>
      <c r="AD95" s="97"/>
      <c r="AE95" s="97"/>
    </row>
    <row r="96" spans="1:31" ht="15.75" customHeight="1">
      <c r="A96" s="97"/>
      <c r="B96" s="97"/>
      <c r="C96" s="97"/>
      <c r="D96" s="97"/>
      <c r="E96" s="97"/>
      <c r="F96" s="97"/>
      <c r="G96" s="273" t="s">
        <v>493</v>
      </c>
      <c r="H96" s="278"/>
      <c r="I96" s="278"/>
      <c r="J96" s="278"/>
      <c r="K96" s="278"/>
      <c r="L96" s="278"/>
      <c r="M96" s="275"/>
      <c r="N96" s="275"/>
      <c r="O96" s="278"/>
      <c r="P96" s="278"/>
      <c r="Q96" s="278"/>
      <c r="R96" s="97"/>
      <c r="S96" s="256"/>
      <c r="T96" s="97"/>
      <c r="U96" s="256"/>
      <c r="V96" s="97"/>
      <c r="W96" s="256"/>
      <c r="X96" s="97"/>
      <c r="Y96" s="97"/>
      <c r="Z96" s="97"/>
      <c r="AA96" s="97"/>
      <c r="AB96" s="97"/>
      <c r="AC96" s="97"/>
      <c r="AD96" s="97"/>
      <c r="AE96" s="97"/>
    </row>
    <row r="97" spans="1:31" ht="15.75" customHeight="1">
      <c r="A97" s="97"/>
      <c r="B97" s="97"/>
      <c r="C97" s="97"/>
      <c r="D97" s="97"/>
      <c r="E97" s="97"/>
      <c r="F97" s="97"/>
      <c r="G97" s="273" t="s">
        <v>494</v>
      </c>
      <c r="H97" s="278"/>
      <c r="I97" s="278"/>
      <c r="J97" s="278"/>
      <c r="K97" s="278"/>
      <c r="L97" s="278"/>
      <c r="M97" s="275"/>
      <c r="N97" s="275"/>
      <c r="O97" s="278"/>
      <c r="P97" s="278"/>
      <c r="Q97" s="278"/>
      <c r="R97" s="97"/>
      <c r="S97" s="256"/>
      <c r="T97" s="97"/>
      <c r="U97" s="256"/>
      <c r="V97" s="97"/>
      <c r="W97" s="256"/>
      <c r="X97" s="97"/>
      <c r="Y97" s="97"/>
      <c r="Z97" s="97"/>
      <c r="AA97" s="97"/>
      <c r="AB97" s="97"/>
      <c r="AC97" s="97"/>
      <c r="AD97" s="97"/>
      <c r="AE97" s="97"/>
    </row>
    <row r="98" spans="1:31" ht="15.75" customHeight="1">
      <c r="A98" s="97"/>
      <c r="B98" s="97"/>
      <c r="C98" s="97"/>
      <c r="D98" s="97"/>
      <c r="E98" s="97"/>
      <c r="F98" s="97"/>
      <c r="J98" s="278"/>
      <c r="K98" s="278"/>
      <c r="L98" s="278"/>
      <c r="M98" s="275"/>
      <c r="N98" s="275"/>
      <c r="O98" s="278"/>
      <c r="P98" s="278"/>
      <c r="Q98" s="278"/>
      <c r="R98" s="97"/>
      <c r="S98" s="256"/>
      <c r="T98" s="97"/>
      <c r="U98" s="256"/>
      <c r="V98" s="97"/>
      <c r="W98" s="256"/>
      <c r="X98" s="97"/>
      <c r="Y98" s="97"/>
      <c r="Z98" s="97"/>
      <c r="AA98" s="97"/>
      <c r="AB98" s="97"/>
      <c r="AC98" s="97"/>
      <c r="AD98" s="97"/>
      <c r="AE98" s="97"/>
    </row>
    <row r="99" spans="1:31" ht="15.75" customHeight="1">
      <c r="A99" s="97"/>
      <c r="B99" s="97"/>
      <c r="C99" s="97"/>
      <c r="D99" s="97"/>
      <c r="E99" s="97"/>
      <c r="F99" s="97"/>
      <c r="I99" s="278"/>
      <c r="J99" s="278"/>
      <c r="K99" s="278"/>
      <c r="L99" s="278"/>
      <c r="M99" s="275"/>
      <c r="N99" s="275"/>
      <c r="O99" s="278"/>
      <c r="P99" s="278"/>
      <c r="Q99" s="278"/>
      <c r="R99" s="97"/>
      <c r="S99" s="256"/>
      <c r="T99" s="97"/>
      <c r="U99" s="256"/>
      <c r="V99" s="97"/>
      <c r="W99" s="256"/>
      <c r="X99" s="97"/>
      <c r="Y99" s="97"/>
      <c r="Z99" s="97"/>
      <c r="AA99" s="97"/>
      <c r="AB99" s="97"/>
      <c r="AC99" s="97"/>
      <c r="AD99" s="97"/>
      <c r="AE99" s="97"/>
    </row>
    <row r="100" spans="1:31" ht="15.75" customHeight="1">
      <c r="A100" s="97"/>
      <c r="B100" s="97"/>
      <c r="C100" s="97"/>
      <c r="D100" s="97"/>
      <c r="E100" s="97"/>
      <c r="F100" s="97"/>
      <c r="H100" s="278"/>
      <c r="I100" s="278"/>
      <c r="J100" s="278"/>
      <c r="K100" s="278"/>
      <c r="L100" s="278"/>
      <c r="M100" s="275"/>
      <c r="N100" s="275"/>
      <c r="O100" s="278"/>
      <c r="P100" s="278"/>
      <c r="Q100" s="278"/>
      <c r="R100" s="97"/>
      <c r="S100" s="256"/>
      <c r="T100" s="97"/>
      <c r="U100" s="256"/>
      <c r="V100" s="97"/>
      <c r="W100" s="256"/>
      <c r="X100" s="97"/>
      <c r="Y100" s="97"/>
      <c r="Z100" s="97"/>
      <c r="AA100" s="97"/>
      <c r="AB100" s="97"/>
      <c r="AC100" s="97"/>
      <c r="AD100" s="97"/>
      <c r="AE100" s="97"/>
    </row>
    <row r="101" spans="1:31" ht="15.75" customHeight="1">
      <c r="A101" s="97"/>
      <c r="B101" s="97"/>
      <c r="C101" s="97"/>
      <c r="D101" s="315"/>
      <c r="E101" s="315"/>
      <c r="F101" s="315"/>
      <c r="G101" s="292"/>
      <c r="H101" s="275"/>
      <c r="I101" s="275"/>
      <c r="J101" s="275"/>
      <c r="K101" s="275"/>
      <c r="L101" s="275"/>
      <c r="M101" s="275"/>
      <c r="N101" s="275"/>
      <c r="O101" s="278"/>
      <c r="P101" s="278"/>
      <c r="Q101" s="278"/>
      <c r="R101" s="97"/>
      <c r="S101" s="256"/>
      <c r="T101" s="97"/>
      <c r="U101" s="256"/>
      <c r="V101" s="97"/>
      <c r="W101" s="256"/>
      <c r="X101" s="97"/>
      <c r="Y101" s="97"/>
      <c r="Z101" s="97"/>
      <c r="AA101" s="97"/>
      <c r="AB101" s="97"/>
      <c r="AC101" s="97"/>
      <c r="AD101" s="97"/>
      <c r="AE101" s="97"/>
    </row>
    <row r="102" spans="1:31" ht="15.75" customHeight="1">
      <c r="A102" s="97"/>
      <c r="B102" s="97"/>
      <c r="C102" s="316"/>
      <c r="D102" s="352"/>
      <c r="E102" s="352"/>
      <c r="F102" s="352"/>
      <c r="G102" s="353"/>
      <c r="H102" s="275"/>
      <c r="I102" s="278"/>
      <c r="J102" s="278"/>
      <c r="K102" s="278"/>
      <c r="L102" s="278"/>
      <c r="M102" s="275"/>
      <c r="N102" s="275"/>
      <c r="O102" s="278"/>
      <c r="P102" s="278"/>
      <c r="Q102" s="278"/>
      <c r="R102" s="97"/>
      <c r="S102" s="256"/>
      <c r="T102" s="97"/>
      <c r="U102" s="256"/>
      <c r="V102" s="97"/>
      <c r="W102" s="256"/>
      <c r="X102" s="97"/>
      <c r="Y102" s="97"/>
      <c r="Z102" s="97"/>
      <c r="AA102" s="97"/>
      <c r="AB102" s="97"/>
      <c r="AC102" s="97"/>
      <c r="AD102" s="97"/>
      <c r="AE102" s="97"/>
    </row>
    <row r="103" spans="1:31" ht="15.75" customHeight="1">
      <c r="A103" s="315"/>
      <c r="B103" s="323"/>
      <c r="C103" s="323"/>
      <c r="D103" s="354">
        <f>COUNTA(G4:G160)</f>
        <v>94</v>
      </c>
      <c r="E103" s="248"/>
      <c r="F103" s="355">
        <v>100</v>
      </c>
      <c r="G103" s="285"/>
      <c r="H103" s="329"/>
      <c r="I103" s="278"/>
      <c r="J103" s="278"/>
      <c r="K103" s="278"/>
      <c r="L103" s="278"/>
      <c r="M103" s="275"/>
      <c r="N103" s="275"/>
      <c r="O103" s="278"/>
      <c r="P103" s="278"/>
      <c r="Q103" s="278"/>
      <c r="R103" s="97"/>
      <c r="S103" s="256"/>
      <c r="T103" s="97"/>
      <c r="U103" s="256"/>
      <c r="V103" s="97"/>
      <c r="W103" s="256"/>
      <c r="X103" s="97"/>
      <c r="Y103" s="97"/>
      <c r="Z103" s="97"/>
      <c r="AA103" s="97"/>
      <c r="AB103" s="97"/>
      <c r="AC103" s="97"/>
      <c r="AD103" s="97"/>
      <c r="AE103" s="97"/>
    </row>
    <row r="104" spans="1:31" ht="15.75" customHeight="1">
      <c r="A104" s="98"/>
      <c r="B104" s="98"/>
      <c r="C104" s="98"/>
      <c r="D104" s="98"/>
      <c r="E104" s="98"/>
      <c r="F104" s="98"/>
      <c r="G104" s="285"/>
      <c r="H104" s="290"/>
      <c r="I104" s="290"/>
      <c r="J104" s="356"/>
      <c r="K104" s="356"/>
      <c r="L104" s="274"/>
      <c r="M104" s="275"/>
      <c r="N104" s="275"/>
      <c r="O104" s="278"/>
      <c r="P104" s="278"/>
      <c r="Q104" s="278"/>
      <c r="R104" s="97"/>
      <c r="S104" s="256"/>
      <c r="T104" s="97"/>
      <c r="U104" s="256"/>
      <c r="V104" s="97"/>
      <c r="W104" s="256"/>
      <c r="X104" s="97"/>
      <c r="Y104" s="97"/>
      <c r="Z104" s="97"/>
      <c r="AA104" s="97"/>
      <c r="AB104" s="97"/>
      <c r="AC104" s="97"/>
      <c r="AD104" s="97"/>
      <c r="AE104" s="97"/>
    </row>
    <row r="105" spans="1:31" ht="15.75" customHeight="1">
      <c r="A105" s="98"/>
      <c r="B105" s="98"/>
      <c r="C105" s="98"/>
      <c r="D105" s="98"/>
      <c r="E105" s="98"/>
      <c r="F105" s="98"/>
      <c r="G105" s="353"/>
      <c r="H105" s="278"/>
      <c r="I105" s="278"/>
      <c r="J105" s="278"/>
      <c r="K105" s="278"/>
      <c r="L105" s="278"/>
      <c r="M105" s="278"/>
      <c r="N105" s="275"/>
      <c r="O105" s="278"/>
      <c r="P105" s="278"/>
      <c r="Q105" s="278"/>
      <c r="R105" s="97"/>
      <c r="S105" s="256"/>
      <c r="T105" s="97"/>
      <c r="U105" s="256"/>
      <c r="V105" s="97"/>
      <c r="W105" s="256"/>
      <c r="X105" s="97"/>
      <c r="Y105" s="97"/>
      <c r="Z105" s="97"/>
      <c r="AA105" s="97"/>
      <c r="AB105" s="97"/>
      <c r="AC105" s="97"/>
      <c r="AD105" s="97"/>
      <c r="AE105" s="97"/>
    </row>
    <row r="106" spans="1:31" ht="15.75" customHeight="1">
      <c r="A106" s="357"/>
      <c r="B106" s="98"/>
      <c r="C106" s="98"/>
      <c r="D106" s="98"/>
      <c r="E106" s="98"/>
      <c r="F106" s="98"/>
      <c r="G106" s="299"/>
      <c r="H106" s="278"/>
      <c r="I106" s="278"/>
      <c r="J106" s="278"/>
      <c r="K106" s="278"/>
      <c r="L106" s="278"/>
      <c r="M106" s="278"/>
      <c r="N106" s="275"/>
      <c r="O106" s="278"/>
      <c r="P106" s="278"/>
      <c r="Q106" s="278"/>
      <c r="R106" s="97"/>
      <c r="S106" s="256"/>
      <c r="T106" s="97"/>
      <c r="U106" s="256"/>
      <c r="V106" s="97"/>
      <c r="W106" s="256"/>
      <c r="X106" s="97"/>
      <c r="Y106" s="97"/>
      <c r="Z106" s="97"/>
      <c r="AA106" s="97"/>
      <c r="AB106" s="97"/>
      <c r="AC106" s="97"/>
      <c r="AD106" s="97"/>
      <c r="AE106" s="97"/>
    </row>
    <row r="107" spans="1:31" ht="15.75" customHeight="1">
      <c r="A107" s="316"/>
      <c r="B107" s="98"/>
      <c r="C107" s="98"/>
      <c r="D107" s="98"/>
      <c r="E107" s="98"/>
      <c r="F107" s="98"/>
      <c r="G107" s="299"/>
      <c r="H107" s="278"/>
      <c r="I107" s="278"/>
      <c r="J107" s="278"/>
      <c r="K107" s="278"/>
      <c r="L107" s="278"/>
      <c r="M107" s="278"/>
      <c r="N107" s="275"/>
      <c r="O107" s="278"/>
      <c r="P107" s="278"/>
      <c r="Q107" s="278"/>
      <c r="R107" s="97"/>
      <c r="S107" s="256"/>
      <c r="T107" s="97"/>
      <c r="U107" s="256"/>
      <c r="V107" s="97"/>
      <c r="W107" s="256"/>
      <c r="X107" s="97"/>
      <c r="Y107" s="97"/>
      <c r="Z107" s="97"/>
      <c r="AA107" s="97"/>
      <c r="AB107" s="97"/>
      <c r="AC107" s="97"/>
      <c r="AD107" s="97"/>
      <c r="AE107" s="97"/>
    </row>
    <row r="108" spans="1:31" ht="15.75" customHeight="1">
      <c r="A108" s="316"/>
      <c r="B108" s="98"/>
      <c r="C108" s="98"/>
      <c r="D108" s="98"/>
      <c r="E108" s="98"/>
      <c r="F108" s="98"/>
      <c r="G108" s="299"/>
      <c r="H108" s="275"/>
      <c r="I108" s="275"/>
      <c r="J108" s="278"/>
      <c r="K108" s="278"/>
      <c r="L108" s="278"/>
      <c r="M108" s="278"/>
      <c r="N108" s="278"/>
      <c r="O108" s="278"/>
      <c r="P108" s="278"/>
      <c r="Q108" s="278"/>
      <c r="R108" s="97"/>
      <c r="S108" s="256"/>
      <c r="T108" s="97"/>
      <c r="U108" s="256"/>
      <c r="V108" s="97"/>
      <c r="W108" s="256"/>
      <c r="X108" s="97"/>
      <c r="Y108" s="97"/>
      <c r="Z108" s="97"/>
      <c r="AA108" s="97"/>
      <c r="AB108" s="97"/>
      <c r="AC108" s="97"/>
      <c r="AD108" s="97"/>
      <c r="AE108" s="97"/>
    </row>
    <row r="109" spans="1:31" ht="15.75" customHeight="1">
      <c r="A109" s="316"/>
      <c r="B109" s="98"/>
      <c r="C109" s="98"/>
      <c r="D109" s="98"/>
      <c r="E109" s="98"/>
      <c r="F109" s="98"/>
      <c r="G109" s="299"/>
      <c r="H109" s="275"/>
      <c r="I109" s="275"/>
      <c r="J109" s="278"/>
      <c r="K109" s="278"/>
      <c r="L109" s="278"/>
      <c r="M109" s="278"/>
      <c r="N109" s="278"/>
      <c r="O109" s="278"/>
      <c r="P109" s="278"/>
      <c r="Q109" s="278"/>
      <c r="R109" s="97"/>
      <c r="S109" s="256"/>
      <c r="T109" s="97"/>
      <c r="U109" s="256"/>
      <c r="V109" s="97"/>
      <c r="W109" s="256"/>
      <c r="X109" s="97"/>
      <c r="Y109" s="97"/>
      <c r="Z109" s="97"/>
      <c r="AA109" s="97"/>
      <c r="AB109" s="97"/>
      <c r="AC109" s="97"/>
      <c r="AD109" s="97"/>
      <c r="AE109" s="97"/>
    </row>
    <row r="110" spans="1:31" ht="15.75" customHeight="1">
      <c r="A110" s="316"/>
      <c r="B110" s="98"/>
      <c r="C110" s="98"/>
      <c r="D110" s="98"/>
      <c r="E110" s="98"/>
      <c r="F110" s="98"/>
      <c r="G110" s="299"/>
      <c r="H110" s="278"/>
      <c r="I110" s="278"/>
      <c r="J110" s="278"/>
      <c r="K110" s="278"/>
      <c r="L110" s="278"/>
      <c r="M110" s="278"/>
      <c r="N110" s="278"/>
      <c r="O110" s="278"/>
      <c r="P110" s="278"/>
      <c r="Q110" s="278"/>
      <c r="R110" s="97"/>
      <c r="S110" s="256"/>
      <c r="T110" s="97"/>
      <c r="U110" s="256"/>
      <c r="V110" s="97"/>
      <c r="W110" s="256"/>
      <c r="X110" s="97"/>
      <c r="Y110" s="97"/>
      <c r="Z110" s="97"/>
      <c r="AA110" s="97"/>
      <c r="AB110" s="97"/>
      <c r="AC110" s="97"/>
      <c r="AD110" s="97"/>
      <c r="AE110" s="97"/>
    </row>
    <row r="111" spans="1:31" ht="15.75" customHeight="1">
      <c r="A111" s="358"/>
      <c r="B111" s="98"/>
      <c r="C111" s="98"/>
      <c r="D111" s="98"/>
      <c r="E111" s="98"/>
      <c r="F111" s="98"/>
      <c r="G111" s="299"/>
      <c r="H111" s="278"/>
      <c r="I111" s="278"/>
      <c r="J111" s="278"/>
      <c r="K111" s="278"/>
      <c r="L111" s="278"/>
      <c r="M111" s="278"/>
      <c r="N111" s="278"/>
      <c r="O111" s="278"/>
      <c r="P111" s="278"/>
      <c r="Q111" s="278"/>
      <c r="R111" s="97"/>
      <c r="S111" s="256"/>
      <c r="T111" s="97"/>
      <c r="U111" s="256"/>
      <c r="V111" s="97"/>
      <c r="W111" s="256"/>
      <c r="X111" s="97"/>
      <c r="Y111" s="97"/>
      <c r="Z111" s="97"/>
      <c r="AA111" s="97"/>
      <c r="AB111" s="97"/>
      <c r="AC111" s="97"/>
      <c r="AD111" s="97"/>
      <c r="AE111" s="97"/>
    </row>
    <row r="112" spans="1:31" ht="15.75" customHeight="1">
      <c r="A112" s="359"/>
      <c r="B112" s="98"/>
      <c r="C112" s="98"/>
      <c r="D112" s="98"/>
      <c r="E112" s="98"/>
      <c r="F112" s="98"/>
      <c r="G112" s="299"/>
      <c r="H112" s="278"/>
      <c r="I112" s="278"/>
      <c r="J112" s="278"/>
      <c r="K112" s="278"/>
      <c r="L112" s="278"/>
      <c r="M112" s="278"/>
      <c r="N112" s="278"/>
      <c r="O112" s="278"/>
      <c r="P112" s="278"/>
      <c r="Q112" s="278"/>
      <c r="R112" s="97"/>
      <c r="S112" s="256"/>
      <c r="T112" s="97"/>
      <c r="U112" s="256"/>
      <c r="V112" s="97"/>
      <c r="W112" s="256"/>
      <c r="X112" s="97"/>
      <c r="Y112" s="97"/>
      <c r="Z112" s="97"/>
      <c r="AA112" s="97"/>
      <c r="AB112" s="97"/>
      <c r="AC112" s="97"/>
      <c r="AD112" s="97"/>
      <c r="AE112" s="97"/>
    </row>
    <row r="113" spans="1:31" ht="15.75" customHeight="1">
      <c r="A113" s="359"/>
      <c r="B113" s="98"/>
      <c r="C113" s="98"/>
      <c r="D113" s="98"/>
      <c r="E113" s="98"/>
      <c r="F113" s="98"/>
      <c r="G113" s="299"/>
      <c r="H113" s="275"/>
      <c r="I113" s="278"/>
      <c r="J113" s="278"/>
      <c r="K113" s="278"/>
      <c r="L113" s="278"/>
      <c r="M113" s="278"/>
      <c r="N113" s="278"/>
      <c r="O113" s="278"/>
      <c r="P113" s="278"/>
      <c r="Q113" s="278"/>
      <c r="R113" s="97"/>
      <c r="S113" s="256"/>
      <c r="T113" s="97"/>
      <c r="U113" s="256"/>
      <c r="V113" s="97"/>
      <c r="W113" s="256"/>
      <c r="X113" s="97"/>
      <c r="Y113" s="97"/>
      <c r="Z113" s="97"/>
      <c r="AA113" s="97"/>
      <c r="AB113" s="97"/>
      <c r="AC113" s="97"/>
      <c r="AD113" s="97"/>
      <c r="AE113" s="97"/>
    </row>
    <row r="114" spans="1:31" ht="15.75" customHeight="1">
      <c r="A114" s="359"/>
      <c r="B114" s="98"/>
      <c r="C114" s="98"/>
      <c r="D114" s="98"/>
      <c r="E114" s="98"/>
      <c r="F114" s="98"/>
      <c r="G114" s="299"/>
      <c r="H114" s="278"/>
      <c r="I114" s="278"/>
      <c r="J114" s="278"/>
      <c r="K114" s="278"/>
      <c r="L114" s="278"/>
      <c r="M114" s="278"/>
      <c r="N114" s="278"/>
      <c r="O114" s="278"/>
      <c r="P114" s="278"/>
      <c r="Q114" s="278"/>
      <c r="R114" s="97"/>
      <c r="S114" s="256"/>
      <c r="T114" s="97"/>
      <c r="U114" s="256"/>
      <c r="V114" s="97"/>
      <c r="W114" s="256"/>
      <c r="X114" s="97"/>
      <c r="Y114" s="97"/>
      <c r="Z114" s="97"/>
      <c r="AA114" s="97"/>
      <c r="AB114" s="97"/>
      <c r="AC114" s="97"/>
      <c r="AD114" s="97"/>
      <c r="AE114" s="97"/>
    </row>
    <row r="115" spans="1:31" ht="15.75" customHeight="1">
      <c r="A115" s="359"/>
      <c r="B115" s="98"/>
      <c r="C115" s="98"/>
      <c r="D115" s="98"/>
      <c r="E115" s="98"/>
      <c r="F115" s="98"/>
      <c r="G115" s="299"/>
      <c r="H115" s="278"/>
      <c r="I115" s="278"/>
      <c r="J115" s="278"/>
      <c r="K115" s="278"/>
      <c r="L115" s="278"/>
      <c r="M115" s="278"/>
      <c r="N115" s="278"/>
      <c r="O115" s="278"/>
      <c r="P115" s="278"/>
      <c r="Q115" s="278"/>
      <c r="R115" s="97"/>
      <c r="S115" s="256"/>
      <c r="T115" s="97"/>
      <c r="U115" s="256"/>
      <c r="V115" s="97"/>
      <c r="W115" s="256"/>
      <c r="X115" s="97"/>
      <c r="Y115" s="97"/>
      <c r="Z115" s="97"/>
      <c r="AA115" s="97"/>
      <c r="AB115" s="97"/>
      <c r="AC115" s="97"/>
      <c r="AD115" s="97"/>
      <c r="AE115" s="97"/>
    </row>
    <row r="116" spans="1:31" ht="15.75" customHeight="1">
      <c r="A116" s="359"/>
      <c r="B116" s="98"/>
      <c r="C116" s="98"/>
      <c r="D116" s="98"/>
      <c r="E116" s="98"/>
      <c r="F116" s="98"/>
      <c r="G116" s="299"/>
      <c r="H116" s="278"/>
      <c r="I116" s="278"/>
      <c r="J116" s="278"/>
      <c r="K116" s="278"/>
      <c r="L116" s="278"/>
      <c r="M116" s="278"/>
      <c r="N116" s="278"/>
      <c r="O116" s="278"/>
      <c r="P116" s="278"/>
      <c r="Q116" s="278"/>
      <c r="R116" s="98"/>
      <c r="S116" s="360"/>
      <c r="T116" s="98"/>
      <c r="U116" s="360"/>
      <c r="V116" s="98"/>
      <c r="W116" s="360"/>
      <c r="X116" s="98"/>
      <c r="Y116" s="98"/>
      <c r="Z116" s="98"/>
      <c r="AA116" s="98"/>
      <c r="AB116" s="98"/>
      <c r="AC116" s="98"/>
      <c r="AD116" s="98"/>
      <c r="AE116" s="98"/>
    </row>
    <row r="117" spans="1:31" ht="15.75" customHeight="1">
      <c r="A117" s="359"/>
      <c r="B117" s="98"/>
      <c r="C117" s="98"/>
      <c r="D117" s="98"/>
      <c r="E117" s="98"/>
      <c r="F117" s="98"/>
      <c r="G117" s="299"/>
      <c r="H117" s="278"/>
      <c r="I117" s="278"/>
      <c r="J117" s="278"/>
      <c r="K117" s="278"/>
      <c r="L117" s="278"/>
      <c r="M117" s="278"/>
      <c r="N117" s="278"/>
      <c r="O117" s="278"/>
      <c r="P117" s="278"/>
      <c r="Q117" s="278"/>
      <c r="R117" s="98"/>
      <c r="S117" s="360"/>
      <c r="T117" s="98"/>
      <c r="U117" s="360"/>
      <c r="V117" s="98"/>
      <c r="W117" s="360"/>
      <c r="X117" s="98"/>
      <c r="Y117" s="98"/>
      <c r="Z117" s="98"/>
      <c r="AA117" s="98"/>
      <c r="AB117" s="98"/>
      <c r="AC117" s="98"/>
      <c r="AD117" s="98"/>
      <c r="AE117" s="98"/>
    </row>
    <row r="118" spans="1:31" ht="15.75" customHeight="1">
      <c r="A118" s="359"/>
      <c r="B118" s="98"/>
      <c r="C118" s="98"/>
      <c r="D118" s="98"/>
      <c r="E118" s="98"/>
      <c r="F118" s="98"/>
      <c r="G118" s="299"/>
      <c r="H118" s="278"/>
      <c r="I118" s="278"/>
      <c r="J118" s="278"/>
      <c r="K118" s="278"/>
      <c r="L118" s="278"/>
      <c r="M118" s="278"/>
      <c r="N118" s="278"/>
      <c r="O118" s="278"/>
      <c r="P118" s="278"/>
      <c r="Q118" s="278"/>
      <c r="R118" s="98"/>
      <c r="S118" s="360"/>
      <c r="T118" s="98"/>
      <c r="U118" s="360"/>
      <c r="V118" s="98"/>
      <c r="W118" s="360"/>
      <c r="X118" s="98"/>
      <c r="Y118" s="98"/>
      <c r="Z118" s="98"/>
      <c r="AA118" s="98"/>
      <c r="AB118" s="98"/>
      <c r="AC118" s="98"/>
      <c r="AD118" s="98"/>
      <c r="AE118" s="98"/>
    </row>
    <row r="119" spans="1:31" ht="15.75" customHeight="1">
      <c r="A119" s="359"/>
      <c r="B119" s="98"/>
      <c r="C119" s="98"/>
      <c r="D119" s="98"/>
      <c r="E119" s="98"/>
      <c r="F119" s="98"/>
      <c r="G119" s="299"/>
      <c r="H119" s="278"/>
      <c r="I119" s="278"/>
      <c r="J119" s="278"/>
      <c r="K119" s="278"/>
      <c r="L119" s="278"/>
      <c r="M119" s="278"/>
      <c r="N119" s="278"/>
      <c r="O119" s="278"/>
      <c r="P119" s="278"/>
      <c r="Q119" s="278"/>
      <c r="R119" s="98"/>
      <c r="S119" s="360"/>
      <c r="T119" s="98"/>
      <c r="U119" s="360"/>
      <c r="V119" s="98"/>
      <c r="W119" s="360"/>
      <c r="X119" s="98"/>
      <c r="Y119" s="98"/>
      <c r="Z119" s="98"/>
      <c r="AA119" s="98"/>
      <c r="AB119" s="98"/>
      <c r="AC119" s="98"/>
      <c r="AD119" s="98"/>
      <c r="AE119" s="98"/>
    </row>
    <row r="120" spans="1:31" ht="15.75" customHeight="1">
      <c r="A120" s="359"/>
      <c r="B120" s="98"/>
      <c r="C120" s="98"/>
      <c r="D120" s="98"/>
      <c r="E120" s="98"/>
      <c r="F120" s="98"/>
      <c r="G120" s="299"/>
      <c r="H120" s="278"/>
      <c r="I120" s="278"/>
      <c r="J120" s="278"/>
      <c r="K120" s="278"/>
      <c r="L120" s="278"/>
      <c r="M120" s="278"/>
      <c r="N120" s="278"/>
      <c r="O120" s="278"/>
      <c r="P120" s="278"/>
      <c r="Q120" s="278"/>
      <c r="R120" s="98"/>
      <c r="S120" s="360"/>
      <c r="T120" s="98"/>
      <c r="U120" s="360"/>
      <c r="V120" s="98"/>
      <c r="W120" s="360"/>
      <c r="X120" s="98"/>
      <c r="Y120" s="98"/>
      <c r="Z120" s="98"/>
      <c r="AA120" s="98"/>
      <c r="AB120" s="98"/>
      <c r="AC120" s="98"/>
      <c r="AD120" s="98"/>
      <c r="AE120" s="98"/>
    </row>
    <row r="121" spans="1:31" ht="15.75" customHeight="1">
      <c r="A121" s="359"/>
      <c r="B121" s="98"/>
      <c r="C121" s="98"/>
      <c r="D121" s="98"/>
      <c r="E121" s="98"/>
      <c r="F121" s="98"/>
      <c r="G121" s="299"/>
      <c r="H121" s="278"/>
      <c r="I121" s="278"/>
      <c r="J121" s="278"/>
      <c r="K121" s="278"/>
      <c r="L121" s="278"/>
      <c r="M121" s="278"/>
      <c r="N121" s="278"/>
      <c r="O121" s="278"/>
      <c r="P121" s="278"/>
      <c r="Q121" s="278"/>
      <c r="R121" s="98"/>
      <c r="S121" s="360"/>
      <c r="T121" s="98"/>
      <c r="U121" s="360"/>
      <c r="V121" s="98"/>
      <c r="W121" s="360"/>
      <c r="X121" s="98"/>
      <c r="Y121" s="98"/>
      <c r="Z121" s="98"/>
      <c r="AA121" s="98"/>
      <c r="AB121" s="98"/>
      <c r="AC121" s="98"/>
      <c r="AD121" s="98"/>
      <c r="AE121" s="98"/>
    </row>
    <row r="122" spans="1:31" ht="15.75" customHeight="1">
      <c r="A122" s="359"/>
      <c r="B122" s="98"/>
      <c r="C122" s="98"/>
      <c r="D122" s="98"/>
      <c r="E122" s="98"/>
      <c r="F122" s="98"/>
      <c r="G122" s="299"/>
      <c r="H122" s="278"/>
      <c r="I122" s="278"/>
      <c r="J122" s="278"/>
      <c r="K122" s="278"/>
      <c r="L122" s="278"/>
      <c r="M122" s="278"/>
      <c r="N122" s="278"/>
      <c r="O122" s="278"/>
      <c r="P122" s="278"/>
      <c r="Q122" s="278"/>
      <c r="R122" s="98"/>
      <c r="S122" s="360"/>
      <c r="T122" s="98"/>
      <c r="U122" s="360"/>
      <c r="V122" s="98"/>
      <c r="W122" s="360"/>
      <c r="X122" s="98"/>
      <c r="Y122" s="98"/>
      <c r="Z122" s="98"/>
      <c r="AA122" s="98"/>
      <c r="AB122" s="98"/>
      <c r="AC122" s="98"/>
      <c r="AD122" s="98"/>
      <c r="AE122" s="98"/>
    </row>
    <row r="123" spans="1:31" ht="15.75" customHeight="1">
      <c r="A123" s="359"/>
      <c r="B123" s="98"/>
      <c r="C123" s="98"/>
      <c r="D123" s="98"/>
      <c r="E123" s="98"/>
      <c r="F123" s="98"/>
      <c r="G123" s="299"/>
      <c r="H123" s="278"/>
      <c r="I123" s="278"/>
      <c r="J123" s="278"/>
      <c r="K123" s="278"/>
      <c r="L123" s="278"/>
      <c r="M123" s="278"/>
      <c r="N123" s="278"/>
      <c r="O123" s="278"/>
      <c r="P123" s="278"/>
      <c r="Q123" s="278"/>
      <c r="R123" s="98"/>
      <c r="S123" s="360"/>
      <c r="T123" s="98"/>
      <c r="U123" s="360"/>
      <c r="V123" s="98"/>
      <c r="W123" s="360"/>
      <c r="X123" s="98"/>
      <c r="Y123" s="98"/>
      <c r="Z123" s="98"/>
      <c r="AA123" s="98"/>
      <c r="AB123" s="98"/>
      <c r="AC123" s="98"/>
      <c r="AD123" s="98"/>
      <c r="AE123" s="98"/>
    </row>
    <row r="124" spans="1:31" ht="15.75" customHeight="1">
      <c r="A124" s="359"/>
      <c r="B124" s="98"/>
      <c r="C124" s="98"/>
      <c r="D124" s="98"/>
      <c r="E124" s="98"/>
      <c r="F124" s="98"/>
      <c r="G124" s="299"/>
      <c r="H124" s="278"/>
      <c r="I124" s="278"/>
      <c r="J124" s="278"/>
      <c r="K124" s="278"/>
      <c r="L124" s="278"/>
      <c r="M124" s="278"/>
      <c r="N124" s="278"/>
      <c r="O124" s="278"/>
      <c r="P124" s="278"/>
      <c r="Q124" s="278"/>
      <c r="R124" s="98"/>
      <c r="S124" s="360"/>
      <c r="T124" s="98"/>
      <c r="U124" s="360"/>
      <c r="V124" s="98"/>
      <c r="W124" s="360"/>
      <c r="X124" s="98"/>
      <c r="Y124" s="98"/>
      <c r="Z124" s="98"/>
      <c r="AA124" s="98"/>
      <c r="AB124" s="98"/>
      <c r="AC124" s="98"/>
      <c r="AD124" s="98"/>
      <c r="AE124" s="98"/>
    </row>
    <row r="125" spans="1:31" ht="15.75" customHeight="1">
      <c r="A125" s="359"/>
      <c r="B125" s="98"/>
      <c r="C125" s="98"/>
      <c r="D125" s="98"/>
      <c r="E125" s="98"/>
      <c r="F125" s="98"/>
      <c r="G125" s="299"/>
      <c r="H125" s="278"/>
      <c r="I125" s="278"/>
      <c r="J125" s="278"/>
      <c r="K125" s="278"/>
      <c r="L125" s="278"/>
      <c r="M125" s="278"/>
      <c r="N125" s="278"/>
      <c r="O125" s="278"/>
      <c r="P125" s="278"/>
      <c r="Q125" s="278"/>
      <c r="R125" s="98"/>
      <c r="S125" s="360"/>
      <c r="T125" s="98"/>
      <c r="U125" s="360"/>
      <c r="V125" s="98"/>
      <c r="W125" s="360"/>
      <c r="X125" s="98"/>
      <c r="Y125" s="98"/>
      <c r="Z125" s="98"/>
      <c r="AA125" s="98"/>
      <c r="AB125" s="98"/>
      <c r="AC125" s="98"/>
      <c r="AD125" s="98"/>
      <c r="AE125" s="98"/>
    </row>
    <row r="126" spans="1:31" ht="15.75" customHeight="1">
      <c r="A126" s="359"/>
      <c r="B126" s="98"/>
      <c r="C126" s="98"/>
      <c r="D126" s="98"/>
      <c r="E126" s="98"/>
      <c r="F126" s="98"/>
      <c r="G126" s="299"/>
      <c r="H126" s="278"/>
      <c r="I126" s="278"/>
      <c r="J126" s="278"/>
      <c r="K126" s="278"/>
      <c r="L126" s="278"/>
      <c r="M126" s="278"/>
      <c r="N126" s="278"/>
      <c r="O126" s="278"/>
      <c r="P126" s="278"/>
      <c r="Q126" s="278"/>
      <c r="R126" s="98"/>
      <c r="S126" s="360"/>
      <c r="T126" s="98"/>
      <c r="U126" s="360"/>
      <c r="V126" s="98"/>
      <c r="W126" s="360"/>
      <c r="X126" s="98"/>
      <c r="Y126" s="98"/>
      <c r="Z126" s="98"/>
      <c r="AA126" s="98"/>
      <c r="AB126" s="98"/>
      <c r="AC126" s="98"/>
      <c r="AD126" s="98"/>
      <c r="AE126" s="98"/>
    </row>
    <row r="127" spans="1:31" ht="15.75" customHeight="1">
      <c r="A127" s="359"/>
      <c r="B127" s="98"/>
      <c r="C127" s="98"/>
      <c r="D127" s="98"/>
      <c r="E127" s="98"/>
      <c r="F127" s="98"/>
      <c r="G127" s="299"/>
      <c r="H127" s="278"/>
      <c r="I127" s="278"/>
      <c r="J127" s="278"/>
      <c r="K127" s="278"/>
      <c r="L127" s="278"/>
      <c r="M127" s="278"/>
      <c r="N127" s="278"/>
      <c r="O127" s="278"/>
      <c r="P127" s="278"/>
      <c r="Q127" s="278"/>
      <c r="R127" s="98"/>
      <c r="S127" s="360"/>
      <c r="T127" s="98"/>
      <c r="U127" s="360"/>
      <c r="V127" s="98"/>
      <c r="W127" s="360"/>
      <c r="X127" s="98"/>
      <c r="Y127" s="98"/>
      <c r="Z127" s="98"/>
      <c r="AA127" s="98"/>
      <c r="AB127" s="98"/>
      <c r="AC127" s="98"/>
      <c r="AD127" s="98"/>
      <c r="AE127" s="98"/>
    </row>
    <row r="128" spans="1:31" ht="15.75" customHeight="1">
      <c r="A128" s="359"/>
      <c r="B128" s="98"/>
      <c r="C128" s="98"/>
      <c r="D128" s="361"/>
      <c r="E128" s="362"/>
      <c r="F128" s="363"/>
      <c r="G128" s="299"/>
      <c r="H128" s="278"/>
      <c r="I128" s="278"/>
      <c r="J128" s="278"/>
      <c r="K128" s="278"/>
      <c r="L128" s="278"/>
      <c r="M128" s="278"/>
      <c r="N128" s="278"/>
      <c r="O128" s="278"/>
      <c r="P128" s="278"/>
      <c r="Q128" s="278"/>
      <c r="R128" s="98"/>
      <c r="S128" s="360"/>
      <c r="T128" s="98"/>
      <c r="U128" s="360"/>
      <c r="V128" s="98"/>
      <c r="W128" s="360"/>
      <c r="X128" s="98"/>
      <c r="Y128" s="98"/>
      <c r="Z128" s="98"/>
      <c r="AA128" s="98"/>
      <c r="AB128" s="98"/>
      <c r="AC128" s="98"/>
      <c r="AD128" s="98"/>
      <c r="AE128" s="98"/>
    </row>
    <row r="129" spans="1:31" ht="15.75" customHeight="1">
      <c r="A129" s="359"/>
      <c r="B129" s="98"/>
      <c r="C129" s="98"/>
      <c r="D129" s="98"/>
      <c r="E129" s="98"/>
      <c r="F129" s="98"/>
      <c r="G129" s="299"/>
      <c r="H129" s="278"/>
      <c r="I129" s="278"/>
      <c r="J129" s="278"/>
      <c r="K129" s="278"/>
      <c r="L129" s="278"/>
      <c r="M129" s="278"/>
      <c r="N129" s="278"/>
      <c r="O129" s="278"/>
      <c r="P129" s="278"/>
      <c r="Q129" s="278"/>
      <c r="R129" s="98"/>
      <c r="S129" s="360"/>
      <c r="T129" s="98"/>
      <c r="U129" s="360"/>
      <c r="V129" s="98"/>
      <c r="W129" s="360"/>
      <c r="X129" s="98"/>
      <c r="Y129" s="98"/>
      <c r="Z129" s="98"/>
      <c r="AA129" s="98"/>
      <c r="AB129" s="98"/>
      <c r="AC129" s="98"/>
      <c r="AD129" s="98"/>
      <c r="AE129" s="98"/>
    </row>
    <row r="130" spans="1:31" ht="15.75" customHeight="1">
      <c r="A130" s="359"/>
      <c r="B130" s="98"/>
      <c r="C130" s="98"/>
      <c r="D130" s="98"/>
      <c r="E130" s="98"/>
      <c r="F130" s="98"/>
      <c r="G130" s="299"/>
      <c r="H130" s="278"/>
      <c r="I130" s="278"/>
      <c r="J130" s="278"/>
      <c r="K130" s="278"/>
      <c r="L130" s="278"/>
      <c r="M130" s="278"/>
      <c r="N130" s="278"/>
      <c r="O130" s="278"/>
      <c r="P130" s="278"/>
      <c r="Q130" s="278"/>
      <c r="R130" s="98"/>
      <c r="S130" s="360"/>
      <c r="T130" s="98"/>
      <c r="U130" s="360"/>
      <c r="V130" s="98"/>
      <c r="W130" s="360"/>
      <c r="X130" s="98"/>
      <c r="Y130" s="98"/>
      <c r="Z130" s="98"/>
      <c r="AA130" s="98"/>
      <c r="AB130" s="98"/>
      <c r="AC130" s="98"/>
      <c r="AD130" s="98"/>
      <c r="AE130" s="98"/>
    </row>
    <row r="131" spans="1:31" ht="15.75" customHeight="1">
      <c r="A131" s="359"/>
      <c r="B131" s="98"/>
      <c r="C131" s="98"/>
      <c r="D131" s="98"/>
      <c r="E131" s="98"/>
      <c r="F131" s="98"/>
      <c r="G131" s="299"/>
      <c r="H131" s="278"/>
      <c r="I131" s="278"/>
      <c r="J131" s="278"/>
      <c r="K131" s="278"/>
      <c r="L131" s="278"/>
      <c r="M131" s="278"/>
      <c r="N131" s="278"/>
      <c r="O131" s="278"/>
      <c r="P131" s="278"/>
      <c r="Q131" s="278"/>
      <c r="R131" s="98"/>
      <c r="S131" s="360"/>
      <c r="T131" s="98"/>
      <c r="U131" s="360"/>
      <c r="V131" s="98"/>
      <c r="W131" s="360"/>
      <c r="X131" s="98"/>
      <c r="Y131" s="98"/>
      <c r="Z131" s="98"/>
      <c r="AA131" s="98"/>
      <c r="AB131" s="98"/>
      <c r="AC131" s="98"/>
      <c r="AD131" s="98"/>
      <c r="AE131" s="98"/>
    </row>
    <row r="132" spans="1:31" ht="15.75" customHeight="1">
      <c r="A132" s="359"/>
      <c r="B132" s="98"/>
      <c r="C132" s="98"/>
      <c r="D132" s="98"/>
      <c r="E132" s="98"/>
      <c r="F132" s="98"/>
      <c r="G132" s="299"/>
      <c r="H132" s="278"/>
      <c r="I132" s="278"/>
      <c r="J132" s="278"/>
      <c r="K132" s="278"/>
      <c r="L132" s="278"/>
      <c r="M132" s="278"/>
      <c r="N132" s="278"/>
      <c r="O132" s="278"/>
      <c r="P132" s="278"/>
      <c r="Q132" s="278"/>
      <c r="R132" s="98"/>
      <c r="S132" s="360"/>
      <c r="T132" s="98"/>
      <c r="U132" s="360"/>
      <c r="V132" s="98"/>
      <c r="W132" s="360"/>
      <c r="X132" s="98"/>
      <c r="Y132" s="98"/>
      <c r="Z132" s="98"/>
      <c r="AA132" s="98"/>
      <c r="AB132" s="98"/>
      <c r="AC132" s="98"/>
      <c r="AD132" s="98"/>
      <c r="AE132" s="98"/>
    </row>
    <row r="133" spans="1:31" ht="15.75" customHeight="1">
      <c r="A133" s="359"/>
      <c r="B133" s="98"/>
      <c r="C133" s="98"/>
      <c r="D133" s="98"/>
      <c r="E133" s="98"/>
      <c r="F133" s="98"/>
      <c r="G133" s="299"/>
      <c r="H133" s="278"/>
      <c r="I133" s="278"/>
      <c r="J133" s="278"/>
      <c r="K133" s="278"/>
      <c r="L133" s="278"/>
      <c r="M133" s="278"/>
      <c r="N133" s="278"/>
      <c r="O133" s="278"/>
      <c r="P133" s="278"/>
      <c r="Q133" s="278"/>
      <c r="R133" s="98"/>
      <c r="S133" s="360"/>
      <c r="T133" s="98"/>
      <c r="U133" s="360"/>
      <c r="V133" s="98"/>
      <c r="W133" s="360"/>
      <c r="X133" s="98"/>
      <c r="Y133" s="98"/>
      <c r="Z133" s="98"/>
      <c r="AA133" s="98"/>
      <c r="AB133" s="98"/>
      <c r="AC133" s="98"/>
      <c r="AD133" s="98"/>
      <c r="AE133" s="98"/>
    </row>
    <row r="134" spans="1:31" ht="15.75" customHeight="1">
      <c r="A134" s="359"/>
      <c r="B134" s="98"/>
      <c r="C134" s="98"/>
      <c r="D134" s="98"/>
      <c r="E134" s="98"/>
      <c r="F134" s="98"/>
      <c r="G134" s="299"/>
      <c r="H134" s="278"/>
      <c r="I134" s="278"/>
      <c r="J134" s="278"/>
      <c r="K134" s="278"/>
      <c r="L134" s="278"/>
      <c r="M134" s="278"/>
      <c r="N134" s="278"/>
      <c r="O134" s="278"/>
      <c r="P134" s="278"/>
      <c r="Q134" s="278"/>
      <c r="R134" s="98"/>
      <c r="S134" s="360"/>
      <c r="T134" s="98"/>
      <c r="U134" s="360"/>
      <c r="V134" s="98"/>
      <c r="W134" s="360"/>
      <c r="X134" s="98"/>
      <c r="Y134" s="98"/>
      <c r="Z134" s="98"/>
      <c r="AA134" s="98"/>
      <c r="AB134" s="98"/>
      <c r="AC134" s="98"/>
      <c r="AD134" s="98"/>
      <c r="AE134" s="98"/>
    </row>
    <row r="135" spans="1:31" ht="15.75" customHeight="1">
      <c r="A135" s="359"/>
      <c r="B135" s="98"/>
      <c r="C135" s="98"/>
      <c r="D135" s="98"/>
      <c r="E135" s="98"/>
      <c r="F135" s="98"/>
      <c r="G135" s="299"/>
      <c r="H135" s="278"/>
      <c r="I135" s="278"/>
      <c r="J135" s="278"/>
      <c r="K135" s="278"/>
      <c r="L135" s="278"/>
      <c r="M135" s="278"/>
      <c r="N135" s="278"/>
      <c r="O135" s="278"/>
      <c r="P135" s="278"/>
      <c r="Q135" s="278"/>
      <c r="R135" s="98"/>
      <c r="S135" s="360"/>
      <c r="T135" s="98"/>
      <c r="U135" s="360"/>
      <c r="V135" s="98"/>
      <c r="W135" s="360"/>
      <c r="X135" s="98"/>
      <c r="Y135" s="98"/>
      <c r="Z135" s="98"/>
      <c r="AA135" s="98"/>
      <c r="AB135" s="98"/>
      <c r="AC135" s="98"/>
      <c r="AD135" s="98"/>
      <c r="AE135" s="98"/>
    </row>
    <row r="136" spans="1:31" ht="15.75" customHeight="1">
      <c r="A136" s="359"/>
      <c r="B136" s="98"/>
      <c r="C136" s="98"/>
      <c r="D136" s="98"/>
      <c r="E136" s="98"/>
      <c r="F136" s="98"/>
      <c r="G136" s="299"/>
      <c r="H136" s="278"/>
      <c r="I136" s="278"/>
      <c r="J136" s="278"/>
      <c r="K136" s="278"/>
      <c r="L136" s="278"/>
      <c r="M136" s="278"/>
      <c r="N136" s="278"/>
      <c r="O136" s="278"/>
      <c r="P136" s="278"/>
      <c r="Q136" s="278"/>
      <c r="R136" s="98"/>
      <c r="S136" s="360"/>
      <c r="T136" s="98"/>
      <c r="U136" s="360"/>
      <c r="V136" s="98"/>
      <c r="W136" s="360"/>
      <c r="X136" s="98"/>
      <c r="Y136" s="98"/>
      <c r="Z136" s="98"/>
      <c r="AA136" s="98"/>
      <c r="AB136" s="98"/>
      <c r="AC136" s="98"/>
      <c r="AD136" s="98"/>
      <c r="AE136" s="98"/>
    </row>
    <row r="137" spans="1:31" ht="15.75" customHeight="1">
      <c r="A137" s="359"/>
      <c r="B137" s="98"/>
      <c r="C137" s="98"/>
      <c r="D137" s="98"/>
      <c r="E137" s="98"/>
      <c r="F137" s="98"/>
      <c r="G137" s="299"/>
      <c r="H137" s="278"/>
      <c r="I137" s="278"/>
      <c r="J137" s="278"/>
      <c r="K137" s="278"/>
      <c r="L137" s="278"/>
      <c r="M137" s="278"/>
      <c r="N137" s="278"/>
      <c r="O137" s="278"/>
      <c r="P137" s="278"/>
      <c r="Q137" s="278"/>
      <c r="R137" s="98"/>
      <c r="S137" s="360"/>
      <c r="T137" s="98"/>
      <c r="U137" s="360"/>
      <c r="V137" s="98"/>
      <c r="W137" s="360"/>
      <c r="X137" s="98"/>
      <c r="Y137" s="98"/>
      <c r="Z137" s="98"/>
      <c r="AA137" s="98"/>
      <c r="AB137" s="98"/>
      <c r="AC137" s="98"/>
      <c r="AD137" s="98"/>
      <c r="AE137" s="98"/>
    </row>
    <row r="138" spans="1:31" ht="15.75" customHeight="1">
      <c r="A138" s="359"/>
      <c r="B138" s="98"/>
      <c r="C138" s="98"/>
      <c r="D138" s="98"/>
      <c r="E138" s="98"/>
      <c r="F138" s="98"/>
      <c r="G138" s="299"/>
      <c r="H138" s="278"/>
      <c r="I138" s="278"/>
      <c r="J138" s="278"/>
      <c r="K138" s="278"/>
      <c r="L138" s="278"/>
      <c r="M138" s="278"/>
      <c r="N138" s="278"/>
      <c r="O138" s="278"/>
      <c r="P138" s="278"/>
      <c r="Q138" s="278"/>
      <c r="R138" s="98"/>
      <c r="S138" s="360"/>
      <c r="T138" s="98"/>
      <c r="U138" s="360"/>
      <c r="V138" s="98"/>
      <c r="W138" s="360"/>
      <c r="X138" s="98"/>
      <c r="Y138" s="98"/>
      <c r="Z138" s="98"/>
      <c r="AA138" s="98"/>
      <c r="AB138" s="98"/>
      <c r="AC138" s="98"/>
      <c r="AD138" s="98"/>
      <c r="AE138" s="98"/>
    </row>
    <row r="139" spans="1:31" ht="15.75" customHeight="1">
      <c r="A139" s="359"/>
      <c r="B139" s="98"/>
      <c r="C139" s="98"/>
      <c r="D139" s="98"/>
      <c r="E139" s="98"/>
      <c r="F139" s="98"/>
      <c r="G139" s="299"/>
      <c r="H139" s="278"/>
      <c r="I139" s="278"/>
      <c r="J139" s="278"/>
      <c r="K139" s="278"/>
      <c r="L139" s="278"/>
      <c r="M139" s="278"/>
      <c r="N139" s="278"/>
      <c r="O139" s="278"/>
      <c r="P139" s="278"/>
      <c r="Q139" s="278"/>
      <c r="R139" s="98"/>
      <c r="S139" s="360"/>
      <c r="T139" s="98"/>
      <c r="U139" s="360"/>
      <c r="V139" s="98"/>
      <c r="W139" s="360"/>
      <c r="X139" s="98"/>
      <c r="Y139" s="98"/>
      <c r="Z139" s="98"/>
      <c r="AA139" s="98"/>
      <c r="AB139" s="98"/>
      <c r="AC139" s="98"/>
      <c r="AD139" s="98"/>
      <c r="AE139" s="98"/>
    </row>
    <row r="140" spans="1:31" ht="15.75" customHeight="1">
      <c r="A140" s="359"/>
      <c r="B140" s="98"/>
      <c r="C140" s="98"/>
      <c r="D140" s="98"/>
      <c r="E140" s="98"/>
      <c r="F140" s="98"/>
      <c r="G140" s="299"/>
      <c r="H140" s="278"/>
      <c r="I140" s="278"/>
      <c r="J140" s="278"/>
      <c r="K140" s="278"/>
      <c r="L140" s="278"/>
      <c r="M140" s="278"/>
      <c r="N140" s="278"/>
      <c r="O140" s="278"/>
      <c r="P140" s="278"/>
      <c r="Q140" s="278"/>
      <c r="R140" s="98"/>
      <c r="S140" s="360"/>
      <c r="T140" s="98"/>
      <c r="U140" s="360"/>
      <c r="V140" s="98"/>
      <c r="W140" s="360"/>
      <c r="X140" s="98"/>
      <c r="Y140" s="98"/>
      <c r="Z140" s="98"/>
      <c r="AA140" s="98"/>
      <c r="AB140" s="98"/>
      <c r="AC140" s="98"/>
      <c r="AD140" s="98"/>
      <c r="AE140" s="98"/>
    </row>
    <row r="141" spans="1:31" ht="15.75" customHeight="1">
      <c r="A141" s="359"/>
      <c r="B141" s="98"/>
      <c r="C141" s="98"/>
      <c r="D141" s="98"/>
      <c r="E141" s="98"/>
      <c r="F141" s="98"/>
      <c r="G141" s="299"/>
      <c r="H141" s="278"/>
      <c r="I141" s="278"/>
      <c r="J141" s="278"/>
      <c r="K141" s="278"/>
      <c r="L141" s="278"/>
      <c r="M141" s="278"/>
      <c r="N141" s="278"/>
      <c r="O141" s="278"/>
      <c r="P141" s="278"/>
      <c r="Q141" s="278"/>
      <c r="R141" s="98"/>
      <c r="S141" s="360"/>
      <c r="T141" s="98"/>
      <c r="U141" s="360"/>
      <c r="V141" s="98"/>
      <c r="W141" s="360"/>
      <c r="X141" s="98"/>
      <c r="Y141" s="98"/>
      <c r="Z141" s="98"/>
      <c r="AA141" s="98"/>
      <c r="AB141" s="98"/>
      <c r="AC141" s="98"/>
      <c r="AD141" s="98"/>
      <c r="AE141" s="98"/>
    </row>
    <row r="142" spans="1:31" ht="15.75" customHeight="1">
      <c r="A142" s="359"/>
      <c r="B142" s="98"/>
      <c r="C142" s="98"/>
      <c r="D142" s="98"/>
      <c r="E142" s="98"/>
      <c r="F142" s="98"/>
      <c r="G142" s="299"/>
      <c r="H142" s="278"/>
      <c r="I142" s="278"/>
      <c r="J142" s="278"/>
      <c r="K142" s="278"/>
      <c r="L142" s="278"/>
      <c r="M142" s="278"/>
      <c r="N142" s="278"/>
      <c r="O142" s="278"/>
      <c r="P142" s="278"/>
      <c r="Q142" s="278"/>
      <c r="R142" s="98"/>
      <c r="S142" s="360"/>
      <c r="T142" s="98"/>
      <c r="U142" s="360"/>
      <c r="V142" s="98"/>
      <c r="W142" s="360"/>
      <c r="X142" s="98"/>
      <c r="Y142" s="98"/>
      <c r="Z142" s="98"/>
      <c r="AA142" s="98"/>
      <c r="AB142" s="98"/>
      <c r="AC142" s="98"/>
      <c r="AD142" s="98"/>
      <c r="AE142" s="98"/>
    </row>
    <row r="143" spans="1:31" ht="15.75" customHeight="1">
      <c r="A143" s="359"/>
      <c r="B143" s="98"/>
      <c r="C143" s="98"/>
      <c r="D143" s="98"/>
      <c r="E143" s="98"/>
      <c r="F143" s="98"/>
      <c r="G143" s="299"/>
      <c r="H143" s="278"/>
      <c r="I143" s="278"/>
      <c r="J143" s="278"/>
      <c r="K143" s="278"/>
      <c r="L143" s="278"/>
      <c r="M143" s="278"/>
      <c r="N143" s="278"/>
      <c r="O143" s="278"/>
      <c r="P143" s="278"/>
      <c r="Q143" s="278"/>
      <c r="R143" s="98"/>
      <c r="S143" s="360"/>
      <c r="T143" s="98"/>
      <c r="U143" s="360"/>
      <c r="V143" s="98"/>
      <c r="W143" s="360"/>
      <c r="X143" s="98"/>
      <c r="Y143" s="98"/>
      <c r="Z143" s="98"/>
      <c r="AA143" s="98"/>
      <c r="AB143" s="98"/>
      <c r="AC143" s="98"/>
      <c r="AD143" s="98"/>
      <c r="AE143" s="98"/>
    </row>
    <row r="144" spans="1:31" ht="15.75" customHeight="1">
      <c r="A144" s="359"/>
      <c r="B144" s="98"/>
      <c r="C144" s="98"/>
      <c r="D144" s="98"/>
      <c r="E144" s="98"/>
      <c r="F144" s="98"/>
      <c r="G144" s="299"/>
      <c r="H144" s="278"/>
      <c r="I144" s="278"/>
      <c r="J144" s="278"/>
      <c r="K144" s="278"/>
      <c r="L144" s="278"/>
      <c r="M144" s="278"/>
      <c r="N144" s="278"/>
      <c r="O144" s="278"/>
      <c r="P144" s="278"/>
      <c r="Q144" s="278"/>
      <c r="R144" s="98"/>
      <c r="S144" s="360"/>
      <c r="T144" s="98"/>
      <c r="U144" s="360"/>
      <c r="V144" s="98"/>
      <c r="W144" s="360"/>
      <c r="X144" s="98"/>
      <c r="Y144" s="98"/>
      <c r="Z144" s="98"/>
      <c r="AA144" s="98"/>
      <c r="AB144" s="98"/>
      <c r="AC144" s="98"/>
      <c r="AD144" s="98"/>
      <c r="AE144" s="98"/>
    </row>
    <row r="145" spans="1:31" ht="15.75" customHeight="1">
      <c r="A145" s="359"/>
      <c r="B145" s="98"/>
      <c r="C145" s="98"/>
      <c r="D145" s="98"/>
      <c r="E145" s="98"/>
      <c r="F145" s="98"/>
      <c r="G145" s="299"/>
      <c r="H145" s="278"/>
      <c r="I145" s="278"/>
      <c r="J145" s="278"/>
      <c r="K145" s="278"/>
      <c r="L145" s="278"/>
      <c r="M145" s="278"/>
      <c r="N145" s="278"/>
      <c r="O145" s="278"/>
      <c r="P145" s="278"/>
      <c r="Q145" s="278"/>
      <c r="R145" s="98"/>
      <c r="S145" s="360"/>
      <c r="T145" s="98"/>
      <c r="U145" s="360"/>
      <c r="V145" s="98"/>
      <c r="W145" s="360"/>
      <c r="X145" s="98"/>
      <c r="Y145" s="98"/>
      <c r="Z145" s="98"/>
      <c r="AA145" s="98"/>
      <c r="AB145" s="98"/>
      <c r="AC145" s="98"/>
      <c r="AD145" s="98"/>
      <c r="AE145" s="98"/>
    </row>
    <row r="146" spans="1:31" ht="15.75" customHeight="1">
      <c r="A146" s="359"/>
      <c r="B146" s="98"/>
      <c r="C146" s="98"/>
      <c r="D146" s="98"/>
      <c r="E146" s="98"/>
      <c r="F146" s="98"/>
      <c r="G146" s="299"/>
      <c r="H146" s="278"/>
      <c r="I146" s="278"/>
      <c r="J146" s="278"/>
      <c r="K146" s="278"/>
      <c r="L146" s="278"/>
      <c r="M146" s="278"/>
      <c r="N146" s="278"/>
      <c r="O146" s="278"/>
      <c r="P146" s="278"/>
      <c r="Q146" s="278"/>
      <c r="R146" s="98"/>
      <c r="S146" s="360"/>
      <c r="T146" s="98"/>
      <c r="U146" s="360"/>
      <c r="V146" s="98"/>
      <c r="W146" s="360"/>
      <c r="X146" s="98"/>
      <c r="Y146" s="98"/>
      <c r="Z146" s="98"/>
      <c r="AA146" s="98"/>
      <c r="AB146" s="98"/>
      <c r="AC146" s="98"/>
      <c r="AD146" s="98"/>
      <c r="AE146" s="98"/>
    </row>
    <row r="147" spans="1:31" ht="15.75" customHeight="1">
      <c r="A147" s="359"/>
      <c r="B147" s="98"/>
      <c r="C147" s="98"/>
      <c r="D147" s="98"/>
      <c r="E147" s="98"/>
      <c r="F147" s="98"/>
      <c r="G147" s="299"/>
      <c r="H147" s="278"/>
      <c r="I147" s="278"/>
      <c r="J147" s="278"/>
      <c r="K147" s="278"/>
      <c r="L147" s="278"/>
      <c r="M147" s="278"/>
      <c r="N147" s="278"/>
      <c r="O147" s="278"/>
      <c r="P147" s="278"/>
      <c r="Q147" s="278"/>
      <c r="R147" s="98"/>
      <c r="S147" s="360"/>
      <c r="T147" s="98"/>
      <c r="U147" s="360"/>
      <c r="V147" s="98"/>
      <c r="W147" s="360"/>
      <c r="X147" s="98"/>
      <c r="Y147" s="98"/>
      <c r="Z147" s="98"/>
      <c r="AA147" s="98"/>
      <c r="AB147" s="98"/>
      <c r="AC147" s="98"/>
      <c r="AD147" s="98"/>
      <c r="AE147" s="98"/>
    </row>
    <row r="148" spans="1:31" ht="15.75" customHeight="1">
      <c r="A148" s="359"/>
      <c r="B148" s="98"/>
      <c r="C148" s="98"/>
      <c r="D148" s="98"/>
      <c r="E148" s="98"/>
      <c r="F148" s="98"/>
      <c r="G148" s="299"/>
      <c r="H148" s="278"/>
      <c r="I148" s="278"/>
      <c r="J148" s="278"/>
      <c r="K148" s="278"/>
      <c r="L148" s="278"/>
      <c r="M148" s="278"/>
      <c r="N148" s="278"/>
      <c r="O148" s="278"/>
      <c r="P148" s="278"/>
      <c r="Q148" s="278"/>
      <c r="R148" s="98"/>
      <c r="S148" s="360"/>
      <c r="T148" s="98"/>
      <c r="U148" s="360"/>
      <c r="V148" s="98"/>
      <c r="W148" s="360"/>
      <c r="X148" s="98"/>
      <c r="Y148" s="98"/>
      <c r="Z148" s="98"/>
      <c r="AA148" s="98"/>
      <c r="AB148" s="98"/>
      <c r="AC148" s="98"/>
      <c r="AD148" s="98"/>
      <c r="AE148" s="98"/>
    </row>
    <row r="149" spans="1:31" ht="15.75" customHeight="1">
      <c r="A149" s="359"/>
      <c r="B149" s="98"/>
      <c r="C149" s="98"/>
      <c r="D149" s="98"/>
      <c r="E149" s="98"/>
      <c r="F149" s="98"/>
      <c r="G149" s="299"/>
      <c r="H149" s="278"/>
      <c r="I149" s="278"/>
      <c r="J149" s="278"/>
      <c r="K149" s="278"/>
      <c r="L149" s="278"/>
      <c r="M149" s="278"/>
      <c r="N149" s="278"/>
      <c r="O149" s="278"/>
      <c r="P149" s="278"/>
      <c r="Q149" s="278"/>
      <c r="R149" s="98"/>
      <c r="S149" s="360"/>
      <c r="T149" s="98"/>
      <c r="U149" s="360"/>
      <c r="V149" s="98"/>
      <c r="W149" s="360"/>
      <c r="X149" s="98"/>
      <c r="Y149" s="98"/>
      <c r="Z149" s="98"/>
      <c r="AA149" s="98"/>
      <c r="AB149" s="98"/>
      <c r="AC149" s="98"/>
      <c r="AD149" s="98"/>
      <c r="AE149" s="98"/>
    </row>
    <row r="150" spans="1:31" ht="15.75" customHeight="1">
      <c r="A150" s="359"/>
      <c r="B150" s="98"/>
      <c r="C150" s="98"/>
      <c r="D150" s="98"/>
      <c r="E150" s="98"/>
      <c r="F150" s="98"/>
      <c r="G150" s="299"/>
      <c r="H150" s="278"/>
      <c r="I150" s="278"/>
      <c r="J150" s="278"/>
      <c r="K150" s="278"/>
      <c r="L150" s="278"/>
      <c r="M150" s="278"/>
      <c r="N150" s="278"/>
      <c r="O150" s="278"/>
      <c r="P150" s="278"/>
      <c r="Q150" s="278"/>
      <c r="R150" s="98"/>
      <c r="S150" s="360"/>
      <c r="T150" s="98"/>
      <c r="U150" s="360"/>
      <c r="V150" s="98"/>
      <c r="W150" s="360"/>
      <c r="X150" s="98"/>
      <c r="Y150" s="98"/>
      <c r="Z150" s="98"/>
      <c r="AA150" s="98"/>
      <c r="AB150" s="98"/>
      <c r="AC150" s="98"/>
      <c r="AD150" s="98"/>
      <c r="AE150" s="98"/>
    </row>
    <row r="151" spans="1:31" ht="15.75" customHeight="1">
      <c r="A151" s="359"/>
      <c r="B151" s="98"/>
      <c r="C151" s="98"/>
      <c r="D151" s="98"/>
      <c r="E151" s="98"/>
      <c r="F151" s="98"/>
      <c r="G151" s="299"/>
      <c r="H151" s="278"/>
      <c r="I151" s="278"/>
      <c r="J151" s="278"/>
      <c r="K151" s="278"/>
      <c r="L151" s="278"/>
      <c r="M151" s="278"/>
      <c r="N151" s="278"/>
      <c r="O151" s="278"/>
      <c r="P151" s="278"/>
      <c r="Q151" s="278"/>
      <c r="R151" s="98"/>
      <c r="S151" s="360"/>
      <c r="T151" s="98"/>
      <c r="U151" s="360"/>
      <c r="V151" s="98"/>
      <c r="W151" s="360"/>
      <c r="X151" s="98"/>
      <c r="Y151" s="98"/>
      <c r="Z151" s="98"/>
      <c r="AA151" s="98"/>
      <c r="AB151" s="98"/>
      <c r="AC151" s="98"/>
      <c r="AD151" s="98"/>
      <c r="AE151" s="98"/>
    </row>
    <row r="152" spans="1:31" ht="15.75" customHeight="1">
      <c r="A152" s="364"/>
      <c r="B152" s="98"/>
      <c r="C152" s="98"/>
      <c r="D152" s="98"/>
      <c r="E152" s="98"/>
      <c r="F152" s="98"/>
      <c r="G152" s="299"/>
      <c r="H152" s="278"/>
      <c r="I152" s="278"/>
      <c r="J152" s="278"/>
      <c r="K152" s="278"/>
      <c r="L152" s="278"/>
      <c r="M152" s="278"/>
      <c r="N152" s="278"/>
      <c r="O152" s="278"/>
      <c r="P152" s="278"/>
      <c r="Q152" s="278"/>
      <c r="R152" s="98"/>
      <c r="S152" s="360"/>
      <c r="T152" s="98"/>
      <c r="U152" s="360"/>
      <c r="V152" s="98"/>
      <c r="W152" s="360"/>
      <c r="X152" s="98"/>
      <c r="Y152" s="98"/>
      <c r="Z152" s="98"/>
      <c r="AA152" s="98"/>
      <c r="AB152" s="98"/>
      <c r="AC152" s="98"/>
      <c r="AD152" s="98"/>
      <c r="AE152" s="98"/>
    </row>
    <row r="153" spans="1:31" ht="15.75" customHeight="1">
      <c r="A153" s="365"/>
      <c r="B153" s="144"/>
      <c r="C153" s="144"/>
      <c r="D153" s="366"/>
      <c r="E153" s="367"/>
      <c r="F153" s="368"/>
      <c r="G153" s="299"/>
      <c r="H153" s="278"/>
      <c r="I153" s="278"/>
      <c r="J153" s="278"/>
      <c r="K153" s="278"/>
      <c r="L153" s="278"/>
      <c r="M153" s="278"/>
      <c r="N153" s="278"/>
      <c r="O153" s="278"/>
      <c r="P153" s="278"/>
      <c r="Q153" s="278"/>
      <c r="R153" s="98"/>
      <c r="S153" s="360"/>
      <c r="T153" s="98"/>
      <c r="U153" s="360"/>
      <c r="V153" s="98"/>
      <c r="W153" s="360"/>
      <c r="X153" s="98"/>
      <c r="Y153" s="98"/>
      <c r="Z153" s="98"/>
      <c r="AA153" s="98"/>
      <c r="AB153" s="98"/>
      <c r="AC153" s="98"/>
      <c r="AD153" s="98"/>
      <c r="AE153" s="98"/>
    </row>
    <row r="154" spans="1:31" ht="15.75" customHeight="1">
      <c r="A154" s="365"/>
      <c r="B154" s="144"/>
      <c r="C154" s="144"/>
      <c r="D154" s="144"/>
      <c r="E154" s="144"/>
      <c r="F154" s="144"/>
      <c r="G154" s="299"/>
      <c r="H154" s="278"/>
      <c r="I154" s="278"/>
      <c r="J154" s="278"/>
      <c r="K154" s="278"/>
      <c r="L154" s="278"/>
      <c r="M154" s="278"/>
      <c r="N154" s="278"/>
      <c r="O154" s="278"/>
      <c r="P154" s="278"/>
      <c r="Q154" s="278"/>
      <c r="R154" s="98"/>
      <c r="S154" s="360"/>
      <c r="T154" s="98"/>
      <c r="U154" s="360"/>
      <c r="V154" s="98"/>
      <c r="W154" s="360"/>
      <c r="X154" s="98"/>
      <c r="Y154" s="98"/>
      <c r="Z154" s="98"/>
      <c r="AA154" s="98"/>
      <c r="AB154" s="98"/>
      <c r="AC154" s="98"/>
      <c r="AD154" s="98"/>
      <c r="AE154" s="98"/>
    </row>
    <row r="155" spans="1:31" ht="15.75" customHeight="1">
      <c r="A155" s="365"/>
      <c r="B155" s="144"/>
      <c r="C155" s="144"/>
      <c r="D155" s="144"/>
      <c r="E155" s="144"/>
      <c r="F155" s="144"/>
      <c r="G155" s="299"/>
      <c r="H155" s="278"/>
      <c r="I155" s="278"/>
      <c r="J155" s="278"/>
      <c r="K155" s="278"/>
      <c r="L155" s="278"/>
      <c r="M155" s="278"/>
      <c r="N155" s="278"/>
      <c r="O155" s="278"/>
      <c r="P155" s="278"/>
      <c r="Q155" s="278"/>
      <c r="R155" s="98"/>
      <c r="S155" s="360"/>
      <c r="T155" s="98"/>
      <c r="U155" s="360"/>
      <c r="V155" s="98"/>
      <c r="W155" s="360"/>
      <c r="X155" s="98"/>
      <c r="Y155" s="98"/>
      <c r="Z155" s="98"/>
      <c r="AA155" s="98"/>
      <c r="AB155" s="98"/>
      <c r="AC155" s="98"/>
      <c r="AD155" s="98"/>
      <c r="AE155" s="98"/>
    </row>
    <row r="156" spans="1:31" ht="15.75" customHeight="1">
      <c r="A156" s="365"/>
      <c r="B156" s="144"/>
      <c r="C156" s="144"/>
      <c r="D156" s="248"/>
      <c r="E156" s="248"/>
      <c r="F156" s="144"/>
      <c r="G156" s="299"/>
      <c r="H156" s="278"/>
      <c r="I156" s="278"/>
      <c r="J156" s="278"/>
      <c r="K156" s="278"/>
      <c r="L156" s="278"/>
      <c r="M156" s="278"/>
      <c r="N156" s="278"/>
      <c r="O156" s="278"/>
      <c r="P156" s="278"/>
      <c r="Q156" s="278"/>
      <c r="R156" s="98"/>
      <c r="S156" s="360"/>
      <c r="T156" s="98"/>
      <c r="U156" s="360"/>
      <c r="V156" s="98"/>
      <c r="W156" s="360"/>
      <c r="X156" s="98"/>
      <c r="Y156" s="98"/>
      <c r="Z156" s="98"/>
      <c r="AA156" s="98"/>
      <c r="AB156" s="98"/>
      <c r="AC156" s="98"/>
      <c r="AD156" s="98"/>
      <c r="AE156" s="98"/>
    </row>
    <row r="157" spans="1:31" ht="15.75" customHeight="1">
      <c r="A157" s="365"/>
      <c r="B157" s="144"/>
      <c r="C157" s="144"/>
      <c r="D157" s="248"/>
      <c r="E157" s="248"/>
      <c r="F157" s="144"/>
      <c r="G157" s="299"/>
      <c r="H157" s="278"/>
      <c r="I157" s="278"/>
      <c r="J157" s="278"/>
      <c r="K157" s="278"/>
      <c r="L157" s="278"/>
      <c r="M157" s="278"/>
      <c r="N157" s="278"/>
      <c r="O157" s="278"/>
      <c r="P157" s="278"/>
      <c r="Q157" s="278"/>
      <c r="R157" s="98"/>
      <c r="S157" s="360"/>
      <c r="T157" s="98"/>
      <c r="U157" s="360"/>
      <c r="V157" s="98"/>
      <c r="W157" s="360"/>
      <c r="X157" s="98"/>
      <c r="Y157" s="98"/>
      <c r="Z157" s="98"/>
      <c r="AA157" s="98"/>
      <c r="AB157" s="98"/>
      <c r="AC157" s="98"/>
      <c r="AD157" s="98"/>
      <c r="AE157" s="98"/>
    </row>
    <row r="158" spans="1:31" ht="15.75" customHeight="1">
      <c r="A158" s="365"/>
      <c r="B158" s="248"/>
      <c r="C158" s="248"/>
      <c r="D158" s="248"/>
      <c r="E158" s="248"/>
      <c r="F158" s="248"/>
      <c r="G158" s="299"/>
      <c r="H158" s="278"/>
      <c r="I158" s="278"/>
      <c r="J158" s="278"/>
      <c r="K158" s="278"/>
      <c r="L158" s="278"/>
      <c r="M158" s="278"/>
      <c r="N158" s="278"/>
      <c r="O158" s="278"/>
      <c r="P158" s="278"/>
      <c r="Q158" s="278"/>
      <c r="R158" s="98"/>
      <c r="S158" s="360"/>
      <c r="T158" s="98"/>
      <c r="U158" s="360"/>
      <c r="V158" s="98"/>
      <c r="W158" s="360"/>
      <c r="X158" s="98"/>
      <c r="Y158" s="98"/>
      <c r="Z158" s="98"/>
      <c r="AA158" s="98"/>
      <c r="AB158" s="98"/>
      <c r="AC158" s="98"/>
      <c r="AD158" s="98"/>
      <c r="AE158" s="98"/>
    </row>
    <row r="159" spans="1:31" ht="15.75" customHeight="1">
      <c r="A159" s="365"/>
      <c r="B159" s="248"/>
      <c r="C159" s="248"/>
      <c r="D159" s="248"/>
      <c r="E159" s="248"/>
      <c r="F159" s="248"/>
      <c r="G159" s="299"/>
      <c r="H159" s="278"/>
      <c r="I159" s="278"/>
      <c r="J159" s="278"/>
      <c r="K159" s="278"/>
      <c r="L159" s="278"/>
      <c r="M159" s="278"/>
      <c r="N159" s="278"/>
      <c r="O159" s="278"/>
      <c r="P159" s="278"/>
      <c r="Q159" s="278"/>
      <c r="R159" s="98"/>
      <c r="S159" s="360"/>
      <c r="T159" s="98"/>
      <c r="U159" s="360"/>
      <c r="V159" s="98"/>
      <c r="W159" s="360"/>
      <c r="X159" s="98"/>
      <c r="Y159" s="98"/>
      <c r="Z159" s="98"/>
      <c r="AA159" s="98"/>
      <c r="AB159" s="98"/>
      <c r="AC159" s="98"/>
      <c r="AD159" s="98"/>
      <c r="AE159" s="98"/>
    </row>
    <row r="160" spans="1:31" ht="15.75" customHeight="1">
      <c r="A160" s="365"/>
      <c r="B160" s="248"/>
      <c r="C160" s="248"/>
      <c r="D160" s="248"/>
      <c r="E160" s="248"/>
      <c r="F160" s="248"/>
      <c r="G160" s="299"/>
      <c r="H160" s="278"/>
      <c r="I160" s="278"/>
      <c r="J160" s="278"/>
      <c r="K160" s="278"/>
      <c r="L160" s="278"/>
      <c r="M160" s="278"/>
      <c r="N160" s="278"/>
      <c r="O160" s="278"/>
      <c r="P160" s="278"/>
      <c r="Q160" s="278"/>
      <c r="R160" s="98"/>
      <c r="S160" s="360"/>
      <c r="T160" s="98"/>
      <c r="U160" s="360"/>
      <c r="V160" s="98"/>
      <c r="W160" s="360"/>
      <c r="X160" s="98"/>
      <c r="Y160" s="98"/>
      <c r="Z160" s="98"/>
      <c r="AA160" s="98"/>
      <c r="AB160" s="98"/>
      <c r="AC160" s="98"/>
      <c r="AD160" s="98"/>
      <c r="AE160" s="98"/>
    </row>
  </sheetData>
  <mergeCells count="54">
    <mergeCell ref="Y2:AD2"/>
    <mergeCell ref="B4:D4"/>
    <mergeCell ref="B5:D5"/>
    <mergeCell ref="B6:D6"/>
    <mergeCell ref="B7:D7"/>
    <mergeCell ref="B2:E3"/>
    <mergeCell ref="G2:K2"/>
    <mergeCell ref="S2:S3"/>
    <mergeCell ref="U2:U3"/>
    <mergeCell ref="W2:W3"/>
    <mergeCell ref="B8:D8"/>
    <mergeCell ref="B9:D9"/>
    <mergeCell ref="B10:D10"/>
    <mergeCell ref="B11:D11"/>
    <mergeCell ref="B13:E13"/>
    <mergeCell ref="B19:E19"/>
    <mergeCell ref="B25:E25"/>
    <mergeCell ref="B26:E28"/>
    <mergeCell ref="Y28:AD28"/>
    <mergeCell ref="B30:E30"/>
    <mergeCell ref="C31:D31"/>
    <mergeCell ref="C32:D32"/>
    <mergeCell ref="C33:D33"/>
    <mergeCell ref="C34:D34"/>
    <mergeCell ref="C35:D35"/>
    <mergeCell ref="C36:D36"/>
    <mergeCell ref="C37:D37"/>
    <mergeCell ref="C38:D38"/>
    <mergeCell ref="C46:D46"/>
    <mergeCell ref="C47:D47"/>
    <mergeCell ref="Y52:AD52"/>
    <mergeCell ref="C39:D39"/>
    <mergeCell ref="C40:D40"/>
    <mergeCell ref="C41:D41"/>
    <mergeCell ref="C42:D42"/>
    <mergeCell ref="C43:D43"/>
    <mergeCell ref="C44:D44"/>
    <mergeCell ref="C45:D45"/>
    <mergeCell ref="C48:D48"/>
    <mergeCell ref="C49:D49"/>
    <mergeCell ref="C50:D50"/>
    <mergeCell ref="C51:D51"/>
    <mergeCell ref="C52:D52"/>
    <mergeCell ref="Y78:Z78"/>
    <mergeCell ref="Y79:Z79"/>
    <mergeCell ref="Y80:Z80"/>
    <mergeCell ref="Y81:Z81"/>
    <mergeCell ref="C53:D53"/>
    <mergeCell ref="C54:D54"/>
    <mergeCell ref="C55:D55"/>
    <mergeCell ref="C56:D56"/>
    <mergeCell ref="C57:D57"/>
    <mergeCell ref="C58:D58"/>
    <mergeCell ref="Y76:AD76"/>
  </mergeCells>
  <conditionalFormatting sqref="E11">
    <cfRule type="cellIs" dxfId="61" priority="1" operator="lessThan">
      <formula>0</formula>
    </cfRule>
  </conditionalFormatting>
  <conditionalFormatting sqref="E4:E11">
    <cfRule type="cellIs" dxfId="60" priority="2" operator="lessThan">
      <formula>0</formula>
    </cfRule>
  </conditionalFormatting>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heetViews>
  <sheetFormatPr defaultColWidth="14.42578125" defaultRowHeight="15" customHeight="1"/>
  <cols>
    <col min="1" max="1" width="2.7109375" customWidth="1"/>
    <col min="2" max="3" width="9.140625" customWidth="1"/>
    <col min="4" max="4" width="9.28515625" customWidth="1"/>
    <col min="5" max="5" width="10.7109375" customWidth="1"/>
    <col min="6" max="6" width="5.42578125" customWidth="1"/>
    <col min="7" max="7" width="33.710937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9.140625" customWidth="1"/>
    <col min="31" max="31" width="2.7109375" customWidth="1"/>
  </cols>
  <sheetData>
    <row r="1" spans="1:31" ht="14.25" customHeight="1">
      <c r="A1" s="252"/>
      <c r="B1" s="97"/>
      <c r="C1" s="97"/>
      <c r="D1" s="97"/>
      <c r="E1" s="253"/>
      <c r="F1" s="97"/>
      <c r="G1" s="254"/>
      <c r="H1" s="97"/>
      <c r="I1" s="97"/>
      <c r="J1" s="97"/>
      <c r="K1" s="97"/>
      <c r="L1" s="97"/>
      <c r="M1" s="97"/>
      <c r="N1" s="97"/>
      <c r="O1" s="97"/>
      <c r="P1" s="97"/>
      <c r="Q1" s="97"/>
      <c r="R1" s="97"/>
      <c r="S1" s="255"/>
      <c r="T1" s="97"/>
      <c r="U1" s="256"/>
      <c r="V1" s="97"/>
      <c r="W1" s="256"/>
      <c r="X1" s="97"/>
      <c r="Y1" s="97"/>
      <c r="Z1" s="97"/>
      <c r="AA1" s="97"/>
      <c r="AB1" s="97"/>
      <c r="AC1" s="97"/>
      <c r="AD1" s="97"/>
      <c r="AE1" s="97"/>
    </row>
    <row r="2" spans="1:31" ht="14.25" customHeight="1">
      <c r="A2" s="97"/>
      <c r="B2" s="982" t="s">
        <v>334</v>
      </c>
      <c r="C2" s="983"/>
      <c r="D2" s="983"/>
      <c r="E2" s="984"/>
      <c r="F2" s="97"/>
      <c r="G2" s="985" t="s">
        <v>335</v>
      </c>
      <c r="H2" s="968"/>
      <c r="I2" s="968"/>
      <c r="J2" s="968"/>
      <c r="K2" s="981"/>
      <c r="L2" s="257"/>
      <c r="M2" s="258"/>
      <c r="N2" s="258"/>
      <c r="O2" s="258"/>
      <c r="P2" s="259"/>
      <c r="Q2" s="260"/>
      <c r="R2" s="261"/>
      <c r="S2" s="986" t="s">
        <v>336</v>
      </c>
      <c r="T2" s="262"/>
      <c r="U2" s="986" t="s">
        <v>337</v>
      </c>
      <c r="V2" s="97"/>
      <c r="W2" s="986" t="s">
        <v>338</v>
      </c>
      <c r="X2" s="97"/>
      <c r="Y2" s="960" t="s">
        <v>339</v>
      </c>
      <c r="Z2" s="888"/>
      <c r="AA2" s="888"/>
      <c r="AB2" s="888"/>
      <c r="AC2" s="888"/>
      <c r="AD2" s="892"/>
      <c r="AE2" s="97"/>
    </row>
    <row r="3" spans="1:31" ht="14.25" customHeight="1">
      <c r="A3" s="97"/>
      <c r="B3" s="973"/>
      <c r="C3" s="974"/>
      <c r="D3" s="974"/>
      <c r="E3" s="975"/>
      <c r="F3" s="97"/>
      <c r="G3" s="263" t="s">
        <v>340</v>
      </c>
      <c r="H3" s="264">
        <v>2025</v>
      </c>
      <c r="I3" s="264">
        <v>2026</v>
      </c>
      <c r="J3" s="264">
        <v>2027</v>
      </c>
      <c r="K3" s="264">
        <v>2028</v>
      </c>
      <c r="L3" s="264">
        <v>2029</v>
      </c>
      <c r="M3" s="265">
        <v>2030</v>
      </c>
      <c r="N3" s="266">
        <v>2031</v>
      </c>
      <c r="O3" s="267">
        <v>2032</v>
      </c>
      <c r="P3" s="268">
        <v>2033</v>
      </c>
      <c r="Q3" s="268">
        <v>2034</v>
      </c>
      <c r="R3" s="261"/>
      <c r="S3" s="987"/>
      <c r="T3" s="262"/>
      <c r="U3" s="988"/>
      <c r="V3" s="97"/>
      <c r="W3" s="988"/>
      <c r="X3" s="97"/>
      <c r="Y3" s="269" t="s">
        <v>340</v>
      </c>
      <c r="Z3" s="270">
        <v>2024</v>
      </c>
      <c r="AA3" s="270">
        <v>2025</v>
      </c>
      <c r="AB3" s="270">
        <v>2026</v>
      </c>
      <c r="AC3" s="271">
        <v>2027</v>
      </c>
      <c r="AD3" s="271">
        <v>2028</v>
      </c>
      <c r="AE3" s="97"/>
    </row>
    <row r="4" spans="1:31" ht="15.75" customHeight="1">
      <c r="A4" s="97"/>
      <c r="B4" s="976" t="s">
        <v>1</v>
      </c>
      <c r="C4" s="968"/>
      <c r="D4" s="981"/>
      <c r="E4" s="272">
        <v>136.31</v>
      </c>
      <c r="F4" s="97"/>
      <c r="G4" s="273" t="s">
        <v>341</v>
      </c>
      <c r="H4" s="294" t="s">
        <v>377</v>
      </c>
      <c r="I4" s="276"/>
      <c r="J4" s="277"/>
      <c r="K4" s="277"/>
      <c r="L4" s="275"/>
      <c r="M4" s="275"/>
      <c r="N4" s="277"/>
      <c r="P4" s="278"/>
      <c r="Q4" s="277"/>
      <c r="R4" s="97"/>
      <c r="S4" s="279" t="s">
        <v>342</v>
      </c>
      <c r="T4" s="97"/>
      <c r="U4" s="280" t="s">
        <v>343</v>
      </c>
      <c r="V4" s="97"/>
      <c r="X4" s="97"/>
      <c r="Y4" s="281"/>
      <c r="Z4" s="282">
        <v>1</v>
      </c>
      <c r="AA4" s="282">
        <v>0.75</v>
      </c>
      <c r="AB4" s="283">
        <v>0.5</v>
      </c>
      <c r="AC4" s="283">
        <v>0.25</v>
      </c>
      <c r="AD4" s="283">
        <v>0.25</v>
      </c>
      <c r="AE4" s="97"/>
    </row>
    <row r="5" spans="1:31" ht="15.75" customHeight="1">
      <c r="A5" s="97"/>
      <c r="B5" s="977" t="s">
        <v>2</v>
      </c>
      <c r="C5" s="888"/>
      <c r="D5" s="892"/>
      <c r="E5" s="284">
        <f>SUM(H4:H115)</f>
        <v>59.36</v>
      </c>
      <c r="F5" s="97"/>
      <c r="G5" s="292" t="s">
        <v>349</v>
      </c>
      <c r="H5" s="278"/>
      <c r="I5" s="278"/>
      <c r="J5" s="278"/>
      <c r="K5" s="278"/>
      <c r="L5" s="275"/>
      <c r="M5" s="275"/>
      <c r="N5" s="278"/>
      <c r="P5" s="278"/>
      <c r="Q5" s="278"/>
      <c r="R5" s="97"/>
      <c r="S5" s="287" t="s">
        <v>345</v>
      </c>
      <c r="T5" s="97"/>
      <c r="U5" s="288" t="s">
        <v>346</v>
      </c>
      <c r="V5" s="97"/>
      <c r="X5" s="97"/>
      <c r="Y5" s="349" t="s">
        <v>365</v>
      </c>
      <c r="Z5" s="294">
        <v>1.95</v>
      </c>
      <c r="AA5" s="274"/>
      <c r="AB5" s="132"/>
      <c r="AC5" s="132"/>
      <c r="AD5" s="132"/>
      <c r="AE5" s="97"/>
    </row>
    <row r="6" spans="1:31" ht="15.75" customHeight="1">
      <c r="A6" s="97"/>
      <c r="B6" s="977" t="s">
        <v>348</v>
      </c>
      <c r="C6" s="888"/>
      <c r="D6" s="892"/>
      <c r="E6" s="291">
        <f>(COUNTA(G104:G160)*1)</f>
        <v>0</v>
      </c>
      <c r="F6" s="97"/>
      <c r="G6" s="285" t="s">
        <v>354</v>
      </c>
      <c r="H6" s="294">
        <v>15</v>
      </c>
      <c r="I6" s="294">
        <v>15</v>
      </c>
      <c r="J6" s="294">
        <v>15</v>
      </c>
      <c r="K6" s="278"/>
      <c r="L6" s="275"/>
      <c r="M6" s="275"/>
      <c r="N6" s="278"/>
      <c r="P6" s="278"/>
      <c r="Q6" s="278"/>
      <c r="R6" s="97"/>
      <c r="S6" s="293" t="s">
        <v>350</v>
      </c>
      <c r="T6" s="97"/>
      <c r="U6" s="280" t="s">
        <v>351</v>
      </c>
      <c r="V6" s="97"/>
      <c r="X6" s="97"/>
      <c r="Y6" s="289"/>
      <c r="Z6" s="294"/>
      <c r="AA6" s="112"/>
      <c r="AB6" s="112"/>
      <c r="AC6" s="112"/>
      <c r="AD6" s="112"/>
      <c r="AE6" s="97"/>
    </row>
    <row r="7" spans="1:31" ht="15.75" customHeight="1">
      <c r="A7" s="97"/>
      <c r="B7" s="977" t="s">
        <v>353</v>
      </c>
      <c r="C7" s="888"/>
      <c r="D7" s="892"/>
      <c r="E7" s="284">
        <f>AA81</f>
        <v>0</v>
      </c>
      <c r="F7" s="97"/>
      <c r="G7" s="296" t="s">
        <v>358</v>
      </c>
      <c r="H7" s="278"/>
      <c r="I7" s="278"/>
      <c r="J7" s="278"/>
      <c r="K7" s="278"/>
      <c r="L7" s="275"/>
      <c r="M7" s="275"/>
      <c r="N7" s="278"/>
      <c r="P7" s="278"/>
      <c r="Q7" s="278"/>
      <c r="R7" s="97"/>
      <c r="S7" s="279" t="s">
        <v>355</v>
      </c>
      <c r="T7" s="97"/>
      <c r="U7" s="280" t="s">
        <v>356</v>
      </c>
      <c r="V7" s="97"/>
      <c r="X7" s="97"/>
      <c r="Y7" s="295"/>
      <c r="Z7" s="294"/>
      <c r="AA7" s="112"/>
      <c r="AB7" s="112"/>
      <c r="AC7" s="112"/>
      <c r="AD7" s="112"/>
      <c r="AE7" s="97"/>
    </row>
    <row r="8" spans="1:31" ht="15.75" customHeight="1">
      <c r="A8" s="97"/>
      <c r="B8" s="977" t="s">
        <v>339</v>
      </c>
      <c r="C8" s="888"/>
      <c r="D8" s="892"/>
      <c r="E8" s="284">
        <f>Z26</f>
        <v>1.95</v>
      </c>
      <c r="F8" s="97"/>
      <c r="G8" s="299" t="s">
        <v>363</v>
      </c>
      <c r="H8" s="278"/>
      <c r="I8" s="278"/>
      <c r="J8" s="278"/>
      <c r="K8" s="278"/>
      <c r="L8" s="275"/>
      <c r="M8" s="275"/>
      <c r="N8" s="278"/>
      <c r="P8" s="278"/>
      <c r="Q8" s="278"/>
      <c r="R8" s="97"/>
      <c r="S8" s="297" t="s">
        <v>359</v>
      </c>
      <c r="T8" s="97"/>
      <c r="U8" s="280" t="s">
        <v>360</v>
      </c>
      <c r="V8" s="97"/>
      <c r="X8" s="97"/>
      <c r="Y8" s="298"/>
      <c r="Z8" s="274"/>
      <c r="AA8" s="112"/>
      <c r="AB8" s="112"/>
      <c r="AC8" s="112"/>
      <c r="AD8" s="112"/>
      <c r="AE8" s="97"/>
    </row>
    <row r="9" spans="1:31" ht="15.75" customHeight="1">
      <c r="A9" s="97"/>
      <c r="B9" s="977" t="s">
        <v>362</v>
      </c>
      <c r="C9" s="888"/>
      <c r="D9" s="892"/>
      <c r="E9" s="284">
        <f>B17</f>
        <v>0</v>
      </c>
      <c r="F9" s="97"/>
      <c r="G9" s="285" t="s">
        <v>367</v>
      </c>
      <c r="H9" s="294" t="s">
        <v>377</v>
      </c>
      <c r="I9" s="278"/>
      <c r="J9" s="278"/>
      <c r="K9" s="278"/>
      <c r="L9" s="275"/>
      <c r="M9" s="275"/>
      <c r="N9" s="278"/>
      <c r="P9" s="278"/>
      <c r="Q9" s="278"/>
      <c r="R9" s="97"/>
      <c r="T9" s="97"/>
      <c r="U9" s="300" t="s">
        <v>364</v>
      </c>
      <c r="V9" s="97"/>
      <c r="X9" s="97"/>
      <c r="AB9" s="112"/>
      <c r="AC9" s="112"/>
      <c r="AD9" s="112"/>
      <c r="AE9" s="97"/>
    </row>
    <row r="10" spans="1:31" ht="15.75" customHeight="1">
      <c r="A10" s="97"/>
      <c r="B10" s="977" t="s">
        <v>366</v>
      </c>
      <c r="C10" s="888"/>
      <c r="D10" s="892"/>
      <c r="E10" s="301">
        <f>B23</f>
        <v>0</v>
      </c>
      <c r="F10" s="97"/>
      <c r="G10" s="292" t="s">
        <v>370</v>
      </c>
      <c r="H10" s="278"/>
      <c r="I10" s="278"/>
      <c r="J10" s="278"/>
      <c r="K10" s="278"/>
      <c r="L10" s="275"/>
      <c r="M10" s="275"/>
      <c r="N10" s="278"/>
      <c r="P10" s="278"/>
      <c r="Q10" s="278"/>
      <c r="R10" s="97"/>
      <c r="T10" s="97"/>
      <c r="U10" s="303" t="s">
        <v>368</v>
      </c>
      <c r="V10" s="97"/>
      <c r="X10" s="97"/>
      <c r="Y10" s="132"/>
      <c r="Z10" s="112"/>
      <c r="AA10" s="112"/>
      <c r="AB10" s="112"/>
      <c r="AC10" s="112"/>
      <c r="AD10" s="112"/>
      <c r="AE10" s="97"/>
    </row>
    <row r="11" spans="1:31" ht="15.75" customHeight="1">
      <c r="A11" s="97"/>
      <c r="B11" s="978" t="s">
        <v>369</v>
      </c>
      <c r="C11" s="979"/>
      <c r="D11" s="980"/>
      <c r="E11" s="304">
        <f>(E4+E7+E10)-(E5+E6+E8+E9)</f>
        <v>75</v>
      </c>
      <c r="F11" s="97"/>
      <c r="G11" s="292" t="s">
        <v>372</v>
      </c>
      <c r="H11" s="290">
        <v>0.5</v>
      </c>
      <c r="I11" s="290" t="s">
        <v>374</v>
      </c>
      <c r="J11" s="290" t="s">
        <v>375</v>
      </c>
      <c r="K11" s="290" t="s">
        <v>376</v>
      </c>
      <c r="L11" s="274" t="s">
        <v>377</v>
      </c>
      <c r="M11" s="275"/>
      <c r="N11" s="278"/>
      <c r="P11" s="278"/>
      <c r="Q11" s="278"/>
      <c r="R11" s="97"/>
      <c r="T11" s="97"/>
      <c r="U11" s="112"/>
      <c r="V11" s="97"/>
      <c r="W11" s="112"/>
      <c r="X11" s="97"/>
      <c r="Y11" s="132"/>
      <c r="Z11" s="112"/>
      <c r="AA11" s="112"/>
      <c r="AB11" s="112"/>
      <c r="AC11" s="112"/>
      <c r="AD11" s="112"/>
      <c r="AE11" s="97"/>
    </row>
    <row r="12" spans="1:31" ht="15.75" customHeight="1">
      <c r="A12" s="97"/>
      <c r="B12" s="97"/>
      <c r="C12" s="97"/>
      <c r="D12" s="97"/>
      <c r="E12" s="97"/>
      <c r="F12" s="97"/>
      <c r="G12" s="285" t="s">
        <v>378</v>
      </c>
      <c r="H12" s="290" t="s">
        <v>376</v>
      </c>
      <c r="I12" s="274" t="s">
        <v>377</v>
      </c>
      <c r="J12" s="278"/>
      <c r="K12" s="278"/>
      <c r="L12" s="275"/>
      <c r="M12" s="275"/>
      <c r="N12" s="278"/>
      <c r="P12" s="278"/>
      <c r="Q12" s="278"/>
      <c r="R12" s="97"/>
      <c r="T12" s="97"/>
      <c r="V12" s="97"/>
      <c r="X12" s="97"/>
      <c r="Y12" s="132"/>
      <c r="Z12" s="112"/>
      <c r="AA12" s="112"/>
      <c r="AB12" s="112"/>
      <c r="AC12" s="112"/>
      <c r="AD12" s="112"/>
      <c r="AE12" s="97"/>
    </row>
    <row r="13" spans="1:31" ht="15.75" customHeight="1">
      <c r="A13" s="97"/>
      <c r="B13" s="967" t="s">
        <v>362</v>
      </c>
      <c r="C13" s="968"/>
      <c r="D13" s="968"/>
      <c r="E13" s="969"/>
      <c r="F13" s="97"/>
      <c r="G13" s="292" t="s">
        <v>379</v>
      </c>
      <c r="H13" s="278"/>
      <c r="I13" s="278"/>
      <c r="J13" s="278"/>
      <c r="K13" s="278"/>
      <c r="L13" s="275"/>
      <c r="M13" s="275"/>
      <c r="N13" s="278"/>
      <c r="P13" s="278"/>
      <c r="Q13" s="278"/>
      <c r="R13" s="97"/>
      <c r="T13" s="97"/>
      <c r="V13" s="97"/>
      <c r="X13" s="97"/>
      <c r="Y13" s="132"/>
      <c r="Z13" s="112"/>
      <c r="AA13" s="112"/>
      <c r="AB13" s="112"/>
      <c r="AC13" s="112"/>
      <c r="AD13" s="112"/>
      <c r="AE13" s="97"/>
    </row>
    <row r="14" spans="1:31" ht="15.75" customHeight="1">
      <c r="A14" s="316"/>
      <c r="B14" s="305">
        <v>2025</v>
      </c>
      <c r="C14" s="271">
        <v>2026</v>
      </c>
      <c r="D14" s="271">
        <v>2027</v>
      </c>
      <c r="E14" s="306">
        <v>2028</v>
      </c>
      <c r="F14" s="97"/>
      <c r="G14" s="299" t="s">
        <v>380</v>
      </c>
      <c r="H14" s="275"/>
      <c r="I14" s="275"/>
      <c r="J14" s="275"/>
      <c r="K14" s="278"/>
      <c r="L14" s="275"/>
      <c r="M14" s="275"/>
      <c r="N14" s="278"/>
      <c r="P14" s="278"/>
      <c r="Q14" s="278"/>
      <c r="R14" s="97"/>
      <c r="S14" s="112"/>
      <c r="T14" s="97"/>
      <c r="U14" s="112"/>
      <c r="V14" s="97"/>
      <c r="X14" s="97"/>
      <c r="Y14" s="132"/>
      <c r="Z14" s="112"/>
      <c r="AA14" s="112"/>
      <c r="AB14" s="112"/>
      <c r="AC14" s="112"/>
      <c r="AD14" s="112"/>
      <c r="AE14" s="97"/>
    </row>
    <row r="15" spans="1:31" ht="15.75" customHeight="1">
      <c r="A15" s="97"/>
      <c r="B15" s="307"/>
      <c r="C15" s="298"/>
      <c r="D15" s="298"/>
      <c r="E15" s="308"/>
      <c r="F15" s="97"/>
      <c r="G15" s="292" t="s">
        <v>381</v>
      </c>
      <c r="H15" s="290" t="s">
        <v>376</v>
      </c>
      <c r="I15" s="274" t="s">
        <v>377</v>
      </c>
      <c r="J15" s="278"/>
      <c r="K15" s="278"/>
      <c r="L15" s="275"/>
      <c r="M15" s="275"/>
      <c r="N15" s="278"/>
      <c r="P15" s="278"/>
      <c r="Q15" s="278"/>
      <c r="R15" s="97"/>
      <c r="S15" s="112"/>
      <c r="T15" s="97"/>
      <c r="U15" s="112"/>
      <c r="V15" s="97"/>
      <c r="X15" s="97"/>
      <c r="Y15" s="132"/>
      <c r="Z15" s="112"/>
      <c r="AA15" s="112"/>
      <c r="AB15" s="112"/>
      <c r="AC15" s="112"/>
      <c r="AD15" s="112"/>
      <c r="AE15" s="97"/>
    </row>
    <row r="16" spans="1:31" ht="15.75" customHeight="1">
      <c r="A16" s="97"/>
      <c r="B16" s="309"/>
      <c r="C16" s="310"/>
      <c r="D16" s="310"/>
      <c r="E16" s="311"/>
      <c r="F16" s="97"/>
      <c r="G16" s="299" t="s">
        <v>382</v>
      </c>
      <c r="H16" s="278"/>
      <c r="I16" s="278"/>
      <c r="J16" s="278"/>
      <c r="K16" s="278"/>
      <c r="L16" s="275"/>
      <c r="M16" s="275"/>
      <c r="N16" s="278"/>
      <c r="P16" s="278"/>
      <c r="Q16" s="278"/>
      <c r="R16" s="97"/>
      <c r="S16" s="112"/>
      <c r="T16" s="97"/>
      <c r="V16" s="97"/>
      <c r="X16" s="97"/>
      <c r="Y16" s="132"/>
      <c r="Z16" s="112"/>
      <c r="AA16" s="112"/>
      <c r="AB16" s="112"/>
      <c r="AC16" s="112"/>
      <c r="AD16" s="112"/>
      <c r="AE16" s="97"/>
    </row>
    <row r="17" spans="1:31" ht="15.75" customHeight="1">
      <c r="A17" s="97"/>
      <c r="B17" s="312">
        <f>SUM(B15:B16)</f>
        <v>0</v>
      </c>
      <c r="C17" s="313"/>
      <c r="D17" s="313"/>
      <c r="E17" s="314"/>
      <c r="F17" s="97"/>
      <c r="G17" s="292" t="s">
        <v>384</v>
      </c>
      <c r="H17" s="278"/>
      <c r="I17" s="278"/>
      <c r="J17" s="278"/>
      <c r="K17" s="278"/>
      <c r="L17" s="275"/>
      <c r="M17" s="275"/>
      <c r="N17" s="278"/>
      <c r="P17" s="278"/>
      <c r="Q17" s="278"/>
      <c r="R17" s="97"/>
      <c r="S17" s="132"/>
      <c r="T17" s="97"/>
      <c r="U17" s="112"/>
      <c r="V17" s="97"/>
      <c r="W17" s="112"/>
      <c r="X17" s="97"/>
      <c r="Y17" s="132"/>
      <c r="Z17" s="112"/>
      <c r="AA17" s="112"/>
      <c r="AB17" s="112"/>
      <c r="AC17" s="112"/>
      <c r="AD17" s="112"/>
      <c r="AE17" s="97"/>
    </row>
    <row r="18" spans="1:31" ht="15.75" customHeight="1">
      <c r="A18" s="97"/>
      <c r="B18" s="315"/>
      <c r="C18" s="315"/>
      <c r="D18" s="315"/>
      <c r="E18" s="315"/>
      <c r="F18" s="97"/>
      <c r="G18" s="292" t="s">
        <v>385</v>
      </c>
      <c r="H18" s="278"/>
      <c r="I18" s="278"/>
      <c r="J18" s="278"/>
      <c r="K18" s="278"/>
      <c r="L18" s="275"/>
      <c r="M18" s="275"/>
      <c r="N18" s="278"/>
      <c r="P18" s="278"/>
      <c r="Q18" s="278"/>
      <c r="R18" s="97"/>
      <c r="S18" s="132"/>
      <c r="T18" s="97"/>
      <c r="U18" s="112"/>
      <c r="V18" s="97"/>
      <c r="W18" s="112"/>
      <c r="X18" s="97"/>
      <c r="Y18" s="132"/>
      <c r="Z18" s="112"/>
      <c r="AA18" s="112"/>
      <c r="AB18" s="112"/>
      <c r="AC18" s="112"/>
      <c r="AD18" s="112"/>
      <c r="AE18" s="97"/>
    </row>
    <row r="19" spans="1:31" ht="15.75" customHeight="1">
      <c r="A19" s="97"/>
      <c r="B19" s="967" t="s">
        <v>383</v>
      </c>
      <c r="C19" s="968"/>
      <c r="D19" s="968"/>
      <c r="E19" s="969"/>
      <c r="F19" s="97"/>
      <c r="G19" s="299" t="s">
        <v>386</v>
      </c>
      <c r="H19" s="278"/>
      <c r="I19" s="278"/>
      <c r="J19" s="278"/>
      <c r="K19" s="278"/>
      <c r="L19" s="275"/>
      <c r="M19" s="275"/>
      <c r="N19" s="278"/>
      <c r="P19" s="278"/>
      <c r="Q19" s="278"/>
      <c r="R19" s="97"/>
      <c r="S19" s="132"/>
      <c r="T19" s="97"/>
      <c r="U19" s="132"/>
      <c r="V19" s="97"/>
      <c r="W19" s="132"/>
      <c r="X19" s="97"/>
      <c r="Y19" s="132"/>
      <c r="Z19" s="112"/>
      <c r="AA19" s="112"/>
      <c r="AB19" s="112"/>
      <c r="AC19" s="112"/>
      <c r="AD19" s="112"/>
      <c r="AE19" s="97"/>
    </row>
    <row r="20" spans="1:31" ht="15.75" customHeight="1">
      <c r="A20" s="316"/>
      <c r="B20" s="305">
        <v>2024</v>
      </c>
      <c r="C20" s="271">
        <v>2025</v>
      </c>
      <c r="D20" s="271">
        <v>2026</v>
      </c>
      <c r="E20" s="306">
        <v>2027</v>
      </c>
      <c r="F20" s="262"/>
      <c r="G20" s="273" t="s">
        <v>387</v>
      </c>
      <c r="H20" s="294" t="s">
        <v>377</v>
      </c>
      <c r="I20" s="278"/>
      <c r="J20" s="278"/>
      <c r="K20" s="278"/>
      <c r="L20" s="275"/>
      <c r="M20" s="275"/>
      <c r="N20" s="278"/>
      <c r="P20" s="278"/>
      <c r="Q20" s="278"/>
      <c r="R20" s="97"/>
      <c r="S20" s="132"/>
      <c r="T20" s="97"/>
      <c r="U20" s="132"/>
      <c r="V20" s="97"/>
      <c r="W20" s="132"/>
      <c r="X20" s="97"/>
      <c r="Y20" s="132"/>
      <c r="Z20" s="112"/>
      <c r="AA20" s="112"/>
      <c r="AB20" s="112"/>
      <c r="AC20" s="112"/>
      <c r="AD20" s="112"/>
      <c r="AE20" s="97"/>
    </row>
    <row r="21" spans="1:31" ht="15.75" customHeight="1">
      <c r="A21" s="316"/>
      <c r="B21" s="317"/>
      <c r="C21" s="298"/>
      <c r="D21" s="298"/>
      <c r="E21" s="308"/>
      <c r="F21" s="262"/>
      <c r="G21" s="318" t="s">
        <v>388</v>
      </c>
      <c r="H21" s="278"/>
      <c r="I21" s="278"/>
      <c r="J21" s="278"/>
      <c r="K21" s="278"/>
      <c r="L21" s="275"/>
      <c r="M21" s="275"/>
      <c r="N21" s="278"/>
      <c r="P21" s="278"/>
      <c r="Q21" s="278"/>
      <c r="R21" s="97"/>
      <c r="S21" s="132"/>
      <c r="T21" s="97"/>
      <c r="U21" s="132"/>
      <c r="V21" s="97"/>
      <c r="W21" s="132"/>
      <c r="X21" s="97"/>
      <c r="Y21" s="132"/>
      <c r="Z21" s="132"/>
      <c r="AA21" s="132"/>
      <c r="AB21" s="132"/>
      <c r="AC21" s="132"/>
      <c r="AD21" s="132"/>
      <c r="AE21" s="97"/>
    </row>
    <row r="22" spans="1:31" ht="15.75" customHeight="1">
      <c r="A22" s="97"/>
      <c r="B22" s="309"/>
      <c r="C22" s="310"/>
      <c r="D22" s="310"/>
      <c r="E22" s="311"/>
      <c r="F22" s="97"/>
      <c r="G22" s="299" t="s">
        <v>390</v>
      </c>
      <c r="H22" s="278"/>
      <c r="I22" s="278"/>
      <c r="J22" s="278"/>
      <c r="K22" s="278"/>
      <c r="L22" s="275"/>
      <c r="M22" s="275"/>
      <c r="N22" s="278"/>
      <c r="P22" s="278"/>
      <c r="Q22" s="278"/>
      <c r="R22" s="97"/>
      <c r="S22" s="132"/>
      <c r="T22" s="97"/>
      <c r="U22" s="132"/>
      <c r="V22" s="97"/>
      <c r="W22" s="132"/>
      <c r="X22" s="97"/>
      <c r="Y22" s="132"/>
      <c r="Z22" s="132"/>
      <c r="AA22" s="132"/>
      <c r="AB22" s="132"/>
      <c r="AC22" s="132"/>
      <c r="AD22" s="132"/>
      <c r="AE22" s="97"/>
    </row>
    <row r="23" spans="1:31" ht="15.75" customHeight="1">
      <c r="A23" s="97"/>
      <c r="B23" s="312">
        <f>SUM(B21:B22)</f>
        <v>0</v>
      </c>
      <c r="C23" s="313"/>
      <c r="D23" s="313"/>
      <c r="E23" s="314"/>
      <c r="F23" s="97"/>
      <c r="G23" s="292" t="s">
        <v>391</v>
      </c>
      <c r="H23" s="290" t="s">
        <v>374</v>
      </c>
      <c r="I23" s="290" t="s">
        <v>375</v>
      </c>
      <c r="J23" s="290" t="s">
        <v>376</v>
      </c>
      <c r="K23" s="274" t="s">
        <v>377</v>
      </c>
      <c r="L23" s="275"/>
      <c r="M23" s="275"/>
      <c r="N23" s="278"/>
      <c r="P23" s="278"/>
      <c r="Q23" s="278"/>
      <c r="R23" s="97"/>
      <c r="S23" s="132"/>
      <c r="T23" s="97"/>
      <c r="U23" s="132"/>
      <c r="V23" s="97"/>
      <c r="W23" s="132"/>
      <c r="X23" s="97"/>
      <c r="Y23" s="132"/>
      <c r="Z23" s="132"/>
      <c r="AA23" s="132"/>
      <c r="AB23" s="132"/>
      <c r="AC23" s="132"/>
      <c r="AD23" s="132"/>
      <c r="AE23" s="97"/>
    </row>
    <row r="24" spans="1:31" ht="15.75" customHeight="1">
      <c r="A24" s="97"/>
      <c r="B24" s="315"/>
      <c r="C24" s="315"/>
      <c r="D24" s="315"/>
      <c r="E24" s="315"/>
      <c r="F24" s="97"/>
      <c r="G24" s="296" t="s">
        <v>392</v>
      </c>
      <c r="H24" s="294"/>
      <c r="I24" s="278"/>
      <c r="J24" s="278"/>
      <c r="K24" s="278"/>
      <c r="L24" s="275"/>
      <c r="M24" s="275"/>
      <c r="N24" s="278"/>
      <c r="P24" s="278"/>
      <c r="Q24" s="278"/>
      <c r="R24" s="97"/>
      <c r="S24" s="132"/>
      <c r="T24" s="97"/>
      <c r="U24" s="132"/>
      <c r="V24" s="97"/>
      <c r="W24" s="132"/>
      <c r="X24" s="97"/>
      <c r="Y24" s="132"/>
      <c r="Z24" s="132"/>
      <c r="AA24" s="132"/>
      <c r="AB24" s="132"/>
      <c r="AC24" s="132"/>
      <c r="AD24" s="132"/>
      <c r="AE24" s="97"/>
    </row>
    <row r="25" spans="1:31" ht="15.75" customHeight="1">
      <c r="A25" s="97"/>
      <c r="B25" s="967" t="s">
        <v>189</v>
      </c>
      <c r="C25" s="968"/>
      <c r="D25" s="968"/>
      <c r="E25" s="969"/>
      <c r="F25" s="97"/>
      <c r="G25" s="318" t="s">
        <v>393</v>
      </c>
      <c r="H25" s="278"/>
      <c r="I25" s="278"/>
      <c r="J25" s="278"/>
      <c r="K25" s="278"/>
      <c r="L25" s="275"/>
      <c r="M25" s="275"/>
      <c r="N25" s="278"/>
      <c r="P25" s="278"/>
      <c r="Q25" s="278"/>
      <c r="R25" s="97"/>
      <c r="S25" s="132"/>
      <c r="T25" s="97"/>
      <c r="U25" s="132"/>
      <c r="V25" s="97"/>
      <c r="W25" s="132"/>
      <c r="X25" s="97"/>
      <c r="Y25" s="132"/>
      <c r="Z25" s="319"/>
      <c r="AA25" s="319"/>
      <c r="AB25" s="319"/>
      <c r="AC25" s="319"/>
      <c r="AD25" s="319"/>
      <c r="AE25" s="97"/>
    </row>
    <row r="26" spans="1:31" ht="15.75" customHeight="1">
      <c r="A26" s="316"/>
      <c r="B26" s="970"/>
      <c r="C26" s="878"/>
      <c r="D26" s="878"/>
      <c r="E26" s="971"/>
      <c r="F26" s="262"/>
      <c r="G26" s="292" t="s">
        <v>395</v>
      </c>
      <c r="H26" s="290">
        <v>0.5</v>
      </c>
      <c r="I26" s="290" t="s">
        <v>374</v>
      </c>
      <c r="J26" s="290" t="s">
        <v>375</v>
      </c>
      <c r="K26" s="290" t="s">
        <v>376</v>
      </c>
      <c r="L26" s="274" t="s">
        <v>377</v>
      </c>
      <c r="M26" s="275"/>
      <c r="N26" s="278"/>
      <c r="P26" s="278"/>
      <c r="Q26" s="278"/>
      <c r="R26" s="97"/>
      <c r="S26" s="132"/>
      <c r="T26" s="97"/>
      <c r="U26" s="132"/>
      <c r="V26" s="97"/>
      <c r="W26" s="132"/>
      <c r="X26" s="97"/>
      <c r="Y26" s="320"/>
      <c r="Z26" s="321">
        <f>SUM(Z5:Z25)</f>
        <v>1.95</v>
      </c>
      <c r="AA26" s="322"/>
      <c r="AB26" s="322"/>
      <c r="AC26" s="322"/>
      <c r="AD26" s="322"/>
      <c r="AE26" s="97"/>
    </row>
    <row r="27" spans="1:31" ht="15.75" customHeight="1">
      <c r="A27" s="316"/>
      <c r="B27" s="972"/>
      <c r="C27" s="878"/>
      <c r="D27" s="878"/>
      <c r="E27" s="971"/>
      <c r="F27" s="262"/>
      <c r="G27" s="292" t="s">
        <v>398</v>
      </c>
      <c r="H27" s="278"/>
      <c r="I27" s="278"/>
      <c r="J27" s="278"/>
      <c r="K27" s="278"/>
      <c r="L27" s="275"/>
      <c r="M27" s="275"/>
      <c r="N27" s="278"/>
      <c r="P27" s="278"/>
      <c r="Q27" s="278"/>
      <c r="R27" s="97"/>
      <c r="S27" s="137"/>
      <c r="T27" s="143"/>
      <c r="U27" s="137"/>
      <c r="V27" s="143"/>
      <c r="W27" s="137"/>
      <c r="X27" s="97"/>
      <c r="Y27" s="97"/>
      <c r="Z27" s="97"/>
      <c r="AA27" s="97"/>
      <c r="AB27" s="97"/>
      <c r="AC27" s="97"/>
      <c r="AD27" s="97"/>
      <c r="AE27" s="97"/>
    </row>
    <row r="28" spans="1:31" ht="15.75" customHeight="1">
      <c r="A28" s="316"/>
      <c r="B28" s="973"/>
      <c r="C28" s="974"/>
      <c r="D28" s="974"/>
      <c r="E28" s="975"/>
      <c r="F28" s="262"/>
      <c r="G28" s="292" t="s">
        <v>403</v>
      </c>
      <c r="H28" s="278"/>
      <c r="I28" s="278"/>
      <c r="J28" s="278"/>
      <c r="K28" s="278"/>
      <c r="L28" s="275"/>
      <c r="M28" s="275"/>
      <c r="N28" s="278"/>
      <c r="P28" s="278"/>
      <c r="Q28" s="278"/>
      <c r="R28" s="97"/>
      <c r="S28" s="137"/>
      <c r="T28" s="143"/>
      <c r="U28" s="137"/>
      <c r="V28" s="143"/>
      <c r="W28" s="137"/>
      <c r="X28" s="97"/>
      <c r="Y28" s="957" t="s">
        <v>394</v>
      </c>
      <c r="Z28" s="888"/>
      <c r="AA28" s="888"/>
      <c r="AB28" s="888"/>
      <c r="AC28" s="888"/>
      <c r="AD28" s="892"/>
      <c r="AE28" s="97"/>
    </row>
    <row r="29" spans="1:31" ht="15.75" customHeight="1">
      <c r="A29" s="316"/>
      <c r="B29" s="323"/>
      <c r="C29" s="323"/>
      <c r="D29" s="323"/>
      <c r="E29" s="323"/>
      <c r="F29" s="262"/>
      <c r="G29" s="299" t="s">
        <v>405</v>
      </c>
      <c r="H29" s="278"/>
      <c r="I29" s="278"/>
      <c r="J29" s="278"/>
      <c r="K29" s="278"/>
      <c r="L29" s="275"/>
      <c r="M29" s="275"/>
      <c r="N29" s="278"/>
      <c r="P29" s="278"/>
      <c r="Q29" s="278"/>
      <c r="R29" s="97"/>
      <c r="S29" s="137"/>
      <c r="T29" s="143"/>
      <c r="U29" s="137"/>
      <c r="V29" s="143"/>
      <c r="W29" s="137"/>
      <c r="X29" s="97"/>
      <c r="Y29" s="269" t="s">
        <v>340</v>
      </c>
      <c r="Z29" s="270" t="s">
        <v>396</v>
      </c>
      <c r="AA29" s="271">
        <v>2024</v>
      </c>
      <c r="AB29" s="271">
        <v>2025</v>
      </c>
      <c r="AC29" s="271">
        <v>2026</v>
      </c>
      <c r="AD29" s="271">
        <v>2027</v>
      </c>
      <c r="AE29" s="97"/>
    </row>
    <row r="30" spans="1:31" ht="15.75" customHeight="1">
      <c r="A30" s="316"/>
      <c r="B30" s="976" t="s">
        <v>397</v>
      </c>
      <c r="C30" s="968"/>
      <c r="D30" s="968"/>
      <c r="E30" s="969"/>
      <c r="F30" s="262"/>
      <c r="G30" s="299" t="s">
        <v>407</v>
      </c>
      <c r="H30" s="286"/>
      <c r="I30" s="329"/>
      <c r="J30" s="278"/>
      <c r="K30" s="278"/>
      <c r="L30" s="275"/>
      <c r="M30" s="275"/>
      <c r="N30" s="278"/>
      <c r="P30" s="278"/>
      <c r="Q30" s="278"/>
      <c r="R30" s="97"/>
      <c r="S30" s="137"/>
      <c r="T30" s="143"/>
      <c r="U30" s="137"/>
      <c r="V30" s="143"/>
      <c r="W30" s="137"/>
      <c r="X30" s="97"/>
      <c r="Y30" s="289"/>
      <c r="Z30" s="324"/>
      <c r="AA30" s="324"/>
      <c r="AB30" s="132"/>
      <c r="AC30" s="132"/>
      <c r="AD30" s="132"/>
      <c r="AE30" s="97"/>
    </row>
    <row r="31" spans="1:31" ht="15.75" customHeight="1">
      <c r="A31" s="316"/>
      <c r="B31" s="325" t="s">
        <v>400</v>
      </c>
      <c r="C31" s="965" t="s">
        <v>401</v>
      </c>
      <c r="D31" s="966"/>
      <c r="E31" s="325" t="s">
        <v>402</v>
      </c>
      <c r="F31" s="262"/>
      <c r="G31" s="292" t="s">
        <v>409</v>
      </c>
      <c r="H31" s="290" t="s">
        <v>376</v>
      </c>
      <c r="I31" s="274" t="s">
        <v>377</v>
      </c>
      <c r="J31" s="278"/>
      <c r="K31" s="278"/>
      <c r="L31" s="275"/>
      <c r="M31" s="275"/>
      <c r="N31" s="278"/>
      <c r="P31" s="278"/>
      <c r="Q31" s="278"/>
      <c r="R31" s="97"/>
      <c r="S31" s="137"/>
      <c r="T31" s="143"/>
      <c r="U31" s="137"/>
      <c r="V31" s="143"/>
      <c r="W31" s="137"/>
      <c r="X31" s="97"/>
      <c r="AB31" s="132"/>
      <c r="AC31" s="132"/>
      <c r="AD31" s="132"/>
      <c r="AE31" s="97"/>
    </row>
    <row r="32" spans="1:31" ht="15.75" customHeight="1">
      <c r="A32" s="316"/>
      <c r="B32" s="327">
        <v>2010</v>
      </c>
      <c r="C32" s="961" t="s">
        <v>404</v>
      </c>
      <c r="D32" s="959"/>
      <c r="E32" s="327">
        <v>0.82</v>
      </c>
      <c r="F32" s="262"/>
      <c r="G32" s="292" t="s">
        <v>411</v>
      </c>
      <c r="H32" s="278"/>
      <c r="I32" s="278"/>
      <c r="J32" s="278"/>
      <c r="K32" s="278"/>
      <c r="L32" s="275"/>
      <c r="M32" s="275"/>
      <c r="N32" s="278"/>
      <c r="P32" s="278"/>
      <c r="Q32" s="278"/>
      <c r="R32" s="97"/>
      <c r="S32" s="137"/>
      <c r="T32" s="143"/>
      <c r="U32" s="137"/>
      <c r="V32" s="143"/>
      <c r="W32" s="137"/>
      <c r="X32" s="97"/>
      <c r="Y32" s="114"/>
      <c r="Z32" s="132"/>
      <c r="AA32" s="132"/>
      <c r="AB32" s="132"/>
      <c r="AC32" s="132"/>
      <c r="AD32" s="132"/>
      <c r="AE32" s="97"/>
    </row>
    <row r="33" spans="1:31" ht="15.75" customHeight="1">
      <c r="A33" s="97"/>
      <c r="B33" s="327">
        <v>2011</v>
      </c>
      <c r="C33" s="961" t="s">
        <v>406</v>
      </c>
      <c r="D33" s="959"/>
      <c r="E33" s="328">
        <v>1.1000000000000001</v>
      </c>
      <c r="F33" s="97"/>
      <c r="G33" s="299" t="s">
        <v>413</v>
      </c>
      <c r="H33" s="286"/>
      <c r="I33" s="329"/>
      <c r="J33" s="278"/>
      <c r="K33" s="278"/>
      <c r="L33" s="275"/>
      <c r="M33" s="275"/>
      <c r="N33" s="278"/>
      <c r="P33" s="278"/>
      <c r="Q33" s="278"/>
      <c r="R33" s="97"/>
      <c r="S33" s="137"/>
      <c r="T33" s="143"/>
      <c r="U33" s="137"/>
      <c r="V33" s="143"/>
      <c r="W33" s="137"/>
      <c r="X33" s="97"/>
      <c r="Y33" s="114"/>
      <c r="Z33" s="132"/>
      <c r="AA33" s="132"/>
      <c r="AB33" s="132"/>
      <c r="AC33" s="132"/>
      <c r="AD33" s="132"/>
      <c r="AE33" s="97"/>
    </row>
    <row r="34" spans="1:31" ht="15.75" customHeight="1">
      <c r="A34" s="97"/>
      <c r="B34" s="330">
        <v>2012</v>
      </c>
      <c r="C34" s="964" t="s">
        <v>408</v>
      </c>
      <c r="D34" s="959"/>
      <c r="E34" s="331">
        <v>1.5</v>
      </c>
      <c r="F34" s="97"/>
      <c r="G34" s="292" t="s">
        <v>415</v>
      </c>
      <c r="H34" s="278"/>
      <c r="I34" s="278"/>
      <c r="J34" s="278"/>
      <c r="K34" s="278"/>
      <c r="L34" s="275"/>
      <c r="M34" s="275"/>
      <c r="N34" s="278"/>
      <c r="P34" s="278"/>
      <c r="Q34" s="278"/>
      <c r="R34" s="97"/>
      <c r="S34" s="137"/>
      <c r="T34" s="143"/>
      <c r="U34" s="137"/>
      <c r="V34" s="143"/>
      <c r="W34" s="137"/>
      <c r="X34" s="97"/>
      <c r="Y34" s="114"/>
      <c r="Z34" s="132"/>
      <c r="AA34" s="132"/>
      <c r="AB34" s="132"/>
      <c r="AC34" s="132"/>
      <c r="AD34" s="132"/>
      <c r="AE34" s="97"/>
    </row>
    <row r="35" spans="1:31" ht="15.75" customHeight="1">
      <c r="A35" s="97"/>
      <c r="B35" s="330">
        <v>2013</v>
      </c>
      <c r="C35" s="964" t="s">
        <v>410</v>
      </c>
      <c r="D35" s="959"/>
      <c r="E35" s="330">
        <v>1.52</v>
      </c>
      <c r="F35" s="97"/>
      <c r="G35" s="292" t="s">
        <v>417</v>
      </c>
      <c r="H35" s="278"/>
      <c r="I35" s="278"/>
      <c r="J35" s="278"/>
      <c r="K35" s="278"/>
      <c r="L35" s="275"/>
      <c r="M35" s="275"/>
      <c r="N35" s="278"/>
      <c r="P35" s="278"/>
      <c r="Q35" s="278"/>
      <c r="R35" s="97"/>
      <c r="S35" s="137"/>
      <c r="T35" s="143"/>
      <c r="U35" s="137"/>
      <c r="V35" s="143"/>
      <c r="W35" s="137"/>
      <c r="X35" s="97"/>
      <c r="Y35" s="132"/>
      <c r="Z35" s="132"/>
      <c r="AA35" s="132"/>
      <c r="AB35" s="132"/>
      <c r="AC35" s="132"/>
      <c r="AD35" s="132"/>
      <c r="AE35" s="97"/>
    </row>
    <row r="36" spans="1:31" ht="15.75" customHeight="1">
      <c r="A36" s="97"/>
      <c r="B36" s="330">
        <v>2014</v>
      </c>
      <c r="C36" s="964" t="s">
        <v>412</v>
      </c>
      <c r="D36" s="959"/>
      <c r="E36" s="330">
        <v>1.61</v>
      </c>
      <c r="F36" s="97"/>
      <c r="G36" s="292" t="s">
        <v>419</v>
      </c>
      <c r="H36" s="278"/>
      <c r="I36" s="278"/>
      <c r="J36" s="278"/>
      <c r="K36" s="278"/>
      <c r="L36" s="275"/>
      <c r="M36" s="275"/>
      <c r="N36" s="278"/>
      <c r="P36" s="278"/>
      <c r="Q36" s="278"/>
      <c r="R36" s="97"/>
      <c r="S36" s="137"/>
      <c r="T36" s="143"/>
      <c r="U36" s="137"/>
      <c r="V36" s="143"/>
      <c r="W36" s="137"/>
      <c r="X36" s="97"/>
      <c r="Y36" s="132"/>
      <c r="Z36" s="132"/>
      <c r="AA36" s="132"/>
      <c r="AB36" s="132"/>
      <c r="AC36" s="132"/>
      <c r="AD36" s="132"/>
      <c r="AE36" s="97"/>
    </row>
    <row r="37" spans="1:31" ht="15.75" customHeight="1">
      <c r="A37" s="97"/>
      <c r="B37" s="327">
        <v>2015</v>
      </c>
      <c r="C37" s="961" t="s">
        <v>414</v>
      </c>
      <c r="D37" s="959"/>
      <c r="E37" s="327">
        <v>0.86</v>
      </c>
      <c r="F37" s="97"/>
      <c r="G37" s="299" t="s">
        <v>421</v>
      </c>
      <c r="H37" s="278"/>
      <c r="I37" s="278"/>
      <c r="J37" s="278"/>
      <c r="K37" s="278"/>
      <c r="L37" s="275"/>
      <c r="M37" s="275"/>
      <c r="N37" s="278"/>
      <c r="P37" s="278"/>
      <c r="Q37" s="278"/>
      <c r="R37" s="97"/>
      <c r="S37" s="137"/>
      <c r="T37" s="143"/>
      <c r="U37" s="137"/>
      <c r="V37" s="143"/>
      <c r="W37" s="137"/>
      <c r="X37" s="97"/>
      <c r="Y37" s="132"/>
      <c r="Z37" s="132"/>
      <c r="AA37" s="132"/>
      <c r="AB37" s="132"/>
      <c r="AC37" s="132"/>
      <c r="AD37" s="132"/>
      <c r="AE37" s="97"/>
    </row>
    <row r="38" spans="1:31" ht="15.75" customHeight="1">
      <c r="A38" s="97"/>
      <c r="B38" s="327">
        <v>2016</v>
      </c>
      <c r="C38" s="961" t="s">
        <v>416</v>
      </c>
      <c r="D38" s="959"/>
      <c r="E38" s="327">
        <v>0.86</v>
      </c>
      <c r="F38" s="97"/>
      <c r="G38" s="292" t="s">
        <v>423</v>
      </c>
      <c r="H38" s="290">
        <v>0.5</v>
      </c>
      <c r="I38" s="290" t="s">
        <v>374</v>
      </c>
      <c r="J38" s="290" t="s">
        <v>375</v>
      </c>
      <c r="K38" s="290" t="s">
        <v>376</v>
      </c>
      <c r="L38" s="274" t="s">
        <v>377</v>
      </c>
      <c r="M38" s="275"/>
      <c r="N38" s="278"/>
      <c r="P38" s="278"/>
      <c r="Q38" s="278"/>
      <c r="R38" s="97"/>
      <c r="S38" s="137"/>
      <c r="T38" s="143"/>
      <c r="U38" s="137"/>
      <c r="V38" s="143"/>
      <c r="W38" s="137"/>
      <c r="X38" s="97"/>
      <c r="Y38" s="132"/>
      <c r="Z38" s="132"/>
      <c r="AA38" s="132"/>
      <c r="AB38" s="132"/>
      <c r="AC38" s="132"/>
      <c r="AD38" s="132"/>
      <c r="AE38" s="97"/>
    </row>
    <row r="39" spans="1:31" ht="15.75" customHeight="1">
      <c r="A39" s="97"/>
      <c r="B39" s="327">
        <v>2017</v>
      </c>
      <c r="C39" s="961" t="s">
        <v>418</v>
      </c>
      <c r="D39" s="959"/>
      <c r="E39" s="327">
        <v>0.94</v>
      </c>
      <c r="F39" s="97"/>
      <c r="G39" s="292" t="s">
        <v>425</v>
      </c>
      <c r="H39" s="290" t="s">
        <v>374</v>
      </c>
      <c r="I39" s="290" t="s">
        <v>375</v>
      </c>
      <c r="J39" s="290" t="s">
        <v>376</v>
      </c>
      <c r="K39" s="274" t="s">
        <v>377</v>
      </c>
      <c r="L39" s="275"/>
      <c r="M39" s="275"/>
      <c r="N39" s="278"/>
      <c r="P39" s="278"/>
      <c r="Q39" s="278"/>
      <c r="R39" s="97"/>
      <c r="S39" s="137"/>
      <c r="T39" s="143"/>
      <c r="U39" s="137"/>
      <c r="V39" s="143"/>
      <c r="W39" s="137"/>
      <c r="X39" s="97"/>
      <c r="Y39" s="132"/>
      <c r="Z39" s="132"/>
      <c r="AA39" s="132"/>
      <c r="AB39" s="132"/>
      <c r="AC39" s="132"/>
      <c r="AD39" s="132"/>
      <c r="AE39" s="97"/>
    </row>
    <row r="40" spans="1:31" ht="15.75" customHeight="1">
      <c r="A40" s="97"/>
      <c r="B40" s="327">
        <v>2018</v>
      </c>
      <c r="C40" s="961" t="s">
        <v>420</v>
      </c>
      <c r="D40" s="959"/>
      <c r="E40" s="328">
        <v>0.9</v>
      </c>
      <c r="F40" s="97"/>
      <c r="G40" s="299" t="s">
        <v>427</v>
      </c>
      <c r="H40" s="275"/>
      <c r="I40" s="275"/>
      <c r="J40" s="275"/>
      <c r="K40" s="278"/>
      <c r="L40" s="275"/>
      <c r="M40" s="275"/>
      <c r="N40" s="278"/>
      <c r="P40" s="278"/>
      <c r="Q40" s="278"/>
      <c r="R40" s="97"/>
      <c r="S40" s="137"/>
      <c r="T40" s="143"/>
      <c r="U40" s="137"/>
      <c r="V40" s="143"/>
      <c r="W40" s="137"/>
      <c r="X40" s="97"/>
      <c r="Y40" s="132"/>
      <c r="Z40" s="132"/>
      <c r="AA40" s="132"/>
      <c r="AB40" s="132"/>
      <c r="AC40" s="132"/>
      <c r="AD40" s="132"/>
      <c r="AE40" s="97"/>
    </row>
    <row r="41" spans="1:31" ht="15.75" customHeight="1">
      <c r="A41" s="97"/>
      <c r="B41" s="332">
        <v>2019</v>
      </c>
      <c r="C41" s="961" t="s">
        <v>422</v>
      </c>
      <c r="D41" s="959"/>
      <c r="E41" s="332">
        <v>0.38</v>
      </c>
      <c r="F41" s="97"/>
      <c r="G41" s="292" t="s">
        <v>429</v>
      </c>
      <c r="H41" s="278"/>
      <c r="I41" s="278"/>
      <c r="J41" s="278"/>
      <c r="K41" s="278"/>
      <c r="L41" s="275"/>
      <c r="M41" s="275"/>
      <c r="N41" s="278"/>
      <c r="P41" s="278"/>
      <c r="Q41" s="278"/>
      <c r="R41" s="97"/>
      <c r="S41" s="137"/>
      <c r="T41" s="143"/>
      <c r="U41" s="137"/>
      <c r="V41" s="143"/>
      <c r="W41" s="137"/>
      <c r="X41" s="97"/>
      <c r="Y41" s="132"/>
      <c r="Z41" s="132"/>
      <c r="AA41" s="132"/>
      <c r="AB41" s="132"/>
      <c r="AC41" s="132"/>
      <c r="AD41" s="132"/>
      <c r="AE41" s="97"/>
    </row>
    <row r="42" spans="1:31" ht="15.75" customHeight="1">
      <c r="A42" s="97"/>
      <c r="B42" s="333">
        <v>2020</v>
      </c>
      <c r="C42" s="962" t="s">
        <v>424</v>
      </c>
      <c r="D42" s="959"/>
      <c r="E42" s="333">
        <v>0.33</v>
      </c>
      <c r="F42" s="97"/>
      <c r="G42" s="299" t="s">
        <v>431</v>
      </c>
      <c r="H42" s="290">
        <v>0.5</v>
      </c>
      <c r="I42" s="290" t="s">
        <v>374</v>
      </c>
      <c r="J42" s="290" t="s">
        <v>375</v>
      </c>
      <c r="K42" s="290" t="s">
        <v>376</v>
      </c>
      <c r="L42" s="274" t="s">
        <v>377</v>
      </c>
      <c r="M42" s="275"/>
      <c r="N42" s="278"/>
      <c r="P42" s="278"/>
      <c r="Q42" s="278"/>
      <c r="R42" s="97"/>
      <c r="S42" s="137"/>
      <c r="T42" s="143"/>
      <c r="U42" s="137"/>
      <c r="V42" s="143"/>
      <c r="W42" s="137"/>
      <c r="X42" s="97"/>
      <c r="Y42" s="132"/>
      <c r="Z42" s="132"/>
      <c r="AA42" s="132"/>
      <c r="AB42" s="132"/>
      <c r="AC42" s="132"/>
      <c r="AD42" s="132"/>
      <c r="AE42" s="97"/>
    </row>
    <row r="43" spans="1:31" ht="15.75" customHeight="1">
      <c r="A43" s="97"/>
      <c r="B43" s="333">
        <v>2021</v>
      </c>
      <c r="C43" s="962" t="s">
        <v>426</v>
      </c>
      <c r="D43" s="959"/>
      <c r="E43" s="333">
        <v>0.89</v>
      </c>
      <c r="F43" s="97"/>
      <c r="G43" s="299" t="s">
        <v>433</v>
      </c>
      <c r="H43" s="278"/>
      <c r="I43" s="278"/>
      <c r="J43" s="278"/>
      <c r="K43" s="278"/>
      <c r="L43" s="275"/>
      <c r="M43" s="275"/>
      <c r="N43" s="278"/>
      <c r="P43" s="278"/>
      <c r="Q43" s="278"/>
      <c r="R43" s="97"/>
      <c r="S43" s="137"/>
      <c r="T43" s="143"/>
      <c r="U43" s="137"/>
      <c r="V43" s="143"/>
      <c r="W43" s="137"/>
      <c r="X43" s="97"/>
      <c r="Y43" s="132"/>
      <c r="Z43" s="132"/>
      <c r="AA43" s="132"/>
      <c r="AB43" s="132"/>
      <c r="AC43" s="132"/>
      <c r="AD43" s="132"/>
      <c r="AE43" s="97"/>
    </row>
    <row r="44" spans="1:31" ht="15.75" customHeight="1">
      <c r="A44" s="97"/>
      <c r="B44" s="334">
        <v>2022</v>
      </c>
      <c r="C44" s="963" t="s">
        <v>428</v>
      </c>
      <c r="D44" s="959"/>
      <c r="E44" s="334">
        <v>2.36</v>
      </c>
      <c r="F44" s="97"/>
      <c r="G44" s="292" t="s">
        <v>434</v>
      </c>
      <c r="H44" s="278"/>
      <c r="I44" s="278"/>
      <c r="J44" s="278"/>
      <c r="K44" s="278"/>
      <c r="L44" s="275"/>
      <c r="M44" s="275"/>
      <c r="N44" s="278"/>
      <c r="P44" s="278"/>
      <c r="Q44" s="278"/>
      <c r="R44" s="97"/>
      <c r="S44" s="137"/>
      <c r="T44" s="143"/>
      <c r="U44" s="137"/>
      <c r="V44" s="143"/>
      <c r="W44" s="137"/>
      <c r="X44" s="97"/>
      <c r="Y44" s="132"/>
      <c r="Z44" s="132"/>
      <c r="AA44" s="132"/>
      <c r="AB44" s="132"/>
      <c r="AC44" s="132"/>
      <c r="AD44" s="132"/>
      <c r="AE44" s="97"/>
    </row>
    <row r="45" spans="1:31" ht="15.75" customHeight="1">
      <c r="A45" s="97"/>
      <c r="B45" s="335">
        <v>2023</v>
      </c>
      <c r="C45" s="962" t="s">
        <v>430</v>
      </c>
      <c r="D45" s="959"/>
      <c r="E45" s="336">
        <v>3.1</v>
      </c>
      <c r="F45" s="97"/>
      <c r="G45" s="292" t="s">
        <v>435</v>
      </c>
      <c r="H45" s="278"/>
      <c r="I45" s="278"/>
      <c r="J45" s="278"/>
      <c r="K45" s="278"/>
      <c r="L45" s="275"/>
      <c r="M45" s="275"/>
      <c r="N45" s="278"/>
      <c r="P45" s="278"/>
      <c r="Q45" s="278"/>
      <c r="R45" s="97"/>
      <c r="S45" s="137"/>
      <c r="T45" s="143"/>
      <c r="U45" s="137"/>
      <c r="V45" s="143"/>
      <c r="W45" s="137"/>
      <c r="X45" s="97"/>
      <c r="Y45" s="132"/>
      <c r="Z45" s="132"/>
      <c r="AA45" s="132"/>
      <c r="AB45" s="132"/>
      <c r="AC45" s="132"/>
      <c r="AD45" s="132"/>
      <c r="AE45" s="97"/>
    </row>
    <row r="46" spans="1:31" ht="15.75" customHeight="1">
      <c r="A46" s="97"/>
      <c r="B46" s="337">
        <v>2024</v>
      </c>
      <c r="C46" s="963" t="s">
        <v>432</v>
      </c>
      <c r="D46" s="959"/>
      <c r="E46" s="334"/>
      <c r="F46" s="97"/>
      <c r="G46" s="273" t="s">
        <v>436</v>
      </c>
      <c r="H46" s="290">
        <v>0.5</v>
      </c>
      <c r="I46" s="290" t="s">
        <v>376</v>
      </c>
      <c r="J46" s="274" t="s">
        <v>377</v>
      </c>
      <c r="K46" s="278"/>
      <c r="L46" s="275"/>
      <c r="M46" s="275"/>
      <c r="N46" s="278"/>
      <c r="P46" s="278"/>
      <c r="Q46" s="278"/>
      <c r="R46" s="97"/>
      <c r="S46" s="137"/>
      <c r="T46" s="143"/>
      <c r="U46" s="137"/>
      <c r="V46" s="143"/>
      <c r="W46" s="137"/>
      <c r="X46" s="97"/>
      <c r="Y46" s="132"/>
      <c r="Z46" s="132"/>
      <c r="AA46" s="132"/>
      <c r="AB46" s="132"/>
      <c r="AC46" s="132"/>
      <c r="AD46" s="132"/>
      <c r="AE46" s="97"/>
    </row>
    <row r="47" spans="1:31" ht="15.75" customHeight="1">
      <c r="A47" s="97"/>
      <c r="B47" s="338"/>
      <c r="C47" s="958"/>
      <c r="D47" s="959"/>
      <c r="E47" s="338"/>
      <c r="F47" s="97"/>
      <c r="G47" s="285" t="s">
        <v>437</v>
      </c>
      <c r="H47" s="294">
        <v>12</v>
      </c>
      <c r="I47" s="294">
        <v>12</v>
      </c>
      <c r="J47" s="340">
        <v>12.75</v>
      </c>
      <c r="K47" s="278"/>
      <c r="L47" s="275"/>
      <c r="M47" s="275"/>
      <c r="N47" s="278"/>
      <c r="P47" s="278"/>
      <c r="Q47" s="278"/>
      <c r="R47" s="97"/>
      <c r="S47" s="137"/>
      <c r="T47" s="143"/>
      <c r="U47" s="137"/>
      <c r="V47" s="143"/>
      <c r="W47" s="137"/>
      <c r="X47" s="97"/>
      <c r="Y47" s="132"/>
      <c r="Z47" s="132"/>
      <c r="AA47" s="132"/>
      <c r="AB47" s="132"/>
      <c r="AC47" s="132"/>
      <c r="AD47" s="132"/>
      <c r="AE47" s="97"/>
    </row>
    <row r="48" spans="1:31" ht="15.75" customHeight="1">
      <c r="A48" s="97"/>
      <c r="B48" s="339"/>
      <c r="C48" s="958"/>
      <c r="D48" s="959"/>
      <c r="E48" s="339"/>
      <c r="F48" s="97"/>
      <c r="G48" s="285" t="s">
        <v>438</v>
      </c>
      <c r="H48" s="290" t="s">
        <v>375</v>
      </c>
      <c r="I48" s="290" t="s">
        <v>376</v>
      </c>
      <c r="J48" s="274" t="s">
        <v>377</v>
      </c>
      <c r="K48" s="278"/>
      <c r="L48" s="275"/>
      <c r="M48" s="275"/>
      <c r="N48" s="278"/>
      <c r="P48" s="278"/>
      <c r="Q48" s="278"/>
      <c r="R48" s="97"/>
      <c r="S48" s="137"/>
      <c r="T48" s="143"/>
      <c r="U48" s="137"/>
      <c r="V48" s="143"/>
      <c r="W48" s="137"/>
      <c r="X48" s="97"/>
      <c r="Y48" s="132"/>
      <c r="Z48" s="132"/>
      <c r="AA48" s="132"/>
      <c r="AB48" s="132"/>
      <c r="AC48" s="132"/>
      <c r="AD48" s="132"/>
      <c r="AE48" s="97"/>
    </row>
    <row r="49" spans="1:31" ht="15.75" customHeight="1">
      <c r="A49" s="97"/>
      <c r="B49" s="339"/>
      <c r="C49" s="958"/>
      <c r="D49" s="959"/>
      <c r="E49" s="339"/>
      <c r="F49" s="97"/>
      <c r="G49" s="292" t="s">
        <v>439</v>
      </c>
      <c r="H49" s="290" t="s">
        <v>375</v>
      </c>
      <c r="I49" s="290" t="s">
        <v>376</v>
      </c>
      <c r="J49" s="274" t="s">
        <v>377</v>
      </c>
      <c r="K49" s="278"/>
      <c r="L49" s="275"/>
      <c r="M49" s="275"/>
      <c r="N49" s="278"/>
      <c r="P49" s="278"/>
      <c r="Q49" s="278"/>
      <c r="R49" s="97"/>
      <c r="S49" s="137"/>
      <c r="T49" s="143"/>
      <c r="U49" s="137"/>
      <c r="V49" s="143"/>
      <c r="W49" s="137"/>
      <c r="X49" s="97"/>
      <c r="Y49" s="114"/>
      <c r="Z49" s="132"/>
      <c r="AA49" s="319"/>
      <c r="AB49" s="319"/>
      <c r="AC49" s="319"/>
      <c r="AD49" s="319"/>
      <c r="AE49" s="97"/>
    </row>
    <row r="50" spans="1:31" ht="15.75" customHeight="1">
      <c r="A50" s="97"/>
      <c r="B50" s="339"/>
      <c r="C50" s="958"/>
      <c r="D50" s="959"/>
      <c r="E50" s="339"/>
      <c r="F50" s="97"/>
      <c r="G50" s="292" t="s">
        <v>441</v>
      </c>
      <c r="H50" s="278"/>
      <c r="I50" s="278"/>
      <c r="J50" s="278"/>
      <c r="K50" s="278"/>
      <c r="L50" s="275"/>
      <c r="M50" s="275"/>
      <c r="N50" s="278"/>
      <c r="P50" s="278"/>
      <c r="Q50" s="278"/>
      <c r="R50" s="97"/>
      <c r="S50" s="137"/>
      <c r="T50" s="143"/>
      <c r="U50" s="137"/>
      <c r="V50" s="143"/>
      <c r="W50" s="137"/>
      <c r="X50" s="97"/>
      <c r="Y50" s="114"/>
      <c r="Z50" s="132"/>
      <c r="AA50" s="341">
        <f>SUM(AA30:AA49)</f>
        <v>0</v>
      </c>
      <c r="AB50" s="322"/>
      <c r="AC50" s="322"/>
      <c r="AD50" s="322"/>
      <c r="AE50" s="97"/>
    </row>
    <row r="51" spans="1:31" ht="15.75" customHeight="1">
      <c r="A51" s="97"/>
      <c r="B51" s="339"/>
      <c r="C51" s="958"/>
      <c r="D51" s="959"/>
      <c r="E51" s="339"/>
      <c r="F51" s="97"/>
      <c r="G51" s="292" t="s">
        <v>443</v>
      </c>
      <c r="H51" s="294" t="s">
        <v>377</v>
      </c>
      <c r="I51" s="278"/>
      <c r="J51" s="278"/>
      <c r="K51" s="278"/>
      <c r="L51" s="275"/>
      <c r="M51" s="275"/>
      <c r="N51" s="278"/>
      <c r="P51" s="278"/>
      <c r="Q51" s="278"/>
      <c r="R51" s="97"/>
      <c r="S51" s="137"/>
      <c r="T51" s="143"/>
      <c r="U51" s="137"/>
      <c r="V51" s="143"/>
      <c r="W51" s="137"/>
      <c r="X51" s="97"/>
      <c r="Y51" s="97"/>
      <c r="Z51" s="97"/>
      <c r="AA51" s="97"/>
      <c r="AB51" s="97"/>
      <c r="AC51" s="97"/>
      <c r="AD51" s="97"/>
      <c r="AE51" s="97"/>
    </row>
    <row r="52" spans="1:31" ht="15.75" customHeight="1">
      <c r="A52" s="97"/>
      <c r="B52" s="339"/>
      <c r="C52" s="958"/>
      <c r="D52" s="959"/>
      <c r="E52" s="339"/>
      <c r="F52" s="97"/>
      <c r="G52" s="292" t="s">
        <v>445</v>
      </c>
      <c r="H52" s="290" t="s">
        <v>375</v>
      </c>
      <c r="I52" s="290" t="s">
        <v>376</v>
      </c>
      <c r="J52" s="274" t="s">
        <v>377</v>
      </c>
      <c r="K52" s="278"/>
      <c r="L52" s="275"/>
      <c r="M52" s="275"/>
      <c r="N52" s="278"/>
      <c r="P52" s="278"/>
      <c r="Q52" s="278"/>
      <c r="R52" s="97"/>
      <c r="S52" s="137"/>
      <c r="T52" s="143"/>
      <c r="U52" s="137"/>
      <c r="V52" s="143"/>
      <c r="W52" s="137"/>
      <c r="X52" s="97"/>
      <c r="Y52" s="957" t="s">
        <v>440</v>
      </c>
      <c r="Z52" s="888"/>
      <c r="AA52" s="888"/>
      <c r="AB52" s="888"/>
      <c r="AC52" s="888"/>
      <c r="AD52" s="892"/>
      <c r="AE52" s="97"/>
    </row>
    <row r="53" spans="1:31" ht="15.75" customHeight="1">
      <c r="A53" s="97"/>
      <c r="B53" s="339"/>
      <c r="C53" s="958"/>
      <c r="D53" s="959"/>
      <c r="E53" s="339"/>
      <c r="F53" s="97"/>
      <c r="G53" s="299" t="s">
        <v>446</v>
      </c>
      <c r="H53" s="290" t="s">
        <v>376</v>
      </c>
      <c r="I53" s="274" t="s">
        <v>377</v>
      </c>
      <c r="J53" s="275"/>
      <c r="K53" s="278"/>
      <c r="L53" s="275"/>
      <c r="M53" s="275"/>
      <c r="N53" s="278"/>
      <c r="P53" s="278"/>
      <c r="Q53" s="278"/>
      <c r="R53" s="97"/>
      <c r="S53" s="137"/>
      <c r="T53" s="143"/>
      <c r="U53" s="137"/>
      <c r="V53" s="143"/>
      <c r="W53" s="137"/>
      <c r="X53" s="97"/>
      <c r="Y53" s="269" t="s">
        <v>340</v>
      </c>
      <c r="Z53" s="270" t="s">
        <v>442</v>
      </c>
      <c r="AA53" s="271">
        <v>2024</v>
      </c>
      <c r="AB53" s="271">
        <v>2025</v>
      </c>
      <c r="AC53" s="271">
        <v>2026</v>
      </c>
      <c r="AD53" s="271">
        <v>2027</v>
      </c>
      <c r="AE53" s="97"/>
    </row>
    <row r="54" spans="1:31" ht="15.75" customHeight="1">
      <c r="A54" s="97"/>
      <c r="B54" s="339"/>
      <c r="C54" s="958"/>
      <c r="D54" s="959"/>
      <c r="E54" s="339"/>
      <c r="F54" s="97"/>
      <c r="G54" s="299" t="s">
        <v>447</v>
      </c>
      <c r="H54" s="290"/>
      <c r="I54" s="278"/>
      <c r="J54" s="278"/>
      <c r="K54" s="278"/>
      <c r="L54" s="275"/>
      <c r="M54" s="275"/>
      <c r="N54" s="278"/>
      <c r="P54" s="278"/>
      <c r="Q54" s="278"/>
      <c r="R54" s="97"/>
      <c r="S54" s="137"/>
      <c r="T54" s="143"/>
      <c r="U54" s="137"/>
      <c r="V54" s="143"/>
      <c r="W54" s="137"/>
      <c r="X54" s="97"/>
      <c r="Y54" s="324"/>
      <c r="Z54" s="324"/>
      <c r="AA54" s="324"/>
      <c r="AB54" s="298"/>
      <c r="AC54" s="298"/>
      <c r="AD54" s="298"/>
      <c r="AE54" s="97"/>
    </row>
    <row r="55" spans="1:31" ht="15.75" customHeight="1">
      <c r="A55" s="97"/>
      <c r="B55" s="339"/>
      <c r="C55" s="958"/>
      <c r="D55" s="959"/>
      <c r="E55" s="339"/>
      <c r="F55" s="97"/>
      <c r="G55" s="285" t="s">
        <v>448</v>
      </c>
      <c r="H55" s="278"/>
      <c r="I55" s="278"/>
      <c r="J55" s="278"/>
      <c r="K55" s="278"/>
      <c r="L55" s="275"/>
      <c r="M55" s="275"/>
      <c r="N55" s="278"/>
      <c r="P55" s="278"/>
      <c r="Q55" s="278"/>
      <c r="R55" s="97"/>
      <c r="S55" s="136"/>
      <c r="T55" s="143"/>
      <c r="U55" s="137"/>
      <c r="V55" s="143"/>
      <c r="W55" s="137"/>
      <c r="X55" s="97"/>
      <c r="Y55" s="298"/>
      <c r="Z55" s="298"/>
      <c r="AA55" s="298"/>
      <c r="AB55" s="298"/>
      <c r="AC55" s="298"/>
      <c r="AD55" s="298"/>
      <c r="AE55" s="97"/>
    </row>
    <row r="56" spans="1:31" ht="15.75" customHeight="1">
      <c r="A56" s="97"/>
      <c r="B56" s="339"/>
      <c r="C56" s="958"/>
      <c r="D56" s="959"/>
      <c r="E56" s="339"/>
      <c r="F56" s="97"/>
      <c r="G56" s="292" t="s">
        <v>449</v>
      </c>
      <c r="H56" s="278"/>
      <c r="I56" s="278"/>
      <c r="J56" s="278"/>
      <c r="K56" s="278"/>
      <c r="L56" s="275"/>
      <c r="M56" s="275"/>
      <c r="N56" s="278"/>
      <c r="P56" s="278"/>
      <c r="Q56" s="278"/>
      <c r="R56" s="97"/>
      <c r="S56" s="136"/>
      <c r="T56" s="143"/>
      <c r="U56" s="136"/>
      <c r="V56" s="143"/>
      <c r="W56" s="136"/>
      <c r="X56" s="97"/>
      <c r="Y56" s="298"/>
      <c r="Z56" s="298"/>
      <c r="AA56" s="298"/>
      <c r="AB56" s="298"/>
      <c r="AC56" s="298"/>
      <c r="AD56" s="298"/>
      <c r="AE56" s="97"/>
    </row>
    <row r="57" spans="1:31" ht="15.75" customHeight="1">
      <c r="A57" s="97"/>
      <c r="B57" s="339"/>
      <c r="C57" s="958"/>
      <c r="D57" s="959"/>
      <c r="E57" s="339"/>
      <c r="F57" s="97"/>
      <c r="G57" s="285" t="s">
        <v>450</v>
      </c>
      <c r="H57" s="278"/>
      <c r="I57" s="278"/>
      <c r="J57" s="278"/>
      <c r="K57" s="278"/>
      <c r="L57" s="275"/>
      <c r="M57" s="275"/>
      <c r="N57" s="278"/>
      <c r="P57" s="278"/>
      <c r="Q57" s="278"/>
      <c r="R57" s="97"/>
      <c r="S57" s="136"/>
      <c r="T57" s="143"/>
      <c r="U57" s="136"/>
      <c r="V57" s="143"/>
      <c r="W57" s="136"/>
      <c r="X57" s="97"/>
      <c r="Y57" s="298"/>
      <c r="Z57" s="298"/>
      <c r="AA57" s="298"/>
      <c r="AB57" s="298"/>
      <c r="AC57" s="298"/>
      <c r="AD57" s="298"/>
      <c r="AE57" s="97"/>
    </row>
    <row r="58" spans="1:31" ht="15.75" customHeight="1">
      <c r="A58" s="97"/>
      <c r="B58" s="339"/>
      <c r="C58" s="958"/>
      <c r="D58" s="959"/>
      <c r="E58" s="339"/>
      <c r="F58" s="97"/>
      <c r="G58" s="292" t="s">
        <v>451</v>
      </c>
      <c r="H58" s="278"/>
      <c r="I58" s="278"/>
      <c r="J58" s="278"/>
      <c r="K58" s="278"/>
      <c r="L58" s="275"/>
      <c r="M58" s="275"/>
      <c r="N58" s="278"/>
      <c r="P58" s="278"/>
      <c r="Q58" s="278"/>
      <c r="R58" s="97"/>
      <c r="S58" s="136"/>
      <c r="T58" s="143"/>
      <c r="U58" s="136"/>
      <c r="V58" s="143"/>
      <c r="W58" s="136"/>
      <c r="X58" s="97"/>
      <c r="Y58" s="298"/>
      <c r="Z58" s="298"/>
      <c r="AA58" s="298"/>
      <c r="AB58" s="298"/>
      <c r="AC58" s="298"/>
      <c r="AD58" s="298"/>
      <c r="AE58" s="97"/>
    </row>
    <row r="59" spans="1:31" ht="15.75" customHeight="1">
      <c r="A59" s="97"/>
      <c r="B59" s="97"/>
      <c r="C59" s="343"/>
      <c r="D59" s="343"/>
      <c r="E59" s="97"/>
      <c r="F59" s="97"/>
      <c r="G59" s="292" t="s">
        <v>452</v>
      </c>
      <c r="H59" s="278"/>
      <c r="I59" s="278"/>
      <c r="J59" s="278"/>
      <c r="K59" s="278"/>
      <c r="L59" s="275"/>
      <c r="M59" s="275"/>
      <c r="N59" s="278"/>
      <c r="P59" s="278"/>
      <c r="Q59" s="278"/>
      <c r="R59" s="97"/>
      <c r="S59" s="136"/>
      <c r="T59" s="143"/>
      <c r="U59" s="136"/>
      <c r="V59" s="143"/>
      <c r="W59" s="136"/>
      <c r="X59" s="97"/>
      <c r="Y59" s="298"/>
      <c r="Z59" s="298"/>
      <c r="AA59" s="298"/>
      <c r="AB59" s="298"/>
      <c r="AC59" s="298"/>
      <c r="AD59" s="298"/>
      <c r="AE59" s="97"/>
    </row>
    <row r="60" spans="1:31" ht="15.75" customHeight="1">
      <c r="A60" s="97"/>
      <c r="B60" s="97"/>
      <c r="C60" s="97"/>
      <c r="D60" s="97"/>
      <c r="E60" s="97"/>
      <c r="F60" s="97"/>
      <c r="G60" s="273" t="s">
        <v>453</v>
      </c>
      <c r="H60" s="290"/>
      <c r="I60" s="290"/>
      <c r="J60" s="290"/>
      <c r="K60" s="274"/>
      <c r="L60" s="275"/>
      <c r="M60" s="275"/>
      <c r="N60" s="278"/>
      <c r="P60" s="278"/>
      <c r="Q60" s="278"/>
      <c r="R60" s="97"/>
      <c r="S60" s="136"/>
      <c r="T60" s="143"/>
      <c r="U60" s="136"/>
      <c r="V60" s="143"/>
      <c r="W60" s="136"/>
      <c r="X60" s="97"/>
      <c r="Y60" s="298"/>
      <c r="Z60" s="298"/>
      <c r="AA60" s="298"/>
      <c r="AB60" s="298"/>
      <c r="AC60" s="298"/>
      <c r="AD60" s="298"/>
      <c r="AE60" s="97"/>
    </row>
    <row r="61" spans="1:31" ht="15.75" customHeight="1">
      <c r="A61" s="97"/>
      <c r="B61" s="97"/>
      <c r="C61" s="97"/>
      <c r="D61" s="97"/>
      <c r="E61" s="97"/>
      <c r="F61" s="97"/>
      <c r="G61" s="296" t="s">
        <v>454</v>
      </c>
      <c r="H61" s="278"/>
      <c r="I61" s="278"/>
      <c r="J61" s="278"/>
      <c r="K61" s="278"/>
      <c r="L61" s="275"/>
      <c r="M61" s="275"/>
      <c r="N61" s="278"/>
      <c r="P61" s="278"/>
      <c r="Q61" s="278"/>
      <c r="R61" s="97"/>
      <c r="S61" s="136"/>
      <c r="T61" s="143"/>
      <c r="U61" s="136"/>
      <c r="V61" s="143"/>
      <c r="W61" s="136"/>
      <c r="X61" s="97"/>
      <c r="Y61" s="298"/>
      <c r="Z61" s="298"/>
      <c r="AA61" s="298"/>
      <c r="AB61" s="298"/>
      <c r="AC61" s="298"/>
      <c r="AD61" s="298"/>
      <c r="AE61" s="97"/>
    </row>
    <row r="62" spans="1:31" ht="15.75" customHeight="1">
      <c r="A62" s="97"/>
      <c r="B62" s="97"/>
      <c r="C62" s="97"/>
      <c r="D62" s="97"/>
      <c r="E62" s="97"/>
      <c r="F62" s="97"/>
      <c r="G62" s="292" t="s">
        <v>455</v>
      </c>
      <c r="H62" s="278"/>
      <c r="I62" s="278"/>
      <c r="J62" s="278"/>
      <c r="K62" s="278"/>
      <c r="L62" s="275"/>
      <c r="M62" s="275"/>
      <c r="N62" s="278"/>
      <c r="P62" s="278"/>
      <c r="Q62" s="278"/>
      <c r="R62" s="97"/>
      <c r="S62" s="136"/>
      <c r="T62" s="143"/>
      <c r="U62" s="136"/>
      <c r="V62" s="143"/>
      <c r="W62" s="136"/>
      <c r="X62" s="97"/>
      <c r="Y62" s="298"/>
      <c r="Z62" s="298"/>
      <c r="AA62" s="298"/>
      <c r="AB62" s="298"/>
      <c r="AC62" s="298"/>
      <c r="AD62" s="298"/>
      <c r="AE62" s="97"/>
    </row>
    <row r="63" spans="1:31" ht="15.75" customHeight="1">
      <c r="A63" s="97"/>
      <c r="B63" s="97"/>
      <c r="C63" s="97"/>
      <c r="D63" s="97"/>
      <c r="E63" s="97"/>
      <c r="F63" s="97"/>
      <c r="G63" s="292" t="s">
        <v>456</v>
      </c>
      <c r="H63" s="278"/>
      <c r="I63" s="278"/>
      <c r="J63" s="278"/>
      <c r="K63" s="278"/>
      <c r="L63" s="275"/>
      <c r="M63" s="275"/>
      <c r="N63" s="278"/>
      <c r="P63" s="278"/>
      <c r="Q63" s="278"/>
      <c r="R63" s="97"/>
      <c r="S63" s="136"/>
      <c r="T63" s="143"/>
      <c r="U63" s="136"/>
      <c r="V63" s="143"/>
      <c r="W63" s="136"/>
      <c r="X63" s="97"/>
      <c r="Y63" s="298"/>
      <c r="Z63" s="298"/>
      <c r="AA63" s="298"/>
      <c r="AB63" s="298"/>
      <c r="AC63" s="298"/>
      <c r="AD63" s="298"/>
      <c r="AE63" s="97"/>
    </row>
    <row r="64" spans="1:31" ht="15.75" customHeight="1">
      <c r="A64" s="97"/>
      <c r="B64" s="97"/>
      <c r="C64" s="97"/>
      <c r="D64" s="97"/>
      <c r="E64" s="97"/>
      <c r="F64" s="97"/>
      <c r="G64" s="292" t="s">
        <v>457</v>
      </c>
      <c r="H64" s="278"/>
      <c r="I64" s="278"/>
      <c r="J64" s="278"/>
      <c r="K64" s="278"/>
      <c r="L64" s="275"/>
      <c r="M64" s="275"/>
      <c r="N64" s="278"/>
      <c r="P64" s="278"/>
      <c r="Q64" s="278"/>
      <c r="R64" s="97"/>
      <c r="S64" s="136"/>
      <c r="T64" s="143"/>
      <c r="U64" s="136"/>
      <c r="V64" s="143"/>
      <c r="W64" s="136"/>
      <c r="X64" s="97"/>
      <c r="Y64" s="298"/>
      <c r="Z64" s="298"/>
      <c r="AA64" s="298"/>
      <c r="AB64" s="298"/>
      <c r="AC64" s="298"/>
      <c r="AD64" s="298"/>
      <c r="AE64" s="97"/>
    </row>
    <row r="65" spans="1:31" ht="15.75" customHeight="1">
      <c r="A65" s="97"/>
      <c r="B65" s="97"/>
      <c r="C65" s="97"/>
      <c r="D65" s="97"/>
      <c r="E65" s="97"/>
      <c r="F65" s="97"/>
      <c r="G65" s="285" t="s">
        <v>458</v>
      </c>
      <c r="H65" s="278"/>
      <c r="I65" s="278"/>
      <c r="J65" s="278"/>
      <c r="K65" s="278"/>
      <c r="L65" s="275"/>
      <c r="M65" s="275"/>
      <c r="N65" s="278"/>
      <c r="P65" s="278"/>
      <c r="Q65" s="278"/>
      <c r="R65" s="97"/>
      <c r="S65" s="136"/>
      <c r="T65" s="143"/>
      <c r="U65" s="136"/>
      <c r="V65" s="143"/>
      <c r="W65" s="136"/>
      <c r="X65" s="97"/>
      <c r="Y65" s="298"/>
      <c r="Z65" s="298"/>
      <c r="AA65" s="298"/>
      <c r="AB65" s="298"/>
      <c r="AC65" s="298"/>
      <c r="AD65" s="298"/>
      <c r="AE65" s="97"/>
    </row>
    <row r="66" spans="1:31" ht="15.75" customHeight="1">
      <c r="A66" s="97"/>
      <c r="B66" s="97"/>
      <c r="C66" s="97"/>
      <c r="D66" s="97"/>
      <c r="E66" s="97"/>
      <c r="F66" s="97"/>
      <c r="G66" s="318" t="s">
        <v>459</v>
      </c>
      <c r="H66" s="275"/>
      <c r="I66" s="278"/>
      <c r="J66" s="278"/>
      <c r="K66" s="278"/>
      <c r="L66" s="275"/>
      <c r="M66" s="275"/>
      <c r="N66" s="278"/>
      <c r="P66" s="278"/>
      <c r="Q66" s="278"/>
      <c r="R66" s="97"/>
      <c r="S66" s="136"/>
      <c r="T66" s="143"/>
      <c r="U66" s="136"/>
      <c r="V66" s="143"/>
      <c r="W66" s="136"/>
      <c r="X66" s="97"/>
      <c r="Y66" s="132"/>
      <c r="Z66" s="132"/>
      <c r="AA66" s="132"/>
      <c r="AB66" s="132"/>
      <c r="AC66" s="132"/>
      <c r="AD66" s="132"/>
      <c r="AE66" s="97"/>
    </row>
    <row r="67" spans="1:31" ht="15.75" customHeight="1">
      <c r="A67" s="97"/>
      <c r="B67" s="97"/>
      <c r="C67" s="97"/>
      <c r="D67" s="97"/>
      <c r="E67" s="97"/>
      <c r="F67" s="97"/>
      <c r="G67" s="292" t="s">
        <v>460</v>
      </c>
      <c r="H67" s="329">
        <v>0.5</v>
      </c>
      <c r="I67" s="290"/>
      <c r="J67" s="274"/>
      <c r="K67" s="278"/>
      <c r="L67" s="275"/>
      <c r="M67" s="275"/>
      <c r="N67" s="278"/>
      <c r="P67" s="278"/>
      <c r="Q67" s="278"/>
      <c r="R67" s="97"/>
      <c r="S67" s="136"/>
      <c r="T67" s="143"/>
      <c r="U67" s="136"/>
      <c r="V67" s="143"/>
      <c r="W67" s="136"/>
      <c r="X67" s="97"/>
      <c r="Y67" s="132"/>
      <c r="Z67" s="132"/>
      <c r="AA67" s="132"/>
      <c r="AB67" s="132"/>
      <c r="AC67" s="132"/>
      <c r="AD67" s="132"/>
      <c r="AE67" s="97"/>
    </row>
    <row r="68" spans="1:31" ht="15.75" customHeight="1">
      <c r="A68" s="97"/>
      <c r="B68" s="97"/>
      <c r="C68" s="97"/>
      <c r="D68" s="97"/>
      <c r="E68" s="97"/>
      <c r="F68" s="97"/>
      <c r="G68" s="285" t="s">
        <v>461</v>
      </c>
      <c r="H68" s="275"/>
      <c r="I68" s="275"/>
      <c r="J68" s="278"/>
      <c r="K68" s="278"/>
      <c r="L68" s="275"/>
      <c r="M68" s="275"/>
      <c r="N68" s="278"/>
      <c r="P68" s="278"/>
      <c r="Q68" s="278"/>
      <c r="R68" s="97"/>
      <c r="S68" s="136"/>
      <c r="T68" s="143"/>
      <c r="U68" s="136"/>
      <c r="V68" s="143"/>
      <c r="W68" s="136"/>
      <c r="X68" s="97"/>
      <c r="Y68" s="132"/>
      <c r="Z68" s="132"/>
      <c r="AA68" s="132"/>
      <c r="AB68" s="132"/>
      <c r="AC68" s="132"/>
      <c r="AD68" s="132"/>
      <c r="AE68" s="97"/>
    </row>
    <row r="69" spans="1:31" ht="15.75" customHeight="1">
      <c r="A69" s="97"/>
      <c r="B69" s="97"/>
      <c r="C69" s="97"/>
      <c r="D69" s="97"/>
      <c r="E69" s="97"/>
      <c r="F69" s="97"/>
      <c r="G69" s="292" t="s">
        <v>462</v>
      </c>
      <c r="H69" s="278"/>
      <c r="I69" s="278"/>
      <c r="J69" s="278"/>
      <c r="K69" s="278"/>
      <c r="L69" s="275"/>
      <c r="M69" s="275"/>
      <c r="N69" s="278"/>
      <c r="P69" s="278"/>
      <c r="Q69" s="278"/>
      <c r="R69" s="97"/>
      <c r="S69" s="136"/>
      <c r="T69" s="143"/>
      <c r="U69" s="136"/>
      <c r="V69" s="143"/>
      <c r="W69" s="136"/>
      <c r="X69" s="97"/>
      <c r="Y69" s="132"/>
      <c r="Z69" s="132"/>
      <c r="AA69" s="132"/>
      <c r="AB69" s="132"/>
      <c r="AC69" s="132"/>
      <c r="AD69" s="132"/>
      <c r="AE69" s="97"/>
    </row>
    <row r="70" spans="1:31" ht="15.75" customHeight="1">
      <c r="A70" s="97"/>
      <c r="B70" s="97"/>
      <c r="C70" s="97"/>
      <c r="D70" s="97"/>
      <c r="E70" s="97"/>
      <c r="F70" s="97"/>
      <c r="G70" s="299" t="s">
        <v>463</v>
      </c>
      <c r="H70" s="278"/>
      <c r="I70" s="278"/>
      <c r="J70" s="278"/>
      <c r="K70" s="278"/>
      <c r="L70" s="275"/>
      <c r="M70" s="275"/>
      <c r="N70" s="278"/>
      <c r="P70" s="278"/>
      <c r="Q70" s="278"/>
      <c r="R70" s="97"/>
      <c r="S70" s="136"/>
      <c r="T70" s="143"/>
      <c r="U70" s="136"/>
      <c r="V70" s="143"/>
      <c r="W70" s="136"/>
      <c r="X70" s="97"/>
      <c r="Y70" s="132"/>
      <c r="Z70" s="132"/>
      <c r="AA70" s="132"/>
      <c r="AB70" s="132"/>
      <c r="AC70" s="132"/>
      <c r="AD70" s="132"/>
      <c r="AE70" s="97"/>
    </row>
    <row r="71" spans="1:31" ht="15.75" customHeight="1">
      <c r="A71" s="97"/>
      <c r="B71" s="97"/>
      <c r="C71" s="97"/>
      <c r="D71" s="97"/>
      <c r="E71" s="97"/>
      <c r="F71" s="97"/>
      <c r="G71" s="299" t="s">
        <v>464</v>
      </c>
      <c r="H71" s="290">
        <v>0.5</v>
      </c>
      <c r="I71" s="274" t="s">
        <v>377</v>
      </c>
      <c r="J71" s="278"/>
      <c r="K71" s="278"/>
      <c r="L71" s="275"/>
      <c r="M71" s="275"/>
      <c r="N71" s="278"/>
      <c r="P71" s="278"/>
      <c r="Q71" s="278"/>
      <c r="R71" s="97"/>
      <c r="S71" s="136"/>
      <c r="T71" s="143"/>
      <c r="U71" s="136"/>
      <c r="V71" s="143"/>
      <c r="W71" s="136"/>
      <c r="X71" s="97"/>
      <c r="Y71" s="132"/>
      <c r="Z71" s="132"/>
      <c r="AA71" s="132"/>
      <c r="AB71" s="132"/>
      <c r="AC71" s="132"/>
      <c r="AD71" s="132"/>
      <c r="AE71" s="97"/>
    </row>
    <row r="72" spans="1:31" ht="15.75" customHeight="1">
      <c r="A72" s="97"/>
      <c r="B72" s="97"/>
      <c r="C72" s="97"/>
      <c r="D72" s="97"/>
      <c r="E72" s="97"/>
      <c r="F72" s="97"/>
      <c r="G72" s="299" t="s">
        <v>465</v>
      </c>
      <c r="H72" s="294">
        <v>16.149999999999999</v>
      </c>
      <c r="I72" s="278"/>
      <c r="J72" s="278"/>
      <c r="K72" s="278"/>
      <c r="L72" s="275"/>
      <c r="M72" s="275"/>
      <c r="N72" s="278"/>
      <c r="P72" s="278"/>
      <c r="Q72" s="278"/>
      <c r="R72" s="97"/>
      <c r="S72" s="136"/>
      <c r="T72" s="143"/>
      <c r="U72" s="136"/>
      <c r="V72" s="143"/>
      <c r="W72" s="136"/>
      <c r="X72" s="97"/>
      <c r="Y72" s="132"/>
      <c r="Z72" s="132"/>
      <c r="AA72" s="132"/>
      <c r="AB72" s="132"/>
      <c r="AC72" s="132"/>
      <c r="AD72" s="132"/>
      <c r="AE72" s="97"/>
    </row>
    <row r="73" spans="1:31" ht="15.75" customHeight="1">
      <c r="A73" s="97"/>
      <c r="B73" s="97"/>
      <c r="C73" s="97"/>
      <c r="D73" s="97"/>
      <c r="E73" s="97"/>
      <c r="F73" s="97"/>
      <c r="G73" s="299" t="s">
        <v>466</v>
      </c>
      <c r="H73" s="294" t="s">
        <v>377</v>
      </c>
      <c r="I73" s="278"/>
      <c r="J73" s="278"/>
      <c r="K73" s="278"/>
      <c r="L73" s="275"/>
      <c r="M73" s="275"/>
      <c r="N73" s="278"/>
      <c r="P73" s="278"/>
      <c r="Q73" s="278"/>
      <c r="R73" s="97"/>
      <c r="S73" s="136"/>
      <c r="T73" s="143"/>
      <c r="U73" s="136"/>
      <c r="V73" s="143"/>
      <c r="W73" s="136"/>
      <c r="X73" s="97"/>
      <c r="Y73" s="114"/>
      <c r="Z73" s="319"/>
      <c r="AA73" s="319"/>
      <c r="AB73" s="319"/>
      <c r="AC73" s="319"/>
      <c r="AD73" s="319"/>
      <c r="AE73" s="97"/>
    </row>
    <row r="74" spans="1:31" ht="15.75" customHeight="1">
      <c r="A74" s="97"/>
      <c r="B74" s="97"/>
      <c r="C74" s="97"/>
      <c r="D74" s="97"/>
      <c r="E74" s="97"/>
      <c r="F74" s="97"/>
      <c r="G74" s="296" t="s">
        <v>467</v>
      </c>
      <c r="H74" s="278"/>
      <c r="I74" s="278"/>
      <c r="J74" s="278"/>
      <c r="K74" s="278"/>
      <c r="L74" s="275"/>
      <c r="M74" s="275"/>
      <c r="N74" s="278"/>
      <c r="P74" s="278"/>
      <c r="Q74" s="278"/>
      <c r="R74" s="97"/>
      <c r="S74" s="136"/>
      <c r="T74" s="143"/>
      <c r="U74" s="136"/>
      <c r="V74" s="143"/>
      <c r="W74" s="136"/>
      <c r="X74" s="97"/>
      <c r="Y74" s="295"/>
      <c r="Z74" s="322"/>
      <c r="AA74" s="341">
        <f>SUM(AA54:AA73)</f>
        <v>0</v>
      </c>
      <c r="AB74" s="322"/>
      <c r="AC74" s="322"/>
      <c r="AD74" s="322"/>
      <c r="AE74" s="97"/>
    </row>
    <row r="75" spans="1:31" ht="15.75" customHeight="1">
      <c r="A75" s="97"/>
      <c r="B75" s="97"/>
      <c r="C75" s="97"/>
      <c r="D75" s="97"/>
      <c r="E75" s="97"/>
      <c r="F75" s="97"/>
      <c r="G75" s="299" t="s">
        <v>468</v>
      </c>
      <c r="H75" s="345"/>
      <c r="I75" s="275"/>
      <c r="J75" s="275"/>
      <c r="K75" s="278"/>
      <c r="L75" s="275"/>
      <c r="M75" s="275"/>
      <c r="N75" s="278"/>
      <c r="P75" s="278"/>
      <c r="Q75" s="278"/>
      <c r="R75" s="97"/>
      <c r="S75" s="136"/>
      <c r="T75" s="143"/>
      <c r="U75" s="136"/>
      <c r="V75" s="143"/>
      <c r="W75" s="136"/>
      <c r="X75" s="97"/>
      <c r="Y75" s="97"/>
      <c r="Z75" s="97"/>
      <c r="AA75" s="97"/>
      <c r="AB75" s="97"/>
      <c r="AC75" s="97"/>
      <c r="AD75" s="97"/>
      <c r="AE75" s="97"/>
    </row>
    <row r="76" spans="1:31" ht="15.75" customHeight="1">
      <c r="A76" s="97"/>
      <c r="B76" s="97"/>
      <c r="C76" s="97"/>
      <c r="D76" s="97"/>
      <c r="E76" s="97"/>
      <c r="F76" s="97"/>
      <c r="G76" s="292" t="s">
        <v>473</v>
      </c>
      <c r="H76" s="290" t="s">
        <v>375</v>
      </c>
      <c r="I76" s="290" t="s">
        <v>376</v>
      </c>
      <c r="J76" s="274" t="s">
        <v>377</v>
      </c>
      <c r="K76" s="278"/>
      <c r="L76" s="275"/>
      <c r="M76" s="275"/>
      <c r="N76" s="278"/>
      <c r="P76" s="278"/>
      <c r="Q76" s="278"/>
      <c r="R76" s="97"/>
      <c r="S76" s="136"/>
      <c r="T76" s="143"/>
      <c r="U76" s="136"/>
      <c r="V76" s="143"/>
      <c r="W76" s="136"/>
      <c r="X76" s="97"/>
      <c r="Y76" s="960" t="s">
        <v>353</v>
      </c>
      <c r="Z76" s="888"/>
      <c r="AA76" s="888"/>
      <c r="AB76" s="888"/>
      <c r="AC76" s="888"/>
      <c r="AD76" s="892"/>
      <c r="AE76" s="97"/>
    </row>
    <row r="77" spans="1:31" ht="15.75" customHeight="1">
      <c r="A77" s="97"/>
      <c r="B77" s="97"/>
      <c r="C77" s="97"/>
      <c r="D77" s="97"/>
      <c r="E77" s="97"/>
      <c r="F77" s="97"/>
      <c r="G77" s="299" t="s">
        <v>475</v>
      </c>
      <c r="H77" s="278"/>
      <c r="I77" s="278"/>
      <c r="J77" s="278"/>
      <c r="K77" s="278"/>
      <c r="L77" s="275"/>
      <c r="M77" s="275"/>
      <c r="N77" s="278"/>
      <c r="P77" s="278"/>
      <c r="Q77" s="278"/>
      <c r="R77" s="97"/>
      <c r="S77" s="136"/>
      <c r="T77" s="143"/>
      <c r="U77" s="136"/>
      <c r="V77" s="143"/>
      <c r="W77" s="136"/>
      <c r="X77" s="97"/>
      <c r="Y77" s="270"/>
      <c r="Z77" s="270"/>
      <c r="AA77" s="344">
        <v>2024</v>
      </c>
      <c r="AB77" s="344">
        <v>2025</v>
      </c>
      <c r="AC77" s="344">
        <v>2026</v>
      </c>
      <c r="AD77" s="344">
        <v>2027</v>
      </c>
      <c r="AE77" s="97"/>
    </row>
    <row r="78" spans="1:31" ht="15.75" customHeight="1">
      <c r="A78" s="97"/>
      <c r="B78" s="97"/>
      <c r="C78" s="97"/>
      <c r="D78" s="97"/>
      <c r="E78" s="97"/>
      <c r="F78" s="97"/>
      <c r="G78" s="299" t="s">
        <v>477</v>
      </c>
      <c r="H78" s="290">
        <v>3.9</v>
      </c>
      <c r="I78" s="290">
        <v>3.9</v>
      </c>
      <c r="J78" s="290">
        <v>3.9</v>
      </c>
      <c r="K78" s="278"/>
      <c r="L78" s="275"/>
      <c r="M78" s="275"/>
      <c r="N78" s="278"/>
      <c r="P78" s="278"/>
      <c r="Q78" s="278"/>
      <c r="R78" s="97"/>
      <c r="S78" s="136"/>
      <c r="T78" s="143"/>
      <c r="U78" s="136"/>
      <c r="V78" s="143"/>
      <c r="W78" s="136"/>
      <c r="X78" s="97"/>
      <c r="Y78" s="957" t="s">
        <v>469</v>
      </c>
      <c r="Z78" s="892"/>
      <c r="AA78" s="298" t="s">
        <v>470</v>
      </c>
      <c r="AB78" s="298" t="s">
        <v>471</v>
      </c>
      <c r="AC78" s="298" t="s">
        <v>472</v>
      </c>
      <c r="AD78" s="298" t="s">
        <v>472</v>
      </c>
      <c r="AE78" s="97"/>
    </row>
    <row r="79" spans="1:31" ht="15.75" customHeight="1">
      <c r="A79" s="97"/>
      <c r="B79" s="97"/>
      <c r="C79" s="97"/>
      <c r="D79" s="97"/>
      <c r="E79" s="97"/>
      <c r="F79" s="97"/>
      <c r="G79" s="299" t="s">
        <v>479</v>
      </c>
      <c r="H79" s="340">
        <v>6.31</v>
      </c>
      <c r="I79" s="278"/>
      <c r="J79" s="278"/>
      <c r="K79" s="278"/>
      <c r="L79" s="275"/>
      <c r="M79" s="275"/>
      <c r="N79" s="278"/>
      <c r="P79" s="278"/>
      <c r="Q79" s="278"/>
      <c r="R79" s="97"/>
      <c r="S79" s="136"/>
      <c r="T79" s="143"/>
      <c r="U79" s="136"/>
      <c r="V79" s="143"/>
      <c r="W79" s="136"/>
      <c r="X79" s="97"/>
      <c r="Y79" s="957" t="s">
        <v>474</v>
      </c>
      <c r="Z79" s="892"/>
      <c r="AA79" s="132">
        <f>AA50</f>
        <v>0</v>
      </c>
      <c r="AB79" s="132"/>
      <c r="AC79" s="132"/>
      <c r="AD79" s="132"/>
      <c r="AE79" s="97"/>
    </row>
    <row r="80" spans="1:31" ht="15.75" customHeight="1">
      <c r="A80" s="97"/>
      <c r="B80" s="97"/>
      <c r="C80" s="97"/>
      <c r="D80" s="97"/>
      <c r="E80" s="97"/>
      <c r="F80" s="97"/>
      <c r="G80" s="299" t="s">
        <v>480</v>
      </c>
      <c r="H80" s="278"/>
      <c r="I80" s="278"/>
      <c r="J80" s="278"/>
      <c r="K80" s="278"/>
      <c r="L80" s="275"/>
      <c r="M80" s="275"/>
      <c r="N80" s="278"/>
      <c r="P80" s="278"/>
      <c r="Q80" s="278"/>
      <c r="R80" s="97"/>
      <c r="S80" s="136"/>
      <c r="T80" s="143"/>
      <c r="U80" s="136"/>
      <c r="V80" s="143"/>
      <c r="W80" s="136"/>
      <c r="X80" s="97"/>
      <c r="Y80" s="957" t="s">
        <v>476</v>
      </c>
      <c r="Z80" s="892"/>
      <c r="AA80" s="319">
        <f>AA74</f>
        <v>0</v>
      </c>
      <c r="AB80" s="319"/>
      <c r="AC80" s="319"/>
      <c r="AD80" s="319"/>
      <c r="AE80" s="97"/>
    </row>
    <row r="81" spans="1:31" ht="15.75" customHeight="1">
      <c r="A81" s="97"/>
      <c r="B81" s="97"/>
      <c r="C81" s="97"/>
      <c r="D81" s="97"/>
      <c r="E81" s="97"/>
      <c r="F81" s="97"/>
      <c r="G81" s="292" t="s">
        <v>481</v>
      </c>
      <c r="H81" s="278"/>
      <c r="I81" s="278"/>
      <c r="J81" s="278"/>
      <c r="K81" s="278"/>
      <c r="L81" s="275"/>
      <c r="M81" s="275"/>
      <c r="N81" s="278"/>
      <c r="P81" s="278"/>
      <c r="Q81" s="278"/>
      <c r="R81" s="97"/>
      <c r="S81" s="136"/>
      <c r="T81" s="143"/>
      <c r="U81" s="136"/>
      <c r="V81" s="143"/>
      <c r="W81" s="136"/>
      <c r="X81" s="97"/>
      <c r="Y81" s="957" t="s">
        <v>478</v>
      </c>
      <c r="Z81" s="892"/>
      <c r="AA81" s="346">
        <f>SUM(AA79:AA80)</f>
        <v>0</v>
      </c>
      <c r="AB81" s="347"/>
      <c r="AC81" s="347"/>
      <c r="AD81" s="347"/>
      <c r="AE81" s="97"/>
    </row>
    <row r="82" spans="1:31" ht="15.75" customHeight="1">
      <c r="A82" s="97"/>
      <c r="B82" s="97"/>
      <c r="C82" s="97"/>
      <c r="D82" s="97"/>
      <c r="E82" s="97"/>
      <c r="F82" s="97"/>
      <c r="G82" s="292" t="s">
        <v>482</v>
      </c>
      <c r="H82" s="290">
        <v>0.5</v>
      </c>
      <c r="I82" s="290" t="s">
        <v>374</v>
      </c>
      <c r="J82" s="290" t="s">
        <v>375</v>
      </c>
      <c r="K82" s="290" t="s">
        <v>376</v>
      </c>
      <c r="L82" s="274" t="s">
        <v>377</v>
      </c>
      <c r="M82" s="275"/>
      <c r="N82" s="278"/>
      <c r="P82" s="278"/>
      <c r="Q82" s="278"/>
      <c r="R82" s="97"/>
      <c r="S82" s="256"/>
      <c r="T82" s="97"/>
      <c r="U82" s="256"/>
      <c r="V82" s="97"/>
      <c r="W82" s="256"/>
      <c r="X82" s="97"/>
      <c r="Y82" s="97"/>
      <c r="Z82" s="97"/>
      <c r="AA82" s="97"/>
      <c r="AB82" s="97"/>
      <c r="AC82" s="97"/>
      <c r="AD82" s="97"/>
      <c r="AE82" s="97"/>
    </row>
    <row r="83" spans="1:31" ht="15.75" customHeight="1">
      <c r="A83" s="97"/>
      <c r="B83" s="97"/>
      <c r="C83" s="97"/>
      <c r="D83" s="97"/>
      <c r="E83" s="97"/>
      <c r="F83" s="97"/>
      <c r="G83" s="299" t="s">
        <v>483</v>
      </c>
      <c r="H83" s="278"/>
      <c r="I83" s="278"/>
      <c r="J83" s="278"/>
      <c r="K83" s="278"/>
      <c r="L83" s="275"/>
      <c r="M83" s="275"/>
      <c r="N83" s="278"/>
      <c r="P83" s="278"/>
      <c r="Q83" s="278"/>
      <c r="R83" s="97"/>
      <c r="S83" s="256"/>
      <c r="T83" s="97"/>
      <c r="U83" s="256"/>
      <c r="V83" s="97"/>
      <c r="W83" s="256"/>
      <c r="X83" s="97"/>
      <c r="Y83" s="97"/>
      <c r="Z83" s="97"/>
      <c r="AA83" s="97"/>
      <c r="AB83" s="97"/>
      <c r="AC83" s="97"/>
      <c r="AD83" s="97"/>
      <c r="AE83" s="97"/>
    </row>
    <row r="84" spans="1:31" ht="15.75" customHeight="1">
      <c r="A84" s="97"/>
      <c r="B84" s="97"/>
      <c r="C84" s="97"/>
      <c r="D84" s="97"/>
      <c r="E84" s="97"/>
      <c r="F84" s="97"/>
      <c r="G84" s="299" t="s">
        <v>484</v>
      </c>
      <c r="H84" s="294">
        <v>1.2</v>
      </c>
      <c r="I84" s="278"/>
      <c r="J84" s="278"/>
      <c r="K84" s="278"/>
      <c r="L84" s="275"/>
      <c r="M84" s="275"/>
      <c r="N84" s="278"/>
      <c r="P84" s="278"/>
      <c r="Q84" s="278"/>
      <c r="R84" s="97"/>
      <c r="S84" s="256"/>
      <c r="T84" s="97"/>
      <c r="U84" s="256"/>
      <c r="V84" s="97"/>
      <c r="W84" s="256"/>
      <c r="X84" s="97"/>
      <c r="Y84" s="97"/>
      <c r="Z84" s="97"/>
      <c r="AA84" s="97"/>
      <c r="AB84" s="97"/>
      <c r="AC84" s="97"/>
      <c r="AD84" s="97"/>
      <c r="AE84" s="97"/>
    </row>
    <row r="85" spans="1:31" ht="15.75" customHeight="1">
      <c r="A85" s="97"/>
      <c r="B85" s="97"/>
      <c r="C85" s="97"/>
      <c r="D85" s="97"/>
      <c r="E85" s="97"/>
      <c r="F85" s="97"/>
      <c r="G85" s="292" t="s">
        <v>485</v>
      </c>
      <c r="H85" s="278"/>
      <c r="I85" s="278"/>
      <c r="J85" s="278"/>
      <c r="K85" s="278"/>
      <c r="L85" s="275"/>
      <c r="M85" s="275"/>
      <c r="N85" s="278"/>
      <c r="P85" s="278"/>
      <c r="Q85" s="278"/>
      <c r="R85" s="97"/>
      <c r="S85" s="256"/>
      <c r="T85" s="97"/>
      <c r="U85" s="256"/>
      <c r="V85" s="97"/>
      <c r="W85" s="256"/>
      <c r="X85" s="97"/>
      <c r="Y85" s="97"/>
      <c r="Z85" s="97"/>
      <c r="AA85" s="97"/>
      <c r="AB85" s="97"/>
      <c r="AC85" s="97"/>
      <c r="AD85" s="97"/>
      <c r="AE85" s="97"/>
    </row>
    <row r="86" spans="1:31" ht="15.75" customHeight="1">
      <c r="A86" s="97"/>
      <c r="B86" s="97"/>
      <c r="C86" s="97"/>
      <c r="D86" s="97"/>
      <c r="E86" s="97"/>
      <c r="F86" s="97"/>
      <c r="G86" s="299" t="s">
        <v>486</v>
      </c>
      <c r="H86" s="294">
        <v>0.8</v>
      </c>
      <c r="I86" s="278"/>
      <c r="J86" s="278"/>
      <c r="K86" s="278"/>
      <c r="L86" s="275"/>
      <c r="M86" s="275"/>
      <c r="N86" s="278"/>
      <c r="P86" s="278"/>
      <c r="Q86" s="278"/>
      <c r="R86" s="97"/>
      <c r="S86" s="256"/>
      <c r="T86" s="97"/>
      <c r="U86" s="256"/>
      <c r="V86" s="97"/>
      <c r="W86" s="256"/>
      <c r="X86" s="97"/>
      <c r="Y86" s="97"/>
      <c r="Z86" s="97"/>
      <c r="AA86" s="97"/>
      <c r="AB86" s="97"/>
      <c r="AC86" s="97"/>
      <c r="AD86" s="97"/>
      <c r="AE86" s="97"/>
    </row>
    <row r="87" spans="1:31" ht="15.75" customHeight="1">
      <c r="A87" s="97"/>
      <c r="B87" s="97"/>
      <c r="C87" s="97"/>
      <c r="D87" s="97"/>
      <c r="E87" s="97"/>
      <c r="F87" s="97"/>
      <c r="G87" s="292" t="s">
        <v>487</v>
      </c>
      <c r="H87" s="278"/>
      <c r="I87" s="278"/>
      <c r="J87" s="278"/>
      <c r="K87" s="278"/>
      <c r="L87" s="275"/>
      <c r="M87" s="275"/>
      <c r="N87" s="278"/>
      <c r="P87" s="278"/>
      <c r="Q87" s="278"/>
      <c r="R87" s="97"/>
      <c r="S87" s="256"/>
      <c r="T87" s="97"/>
      <c r="U87" s="256"/>
      <c r="V87" s="97"/>
      <c r="W87" s="256"/>
      <c r="X87" s="97"/>
      <c r="Y87" s="97"/>
      <c r="Z87" s="97"/>
      <c r="AA87" s="97"/>
      <c r="AB87" s="97"/>
      <c r="AC87" s="97"/>
      <c r="AD87" s="97"/>
      <c r="AE87" s="97"/>
    </row>
    <row r="88" spans="1:31" ht="15.75" customHeight="1">
      <c r="A88" s="97"/>
      <c r="B88" s="97"/>
      <c r="C88" s="97"/>
      <c r="D88" s="97"/>
      <c r="E88" s="97"/>
      <c r="F88" s="97"/>
      <c r="G88" s="348" t="s">
        <v>488</v>
      </c>
      <c r="H88" s="278"/>
      <c r="I88" s="278"/>
      <c r="J88" s="278"/>
      <c r="K88" s="278"/>
      <c r="L88" s="275"/>
      <c r="M88" s="275"/>
      <c r="N88" s="278"/>
      <c r="P88" s="278"/>
      <c r="Q88" s="278"/>
      <c r="R88" s="97"/>
      <c r="S88" s="256"/>
      <c r="T88" s="97"/>
      <c r="U88" s="256"/>
      <c r="V88" s="97"/>
      <c r="W88" s="256"/>
      <c r="X88" s="97"/>
      <c r="Y88" s="97"/>
      <c r="Z88" s="97"/>
      <c r="AA88" s="97"/>
      <c r="AB88" s="97"/>
      <c r="AC88" s="97"/>
      <c r="AD88" s="97"/>
      <c r="AE88" s="97"/>
    </row>
    <row r="89" spans="1:31" ht="15.75" customHeight="1">
      <c r="A89" s="97"/>
      <c r="B89" s="97"/>
      <c r="C89" s="97"/>
      <c r="D89" s="97"/>
      <c r="E89" s="97"/>
      <c r="F89" s="97"/>
      <c r="G89" s="273" t="s">
        <v>489</v>
      </c>
      <c r="H89" s="278"/>
      <c r="I89" s="278"/>
      <c r="J89" s="278"/>
      <c r="K89" s="278"/>
      <c r="L89" s="275"/>
      <c r="M89" s="275"/>
      <c r="N89" s="278"/>
      <c r="P89" s="278"/>
      <c r="Q89" s="278"/>
      <c r="R89" s="97"/>
      <c r="S89" s="256"/>
      <c r="T89" s="97"/>
      <c r="U89" s="256"/>
      <c r="V89" s="97"/>
      <c r="W89" s="256"/>
      <c r="X89" s="97"/>
      <c r="Y89" s="97"/>
      <c r="Z89" s="97"/>
      <c r="AA89" s="97"/>
      <c r="AB89" s="97"/>
      <c r="AC89" s="97"/>
      <c r="AD89" s="97"/>
      <c r="AE89" s="97"/>
    </row>
    <row r="90" spans="1:31" ht="15.75" customHeight="1">
      <c r="A90" s="97"/>
      <c r="B90" s="97"/>
      <c r="C90" s="97"/>
      <c r="D90" s="97"/>
      <c r="E90" s="97"/>
      <c r="F90" s="97"/>
      <c r="G90" s="349" t="s">
        <v>490</v>
      </c>
      <c r="H90" s="278"/>
      <c r="I90" s="278"/>
      <c r="J90" s="278"/>
      <c r="K90" s="278"/>
      <c r="L90" s="275"/>
      <c r="M90" s="275"/>
      <c r="N90" s="278"/>
      <c r="P90" s="278"/>
      <c r="Q90" s="278"/>
      <c r="R90" s="97"/>
      <c r="S90" s="256"/>
      <c r="T90" s="97"/>
      <c r="U90" s="256"/>
      <c r="V90" s="97"/>
      <c r="W90" s="256"/>
      <c r="X90" s="97"/>
      <c r="Y90" s="97"/>
      <c r="Z90" s="97"/>
      <c r="AA90" s="97"/>
      <c r="AB90" s="97"/>
      <c r="AC90" s="97"/>
      <c r="AD90" s="97"/>
      <c r="AE90" s="97"/>
    </row>
    <row r="91" spans="1:31" ht="15.75" customHeight="1">
      <c r="A91" s="97"/>
      <c r="B91" s="97"/>
      <c r="C91" s="97"/>
      <c r="D91" s="97"/>
      <c r="E91" s="97"/>
      <c r="F91" s="97"/>
      <c r="G91" s="292" t="s">
        <v>491</v>
      </c>
      <c r="H91" s="290" t="s">
        <v>374</v>
      </c>
      <c r="I91" s="290" t="s">
        <v>375</v>
      </c>
      <c r="J91" s="290" t="s">
        <v>376</v>
      </c>
      <c r="K91" s="274" t="s">
        <v>377</v>
      </c>
      <c r="L91" s="275"/>
      <c r="M91" s="275"/>
      <c r="N91" s="278"/>
      <c r="P91" s="278"/>
      <c r="Q91" s="278"/>
      <c r="R91" s="97"/>
      <c r="S91" s="256"/>
      <c r="T91" s="97"/>
      <c r="U91" s="256"/>
      <c r="V91" s="97"/>
      <c r="W91" s="256"/>
      <c r="X91" s="97"/>
      <c r="Y91" s="97"/>
      <c r="Z91" s="97"/>
      <c r="AA91" s="97"/>
      <c r="AB91" s="97"/>
      <c r="AC91" s="97"/>
      <c r="AD91" s="97"/>
      <c r="AE91" s="97"/>
    </row>
    <row r="92" spans="1:31" ht="15.75" customHeight="1">
      <c r="A92" s="97"/>
      <c r="B92" s="97"/>
      <c r="C92" s="97"/>
      <c r="D92" s="97"/>
      <c r="E92" s="97"/>
      <c r="F92" s="97"/>
      <c r="G92" s="273" t="s">
        <v>493</v>
      </c>
      <c r="H92" s="278"/>
      <c r="I92" s="278"/>
      <c r="J92" s="278"/>
      <c r="K92" s="278"/>
      <c r="L92" s="275"/>
      <c r="M92" s="275"/>
      <c r="N92" s="278"/>
      <c r="P92" s="278"/>
      <c r="Q92" s="278"/>
      <c r="R92" s="97"/>
      <c r="S92" s="256"/>
      <c r="T92" s="97"/>
      <c r="U92" s="256"/>
      <c r="V92" s="97"/>
      <c r="W92" s="256"/>
      <c r="X92" s="97"/>
      <c r="Y92" s="97"/>
      <c r="Z92" s="97"/>
      <c r="AA92" s="97"/>
      <c r="AB92" s="97"/>
      <c r="AC92" s="97"/>
      <c r="AD92" s="97"/>
      <c r="AE92" s="97"/>
    </row>
    <row r="93" spans="1:31" ht="15.75" customHeight="1">
      <c r="A93" s="97"/>
      <c r="B93" s="97"/>
      <c r="C93" s="97"/>
      <c r="D93" s="97"/>
      <c r="E93" s="97"/>
      <c r="F93" s="97"/>
      <c r="G93" s="273" t="s">
        <v>494</v>
      </c>
      <c r="H93" s="278"/>
      <c r="I93" s="278"/>
      <c r="J93" s="278"/>
      <c r="K93" s="278"/>
      <c r="L93" s="275"/>
      <c r="M93" s="275"/>
      <c r="N93" s="278"/>
      <c r="P93" s="278"/>
      <c r="Q93" s="278"/>
      <c r="R93" s="97"/>
      <c r="S93" s="256"/>
      <c r="T93" s="97"/>
      <c r="U93" s="256"/>
      <c r="V93" s="97"/>
      <c r="W93" s="256"/>
      <c r="X93" s="97"/>
      <c r="Y93" s="97"/>
      <c r="Z93" s="97"/>
      <c r="AA93" s="97"/>
      <c r="AB93" s="97"/>
      <c r="AC93" s="97"/>
      <c r="AD93" s="97"/>
      <c r="AE93" s="97"/>
    </row>
    <row r="94" spans="1:31" ht="15.75" customHeight="1">
      <c r="A94" s="97"/>
      <c r="B94" s="97"/>
      <c r="C94" s="97"/>
      <c r="D94" s="97"/>
      <c r="E94" s="97"/>
      <c r="F94" s="97"/>
      <c r="G94" s="285"/>
      <c r="H94" s="278"/>
      <c r="I94" s="278"/>
      <c r="J94" s="278"/>
      <c r="K94" s="278"/>
      <c r="L94" s="275"/>
      <c r="M94" s="275"/>
      <c r="N94" s="278"/>
      <c r="P94" s="278"/>
      <c r="Q94" s="278"/>
      <c r="R94" s="97"/>
      <c r="S94" s="256"/>
      <c r="T94" s="97"/>
      <c r="U94" s="256"/>
      <c r="V94" s="97"/>
      <c r="W94" s="256"/>
      <c r="X94" s="97"/>
      <c r="Y94" s="97"/>
      <c r="Z94" s="97"/>
      <c r="AA94" s="97"/>
      <c r="AB94" s="97"/>
      <c r="AC94" s="97"/>
      <c r="AD94" s="97"/>
      <c r="AE94" s="97"/>
    </row>
    <row r="95" spans="1:31" ht="15.75" customHeight="1">
      <c r="A95" s="97"/>
      <c r="B95" s="97"/>
      <c r="C95" s="97"/>
      <c r="D95" s="97"/>
      <c r="E95" s="97"/>
      <c r="F95" s="97"/>
      <c r="G95" s="292"/>
      <c r="H95" s="290"/>
      <c r="I95" s="290"/>
      <c r="J95" s="274"/>
      <c r="K95" s="275"/>
      <c r="L95" s="275"/>
      <c r="M95" s="275"/>
      <c r="N95" s="278"/>
      <c r="P95" s="278"/>
      <c r="Q95" s="278"/>
      <c r="R95" s="97"/>
      <c r="S95" s="256"/>
      <c r="T95" s="97"/>
      <c r="U95" s="256"/>
      <c r="V95" s="97"/>
      <c r="W95" s="256"/>
      <c r="X95" s="97"/>
      <c r="Y95" s="97"/>
      <c r="Z95" s="97"/>
      <c r="AA95" s="97"/>
      <c r="AB95" s="97"/>
      <c r="AC95" s="97"/>
      <c r="AD95" s="97"/>
      <c r="AE95" s="97"/>
    </row>
    <row r="96" spans="1:31" ht="15.75" customHeight="1">
      <c r="A96" s="97"/>
      <c r="B96" s="97"/>
      <c r="C96" s="97"/>
      <c r="D96" s="97"/>
      <c r="E96" s="97"/>
      <c r="F96" s="97"/>
      <c r="G96" s="296"/>
      <c r="H96" s="278"/>
      <c r="I96" s="278"/>
      <c r="J96" s="278"/>
      <c r="K96" s="278"/>
      <c r="L96" s="275"/>
      <c r="M96" s="275"/>
      <c r="N96" s="278"/>
      <c r="P96" s="278"/>
      <c r="Q96" s="278"/>
      <c r="R96" s="97"/>
      <c r="S96" s="256"/>
      <c r="T96" s="97"/>
      <c r="U96" s="256"/>
      <c r="V96" s="97"/>
      <c r="W96" s="256"/>
      <c r="X96" s="97"/>
      <c r="Y96" s="97"/>
      <c r="Z96" s="97"/>
      <c r="AA96" s="97"/>
      <c r="AB96" s="97"/>
      <c r="AC96" s="97"/>
      <c r="AD96" s="97"/>
      <c r="AE96" s="97"/>
    </row>
    <row r="97" spans="1:31" ht="15.75" customHeight="1">
      <c r="A97" s="97"/>
      <c r="B97" s="97"/>
      <c r="C97" s="97"/>
      <c r="D97" s="97"/>
      <c r="E97" s="97"/>
      <c r="F97" s="97"/>
      <c r="G97" s="349"/>
      <c r="H97" s="350"/>
      <c r="I97" s="351"/>
      <c r="J97" s="351"/>
      <c r="K97" s="278"/>
      <c r="L97" s="275"/>
      <c r="M97" s="275"/>
      <c r="N97" s="278"/>
      <c r="P97" s="278"/>
      <c r="Q97" s="278"/>
      <c r="R97" s="97"/>
      <c r="S97" s="256"/>
      <c r="T97" s="97"/>
      <c r="U97" s="256"/>
      <c r="V97" s="97"/>
      <c r="W97" s="256"/>
      <c r="X97" s="97"/>
      <c r="Y97" s="97"/>
      <c r="Z97" s="97"/>
      <c r="AA97" s="97"/>
      <c r="AB97" s="97"/>
      <c r="AC97" s="97"/>
      <c r="AD97" s="97"/>
      <c r="AE97" s="97"/>
    </row>
    <row r="98" spans="1:31" ht="15.75" customHeight="1">
      <c r="A98" s="97"/>
      <c r="B98" s="97"/>
      <c r="C98" s="97"/>
      <c r="D98" s="97"/>
      <c r="E98" s="97"/>
      <c r="F98" s="97"/>
      <c r="I98" s="278"/>
      <c r="J98" s="278"/>
      <c r="K98" s="278"/>
      <c r="L98" s="275"/>
      <c r="M98" s="275"/>
      <c r="N98" s="278"/>
      <c r="P98" s="278"/>
      <c r="Q98" s="278"/>
      <c r="R98" s="97"/>
      <c r="S98" s="256"/>
      <c r="T98" s="97"/>
      <c r="U98" s="256"/>
      <c r="V98" s="97"/>
      <c r="W98" s="256"/>
      <c r="X98" s="97"/>
      <c r="Y98" s="97"/>
      <c r="Z98" s="97"/>
      <c r="AA98" s="97"/>
      <c r="AB98" s="97"/>
      <c r="AC98" s="97"/>
      <c r="AD98" s="97"/>
      <c r="AE98" s="97"/>
    </row>
    <row r="99" spans="1:31" ht="15.75" customHeight="1">
      <c r="A99" s="97"/>
      <c r="B99" s="97"/>
      <c r="C99" s="97"/>
      <c r="D99" s="97"/>
      <c r="E99" s="97"/>
      <c r="F99" s="97"/>
      <c r="H99" s="278"/>
      <c r="I99" s="278"/>
      <c r="J99" s="278"/>
      <c r="K99" s="278"/>
      <c r="L99" s="275"/>
      <c r="M99" s="275"/>
      <c r="N99" s="278"/>
      <c r="P99" s="278"/>
      <c r="Q99" s="278"/>
      <c r="R99" s="97"/>
      <c r="S99" s="256"/>
      <c r="T99" s="97"/>
      <c r="U99" s="256"/>
      <c r="V99" s="97"/>
      <c r="W99" s="256"/>
      <c r="X99" s="97"/>
      <c r="Y99" s="97"/>
      <c r="Z99" s="97"/>
      <c r="AA99" s="97"/>
      <c r="AB99" s="97"/>
      <c r="AC99" s="97"/>
      <c r="AD99" s="97"/>
      <c r="AE99" s="97"/>
    </row>
    <row r="100" spans="1:31" ht="15.75" customHeight="1">
      <c r="A100" s="97"/>
      <c r="B100" s="97"/>
      <c r="C100" s="97"/>
      <c r="D100" s="97"/>
      <c r="E100" s="97"/>
      <c r="F100" s="97"/>
      <c r="H100" s="278"/>
      <c r="I100" s="278"/>
      <c r="J100" s="278"/>
      <c r="K100" s="278"/>
      <c r="L100" s="275"/>
      <c r="M100" s="275"/>
      <c r="N100" s="278"/>
      <c r="P100" s="278"/>
      <c r="Q100" s="278"/>
      <c r="R100" s="97"/>
      <c r="S100" s="256"/>
      <c r="T100" s="97"/>
      <c r="U100" s="256"/>
      <c r="V100" s="97"/>
      <c r="W100" s="256"/>
      <c r="X100" s="97"/>
      <c r="Y100" s="97"/>
      <c r="Z100" s="97"/>
      <c r="AA100" s="97"/>
      <c r="AB100" s="97"/>
      <c r="AC100" s="97"/>
      <c r="AD100" s="97"/>
      <c r="AE100" s="97"/>
    </row>
    <row r="101" spans="1:31" ht="15.75" customHeight="1">
      <c r="A101" s="97"/>
      <c r="B101" s="97"/>
      <c r="C101" s="97"/>
      <c r="D101" s="315"/>
      <c r="E101" s="315"/>
      <c r="F101" s="315"/>
      <c r="G101" s="292"/>
      <c r="H101" s="275"/>
      <c r="I101" s="275"/>
      <c r="J101" s="275"/>
      <c r="K101" s="275"/>
      <c r="L101" s="275"/>
      <c r="M101" s="275"/>
      <c r="N101" s="278"/>
      <c r="P101" s="278"/>
      <c r="Q101" s="278"/>
      <c r="R101" s="97"/>
      <c r="S101" s="256"/>
      <c r="T101" s="97"/>
      <c r="U101" s="256"/>
      <c r="V101" s="97"/>
      <c r="W101" s="256"/>
      <c r="X101" s="97"/>
      <c r="Y101" s="97"/>
      <c r="Z101" s="97"/>
      <c r="AA101" s="97"/>
      <c r="AB101" s="97"/>
      <c r="AC101" s="97"/>
      <c r="AD101" s="97"/>
      <c r="AE101" s="97"/>
    </row>
    <row r="102" spans="1:31" ht="15.75" customHeight="1">
      <c r="A102" s="97"/>
      <c r="B102" s="97"/>
      <c r="C102" s="316"/>
      <c r="D102" s="352"/>
      <c r="E102" s="352"/>
      <c r="F102" s="352"/>
      <c r="G102" s="353"/>
      <c r="H102" s="278"/>
      <c r="I102" s="278"/>
      <c r="J102" s="278"/>
      <c r="K102" s="278"/>
      <c r="L102" s="275"/>
      <c r="M102" s="275"/>
      <c r="N102" s="278"/>
      <c r="P102" s="278"/>
      <c r="Q102" s="278"/>
      <c r="R102" s="97"/>
      <c r="S102" s="256"/>
      <c r="T102" s="97"/>
      <c r="U102" s="256"/>
      <c r="V102" s="97"/>
      <c r="W102" s="256"/>
      <c r="X102" s="97"/>
      <c r="Y102" s="97"/>
      <c r="Z102" s="97"/>
      <c r="AA102" s="97"/>
      <c r="AB102" s="97"/>
      <c r="AC102" s="97"/>
      <c r="AD102" s="97"/>
      <c r="AE102" s="97"/>
    </row>
    <row r="103" spans="1:31" ht="15.75" customHeight="1">
      <c r="A103" s="315"/>
      <c r="B103" s="323"/>
      <c r="C103" s="323"/>
      <c r="D103" s="354">
        <f>COUNTA(G4:G160)</f>
        <v>90</v>
      </c>
      <c r="E103" s="248"/>
      <c r="F103" s="355">
        <v>100</v>
      </c>
      <c r="G103" s="285"/>
      <c r="H103" s="278"/>
      <c r="I103" s="278"/>
      <c r="J103" s="278"/>
      <c r="K103" s="278"/>
      <c r="L103" s="275"/>
      <c r="M103" s="275"/>
      <c r="N103" s="278"/>
      <c r="P103" s="278"/>
      <c r="Q103" s="278"/>
      <c r="R103" s="97"/>
      <c r="S103" s="256"/>
      <c r="T103" s="97"/>
      <c r="U103" s="256"/>
      <c r="V103" s="97"/>
      <c r="W103" s="256"/>
      <c r="X103" s="97"/>
      <c r="Y103" s="97"/>
      <c r="Z103" s="97"/>
      <c r="AA103" s="97"/>
      <c r="AB103" s="97"/>
      <c r="AC103" s="97"/>
      <c r="AD103" s="97"/>
      <c r="AE103" s="97"/>
    </row>
    <row r="104" spans="1:31" ht="15.75" customHeight="1">
      <c r="A104" s="98"/>
      <c r="B104" s="98"/>
      <c r="C104" s="98"/>
      <c r="D104" s="98"/>
      <c r="E104" s="98"/>
      <c r="F104" s="98"/>
      <c r="G104" s="285"/>
      <c r="H104" s="290"/>
      <c r="I104" s="356"/>
      <c r="J104" s="356"/>
      <c r="K104" s="274"/>
      <c r="L104" s="275"/>
      <c r="M104" s="275"/>
      <c r="N104" s="278"/>
      <c r="P104" s="278"/>
      <c r="Q104" s="278"/>
      <c r="R104" s="97"/>
      <c r="S104" s="256"/>
      <c r="T104" s="97"/>
      <c r="U104" s="256"/>
      <c r="V104" s="97"/>
      <c r="W104" s="256"/>
      <c r="X104" s="97"/>
      <c r="Y104" s="97"/>
      <c r="Z104" s="97"/>
      <c r="AA104" s="97"/>
      <c r="AB104" s="97"/>
      <c r="AC104" s="97"/>
      <c r="AD104" s="97"/>
      <c r="AE104" s="97"/>
    </row>
    <row r="105" spans="1:31" ht="15.75" customHeight="1">
      <c r="A105" s="98"/>
      <c r="B105" s="98"/>
      <c r="C105" s="98"/>
      <c r="D105" s="98"/>
      <c r="E105" s="98"/>
      <c r="F105" s="98"/>
      <c r="G105" s="353"/>
      <c r="H105" s="278"/>
      <c r="I105" s="278"/>
      <c r="J105" s="278"/>
      <c r="K105" s="278"/>
      <c r="L105" s="278"/>
      <c r="M105" s="278"/>
      <c r="N105" s="275"/>
      <c r="O105" s="278"/>
      <c r="P105" s="278"/>
      <c r="Q105" s="278"/>
      <c r="R105" s="97"/>
      <c r="S105" s="256"/>
      <c r="T105" s="97"/>
      <c r="U105" s="256"/>
      <c r="V105" s="97"/>
      <c r="W105" s="256"/>
      <c r="X105" s="97"/>
      <c r="Y105" s="97"/>
      <c r="Z105" s="97"/>
      <c r="AA105" s="97"/>
      <c r="AB105" s="97"/>
      <c r="AC105" s="97"/>
      <c r="AD105" s="97"/>
      <c r="AE105" s="97"/>
    </row>
    <row r="106" spans="1:31" ht="15.75" customHeight="1">
      <c r="A106" s="357"/>
      <c r="B106" s="98"/>
      <c r="C106" s="98"/>
      <c r="D106" s="98"/>
      <c r="E106" s="98"/>
      <c r="F106" s="98"/>
      <c r="G106" s="299"/>
      <c r="H106" s="278"/>
      <c r="I106" s="278"/>
      <c r="J106" s="278"/>
      <c r="K106" s="278"/>
      <c r="L106" s="278"/>
      <c r="M106" s="278"/>
      <c r="N106" s="275"/>
      <c r="O106" s="278"/>
      <c r="P106" s="278"/>
      <c r="Q106" s="278"/>
      <c r="R106" s="97"/>
      <c r="S106" s="256"/>
      <c r="T106" s="97"/>
      <c r="U106" s="256"/>
      <c r="V106" s="97"/>
      <c r="W106" s="256"/>
      <c r="X106" s="97"/>
      <c r="Y106" s="97"/>
      <c r="Z106" s="97"/>
      <c r="AA106" s="97"/>
      <c r="AB106" s="97"/>
      <c r="AC106" s="97"/>
      <c r="AD106" s="97"/>
      <c r="AE106" s="97"/>
    </row>
    <row r="107" spans="1:31" ht="15.75" customHeight="1">
      <c r="A107" s="316"/>
      <c r="B107" s="98"/>
      <c r="C107" s="98"/>
      <c r="D107" s="98"/>
      <c r="E107" s="98"/>
      <c r="F107" s="98"/>
      <c r="G107" s="299"/>
      <c r="H107" s="278"/>
      <c r="I107" s="278"/>
      <c r="J107" s="278"/>
      <c r="K107" s="278"/>
      <c r="L107" s="278"/>
      <c r="M107" s="278"/>
      <c r="N107" s="275"/>
      <c r="O107" s="278"/>
      <c r="P107" s="278"/>
      <c r="Q107" s="278"/>
      <c r="R107" s="97"/>
      <c r="S107" s="256"/>
      <c r="T107" s="97"/>
      <c r="U107" s="256"/>
      <c r="V107" s="97"/>
      <c r="W107" s="256"/>
      <c r="X107" s="97"/>
      <c r="Y107" s="97"/>
      <c r="Z107" s="97"/>
      <c r="AA107" s="97"/>
      <c r="AB107" s="97"/>
      <c r="AC107" s="97"/>
      <c r="AD107" s="97"/>
      <c r="AE107" s="97"/>
    </row>
    <row r="108" spans="1:31" ht="15.75" customHeight="1">
      <c r="A108" s="316"/>
      <c r="B108" s="98"/>
      <c r="C108" s="98"/>
      <c r="D108" s="98"/>
      <c r="E108" s="98"/>
      <c r="F108" s="98"/>
      <c r="G108" s="299"/>
      <c r="H108" s="275"/>
      <c r="I108" s="275"/>
      <c r="J108" s="278"/>
      <c r="K108" s="278"/>
      <c r="L108" s="278"/>
      <c r="M108" s="278"/>
      <c r="N108" s="278"/>
      <c r="O108" s="278"/>
      <c r="P108" s="278"/>
      <c r="Q108" s="278"/>
      <c r="R108" s="97"/>
      <c r="S108" s="256"/>
      <c r="T108" s="97"/>
      <c r="U108" s="256"/>
      <c r="V108" s="97"/>
      <c r="W108" s="256"/>
      <c r="X108" s="97"/>
      <c r="Y108" s="97"/>
      <c r="Z108" s="97"/>
      <c r="AA108" s="97"/>
      <c r="AB108" s="97"/>
      <c r="AC108" s="97"/>
      <c r="AD108" s="97"/>
      <c r="AE108" s="97"/>
    </row>
    <row r="109" spans="1:31" ht="15.75" customHeight="1">
      <c r="A109" s="316"/>
      <c r="B109" s="98"/>
      <c r="C109" s="98"/>
      <c r="D109" s="98"/>
      <c r="E109" s="98"/>
      <c r="F109" s="98"/>
      <c r="G109" s="299"/>
      <c r="H109" s="275"/>
      <c r="I109" s="275"/>
      <c r="J109" s="278"/>
      <c r="K109" s="278"/>
      <c r="L109" s="278"/>
      <c r="M109" s="278"/>
      <c r="N109" s="278"/>
      <c r="O109" s="278"/>
      <c r="P109" s="278"/>
      <c r="Q109" s="278"/>
      <c r="R109" s="97"/>
      <c r="S109" s="256"/>
      <c r="T109" s="97"/>
      <c r="U109" s="256"/>
      <c r="V109" s="97"/>
      <c r="W109" s="256"/>
      <c r="X109" s="97"/>
      <c r="Y109" s="97"/>
      <c r="Z109" s="97"/>
      <c r="AA109" s="97"/>
      <c r="AB109" s="97"/>
      <c r="AC109" s="97"/>
      <c r="AD109" s="97"/>
      <c r="AE109" s="97"/>
    </row>
    <row r="110" spans="1:31" ht="15.75" customHeight="1">
      <c r="A110" s="316"/>
      <c r="B110" s="98"/>
      <c r="C110" s="98"/>
      <c r="D110" s="98"/>
      <c r="E110" s="98"/>
      <c r="F110" s="98"/>
      <c r="G110" s="299"/>
      <c r="H110" s="278"/>
      <c r="I110" s="278"/>
      <c r="J110" s="278"/>
      <c r="K110" s="278"/>
      <c r="L110" s="278"/>
      <c r="M110" s="278"/>
      <c r="N110" s="278"/>
      <c r="O110" s="278"/>
      <c r="P110" s="278"/>
      <c r="Q110" s="278"/>
      <c r="R110" s="97"/>
      <c r="S110" s="256"/>
      <c r="T110" s="97"/>
      <c r="U110" s="256"/>
      <c r="V110" s="97"/>
      <c r="W110" s="256"/>
      <c r="X110" s="97"/>
      <c r="Y110" s="97"/>
      <c r="Z110" s="97"/>
      <c r="AA110" s="97"/>
      <c r="AB110" s="97"/>
      <c r="AC110" s="97"/>
      <c r="AD110" s="97"/>
      <c r="AE110" s="97"/>
    </row>
    <row r="111" spans="1:31" ht="15.75" customHeight="1">
      <c r="A111" s="358"/>
      <c r="B111" s="98"/>
      <c r="C111" s="98"/>
      <c r="D111" s="98"/>
      <c r="E111" s="98"/>
      <c r="F111" s="98"/>
      <c r="G111" s="299"/>
      <c r="H111" s="278"/>
      <c r="I111" s="278"/>
      <c r="J111" s="278"/>
      <c r="K111" s="278"/>
      <c r="L111" s="278"/>
      <c r="M111" s="278"/>
      <c r="N111" s="278"/>
      <c r="O111" s="278"/>
      <c r="P111" s="278"/>
      <c r="Q111" s="278"/>
      <c r="R111" s="97"/>
      <c r="S111" s="256"/>
      <c r="T111" s="97"/>
      <c r="U111" s="256"/>
      <c r="V111" s="97"/>
      <c r="W111" s="256"/>
      <c r="X111" s="97"/>
      <c r="Y111" s="97"/>
      <c r="Z111" s="97"/>
      <c r="AA111" s="97"/>
      <c r="AB111" s="97"/>
      <c r="AC111" s="97"/>
      <c r="AD111" s="97"/>
      <c r="AE111" s="97"/>
    </row>
    <row r="112" spans="1:31" ht="15.75" customHeight="1">
      <c r="A112" s="359"/>
      <c r="B112" s="98"/>
      <c r="C112" s="98"/>
      <c r="D112" s="98"/>
      <c r="E112" s="98"/>
      <c r="F112" s="98"/>
      <c r="G112" s="299"/>
      <c r="H112" s="278"/>
      <c r="I112" s="278"/>
      <c r="J112" s="278"/>
      <c r="K112" s="278"/>
      <c r="L112" s="278"/>
      <c r="M112" s="278"/>
      <c r="N112" s="278"/>
      <c r="O112" s="278"/>
      <c r="P112" s="278"/>
      <c r="Q112" s="278"/>
      <c r="R112" s="97"/>
      <c r="S112" s="256"/>
      <c r="T112" s="97"/>
      <c r="U112" s="256"/>
      <c r="V112" s="97"/>
      <c r="W112" s="256"/>
      <c r="X112" s="97"/>
      <c r="Y112" s="97"/>
      <c r="Z112" s="97"/>
      <c r="AA112" s="97"/>
      <c r="AB112" s="97"/>
      <c r="AC112" s="97"/>
      <c r="AD112" s="97"/>
      <c r="AE112" s="97"/>
    </row>
    <row r="113" spans="1:31" ht="15.75" customHeight="1">
      <c r="A113" s="359"/>
      <c r="B113" s="98"/>
      <c r="C113" s="98"/>
      <c r="D113" s="98"/>
      <c r="E113" s="98"/>
      <c r="F113" s="98"/>
      <c r="G113" s="299"/>
      <c r="H113" s="275"/>
      <c r="I113" s="278"/>
      <c r="J113" s="278"/>
      <c r="K113" s="278"/>
      <c r="L113" s="278"/>
      <c r="M113" s="278"/>
      <c r="N113" s="278"/>
      <c r="O113" s="278"/>
      <c r="P113" s="278"/>
      <c r="Q113" s="278"/>
      <c r="R113" s="97"/>
      <c r="S113" s="256"/>
      <c r="T113" s="97"/>
      <c r="U113" s="256"/>
      <c r="V113" s="97"/>
      <c r="W113" s="256"/>
      <c r="X113" s="97"/>
      <c r="Y113" s="97"/>
      <c r="Z113" s="97"/>
      <c r="AA113" s="97"/>
      <c r="AB113" s="97"/>
      <c r="AC113" s="97"/>
      <c r="AD113" s="97"/>
      <c r="AE113" s="97"/>
    </row>
    <row r="114" spans="1:31" ht="15.75" customHeight="1">
      <c r="A114" s="359"/>
      <c r="B114" s="98"/>
      <c r="C114" s="98"/>
      <c r="D114" s="98"/>
      <c r="E114" s="98"/>
      <c r="F114" s="98"/>
      <c r="G114" s="299"/>
      <c r="H114" s="278"/>
      <c r="I114" s="278"/>
      <c r="J114" s="278"/>
      <c r="K114" s="278"/>
      <c r="L114" s="278"/>
      <c r="M114" s="278"/>
      <c r="N114" s="278"/>
      <c r="O114" s="278"/>
      <c r="P114" s="278"/>
      <c r="Q114" s="278"/>
      <c r="R114" s="97"/>
      <c r="S114" s="256"/>
      <c r="T114" s="97"/>
      <c r="U114" s="256"/>
      <c r="V114" s="97"/>
      <c r="W114" s="256"/>
      <c r="X114" s="97"/>
      <c r="Y114" s="97"/>
      <c r="Z114" s="97"/>
      <c r="AA114" s="97"/>
      <c r="AB114" s="97"/>
      <c r="AC114" s="97"/>
      <c r="AD114" s="97"/>
      <c r="AE114" s="97"/>
    </row>
    <row r="115" spans="1:31" ht="15.75" customHeight="1">
      <c r="A115" s="359"/>
      <c r="B115" s="98"/>
      <c r="C115" s="98"/>
      <c r="D115" s="98"/>
      <c r="E115" s="98"/>
      <c r="F115" s="98"/>
      <c r="G115" s="299"/>
      <c r="H115" s="278"/>
      <c r="I115" s="278"/>
      <c r="J115" s="278"/>
      <c r="K115" s="278"/>
      <c r="L115" s="278"/>
      <c r="M115" s="278"/>
      <c r="N115" s="278"/>
      <c r="O115" s="278"/>
      <c r="P115" s="278"/>
      <c r="Q115" s="278"/>
      <c r="R115" s="97"/>
      <c r="S115" s="256"/>
      <c r="T115" s="97"/>
      <c r="U115" s="256"/>
      <c r="V115" s="97"/>
      <c r="W115" s="256"/>
      <c r="X115" s="97"/>
      <c r="Y115" s="97"/>
      <c r="Z115" s="97"/>
      <c r="AA115" s="97"/>
      <c r="AB115" s="97"/>
      <c r="AC115" s="97"/>
      <c r="AD115" s="97"/>
      <c r="AE115" s="97"/>
    </row>
    <row r="116" spans="1:31" ht="15.75" customHeight="1">
      <c r="A116" s="359"/>
      <c r="B116" s="98"/>
      <c r="C116" s="98"/>
      <c r="D116" s="98"/>
      <c r="E116" s="98"/>
      <c r="F116" s="98"/>
      <c r="G116" s="299"/>
      <c r="H116" s="278"/>
      <c r="I116" s="278"/>
      <c r="J116" s="278"/>
      <c r="K116" s="278"/>
      <c r="L116" s="278"/>
      <c r="M116" s="278"/>
      <c r="N116" s="278"/>
      <c r="O116" s="278"/>
      <c r="P116" s="278"/>
      <c r="Q116" s="278"/>
      <c r="R116" s="98"/>
      <c r="S116" s="360"/>
      <c r="T116" s="98"/>
      <c r="U116" s="360"/>
      <c r="V116" s="98"/>
      <c r="W116" s="360"/>
      <c r="X116" s="98"/>
      <c r="Y116" s="98"/>
      <c r="Z116" s="98"/>
      <c r="AA116" s="98"/>
      <c r="AB116" s="98"/>
      <c r="AC116" s="98"/>
      <c r="AD116" s="98"/>
      <c r="AE116" s="98"/>
    </row>
    <row r="117" spans="1:31" ht="15.75" customHeight="1">
      <c r="A117" s="359"/>
      <c r="B117" s="98"/>
      <c r="C117" s="98"/>
      <c r="D117" s="98"/>
      <c r="E117" s="98"/>
      <c r="F117" s="98"/>
      <c r="G117" s="299"/>
      <c r="H117" s="278"/>
      <c r="I117" s="278"/>
      <c r="J117" s="278"/>
      <c r="K117" s="278"/>
      <c r="L117" s="278"/>
      <c r="M117" s="278"/>
      <c r="N117" s="278"/>
      <c r="O117" s="278"/>
      <c r="P117" s="278"/>
      <c r="Q117" s="278"/>
      <c r="R117" s="98"/>
      <c r="S117" s="360"/>
      <c r="T117" s="98"/>
      <c r="U117" s="360"/>
      <c r="V117" s="98"/>
      <c r="W117" s="360"/>
      <c r="X117" s="98"/>
      <c r="Y117" s="98"/>
      <c r="Z117" s="98"/>
      <c r="AA117" s="98"/>
      <c r="AB117" s="98"/>
      <c r="AC117" s="98"/>
      <c r="AD117" s="98"/>
      <c r="AE117" s="98"/>
    </row>
    <row r="118" spans="1:31" ht="15.75" customHeight="1">
      <c r="A118" s="359"/>
      <c r="B118" s="98"/>
      <c r="C118" s="98"/>
      <c r="D118" s="98"/>
      <c r="E118" s="98"/>
      <c r="F118" s="98"/>
      <c r="G118" s="299"/>
      <c r="H118" s="278"/>
      <c r="I118" s="278"/>
      <c r="J118" s="278"/>
      <c r="K118" s="278"/>
      <c r="L118" s="278"/>
      <c r="M118" s="278"/>
      <c r="N118" s="278"/>
      <c r="O118" s="278"/>
      <c r="P118" s="278"/>
      <c r="Q118" s="278"/>
      <c r="R118" s="98"/>
      <c r="S118" s="360"/>
      <c r="T118" s="98"/>
      <c r="U118" s="360"/>
      <c r="V118" s="98"/>
      <c r="W118" s="360"/>
      <c r="X118" s="98"/>
      <c r="Y118" s="98"/>
      <c r="Z118" s="98"/>
      <c r="AA118" s="98"/>
      <c r="AB118" s="98"/>
      <c r="AC118" s="98"/>
      <c r="AD118" s="98"/>
      <c r="AE118" s="98"/>
    </row>
    <row r="119" spans="1:31" ht="15.75" customHeight="1">
      <c r="A119" s="359"/>
      <c r="B119" s="98"/>
      <c r="C119" s="98"/>
      <c r="D119" s="98"/>
      <c r="E119" s="98"/>
      <c r="F119" s="98"/>
      <c r="G119" s="299"/>
      <c r="H119" s="278"/>
      <c r="I119" s="278"/>
      <c r="J119" s="278"/>
      <c r="K119" s="278"/>
      <c r="L119" s="278"/>
      <c r="M119" s="278"/>
      <c r="N119" s="278"/>
      <c r="O119" s="278"/>
      <c r="P119" s="278"/>
      <c r="Q119" s="278"/>
      <c r="R119" s="98"/>
      <c r="S119" s="360"/>
      <c r="T119" s="98"/>
      <c r="U119" s="360"/>
      <c r="V119" s="98"/>
      <c r="W119" s="360"/>
      <c r="X119" s="98"/>
      <c r="Y119" s="98"/>
      <c r="Z119" s="98"/>
      <c r="AA119" s="98"/>
      <c r="AB119" s="98"/>
      <c r="AC119" s="98"/>
      <c r="AD119" s="98"/>
      <c r="AE119" s="98"/>
    </row>
    <row r="120" spans="1:31" ht="15.75" customHeight="1">
      <c r="A120" s="359"/>
      <c r="B120" s="98"/>
      <c r="C120" s="98"/>
      <c r="D120" s="98"/>
      <c r="E120" s="98"/>
      <c r="F120" s="98"/>
      <c r="G120" s="299"/>
      <c r="H120" s="278"/>
      <c r="I120" s="278"/>
      <c r="J120" s="278"/>
      <c r="K120" s="278"/>
      <c r="L120" s="278"/>
      <c r="M120" s="278"/>
      <c r="N120" s="278"/>
      <c r="O120" s="278"/>
      <c r="P120" s="278"/>
      <c r="Q120" s="278"/>
      <c r="R120" s="98"/>
      <c r="S120" s="360"/>
      <c r="T120" s="98"/>
      <c r="U120" s="360"/>
      <c r="V120" s="98"/>
      <c r="W120" s="360"/>
      <c r="X120" s="98"/>
      <c r="Y120" s="98"/>
      <c r="Z120" s="98"/>
      <c r="AA120" s="98"/>
      <c r="AB120" s="98"/>
      <c r="AC120" s="98"/>
      <c r="AD120" s="98"/>
      <c r="AE120" s="98"/>
    </row>
    <row r="121" spans="1:31" ht="15.75" customHeight="1">
      <c r="A121" s="359"/>
      <c r="B121" s="98"/>
      <c r="C121" s="98"/>
      <c r="D121" s="98"/>
      <c r="E121" s="98"/>
      <c r="F121" s="98"/>
      <c r="G121" s="299"/>
      <c r="H121" s="278"/>
      <c r="I121" s="278"/>
      <c r="J121" s="278"/>
      <c r="K121" s="278"/>
      <c r="L121" s="278"/>
      <c r="M121" s="278"/>
      <c r="N121" s="278"/>
      <c r="O121" s="278"/>
      <c r="P121" s="278"/>
      <c r="Q121" s="278"/>
      <c r="R121" s="98"/>
      <c r="S121" s="360"/>
      <c r="T121" s="98"/>
      <c r="U121" s="360"/>
      <c r="V121" s="98"/>
      <c r="W121" s="360"/>
      <c r="X121" s="98"/>
      <c r="Y121" s="98"/>
      <c r="Z121" s="98"/>
      <c r="AA121" s="98"/>
      <c r="AB121" s="98"/>
      <c r="AC121" s="98"/>
      <c r="AD121" s="98"/>
      <c r="AE121" s="98"/>
    </row>
    <row r="122" spans="1:31" ht="15.75" customHeight="1">
      <c r="A122" s="359"/>
      <c r="B122" s="98"/>
      <c r="C122" s="98"/>
      <c r="D122" s="98"/>
      <c r="E122" s="98"/>
      <c r="F122" s="98"/>
      <c r="G122" s="299"/>
      <c r="H122" s="278"/>
      <c r="I122" s="278"/>
      <c r="J122" s="278"/>
      <c r="K122" s="278"/>
      <c r="L122" s="278"/>
      <c r="M122" s="278"/>
      <c r="N122" s="278"/>
      <c r="O122" s="278"/>
      <c r="P122" s="278"/>
      <c r="Q122" s="278"/>
      <c r="R122" s="98"/>
      <c r="S122" s="360"/>
      <c r="T122" s="98"/>
      <c r="U122" s="360"/>
      <c r="V122" s="98"/>
      <c r="W122" s="360"/>
      <c r="X122" s="98"/>
      <c r="Y122" s="98"/>
      <c r="Z122" s="98"/>
      <c r="AA122" s="98"/>
      <c r="AB122" s="98"/>
      <c r="AC122" s="98"/>
      <c r="AD122" s="98"/>
      <c r="AE122" s="98"/>
    </row>
    <row r="123" spans="1:31" ht="15.75" customHeight="1">
      <c r="A123" s="359"/>
      <c r="B123" s="98"/>
      <c r="C123" s="98"/>
      <c r="D123" s="98"/>
      <c r="E123" s="98"/>
      <c r="F123" s="98"/>
      <c r="G123" s="299"/>
      <c r="H123" s="278"/>
      <c r="I123" s="278"/>
      <c r="J123" s="278"/>
      <c r="K123" s="278"/>
      <c r="L123" s="278"/>
      <c r="M123" s="278"/>
      <c r="N123" s="278"/>
      <c r="O123" s="278"/>
      <c r="P123" s="278"/>
      <c r="Q123" s="278"/>
      <c r="R123" s="98"/>
      <c r="S123" s="360"/>
      <c r="T123" s="98"/>
      <c r="U123" s="360"/>
      <c r="V123" s="98"/>
      <c r="W123" s="360"/>
      <c r="X123" s="98"/>
      <c r="Y123" s="98"/>
      <c r="Z123" s="98"/>
      <c r="AA123" s="98"/>
      <c r="AB123" s="98"/>
      <c r="AC123" s="98"/>
      <c r="AD123" s="98"/>
      <c r="AE123" s="98"/>
    </row>
    <row r="124" spans="1:31" ht="15.75" customHeight="1">
      <c r="A124" s="359"/>
      <c r="B124" s="98"/>
      <c r="C124" s="98"/>
      <c r="D124" s="98"/>
      <c r="E124" s="98"/>
      <c r="F124" s="98"/>
      <c r="G124" s="299"/>
      <c r="H124" s="278"/>
      <c r="I124" s="278"/>
      <c r="J124" s="278"/>
      <c r="K124" s="278"/>
      <c r="L124" s="278"/>
      <c r="M124" s="278"/>
      <c r="N124" s="278"/>
      <c r="O124" s="278"/>
      <c r="P124" s="278"/>
      <c r="Q124" s="278"/>
      <c r="R124" s="98"/>
      <c r="S124" s="360"/>
      <c r="T124" s="98"/>
      <c r="U124" s="360"/>
      <c r="V124" s="98"/>
      <c r="W124" s="360"/>
      <c r="X124" s="98"/>
      <c r="Y124" s="98"/>
      <c r="Z124" s="98"/>
      <c r="AA124" s="98"/>
      <c r="AB124" s="98"/>
      <c r="AC124" s="98"/>
      <c r="AD124" s="98"/>
      <c r="AE124" s="98"/>
    </row>
    <row r="125" spans="1:31" ht="15.75" customHeight="1">
      <c r="A125" s="359"/>
      <c r="B125" s="98"/>
      <c r="C125" s="98"/>
      <c r="D125" s="98"/>
      <c r="E125" s="98"/>
      <c r="F125" s="98"/>
      <c r="G125" s="299"/>
      <c r="H125" s="278"/>
      <c r="I125" s="278"/>
      <c r="J125" s="278"/>
      <c r="K125" s="278"/>
      <c r="L125" s="278"/>
      <c r="M125" s="278"/>
      <c r="N125" s="278"/>
      <c r="O125" s="278"/>
      <c r="P125" s="278"/>
      <c r="Q125" s="278"/>
      <c r="R125" s="98"/>
      <c r="S125" s="360"/>
      <c r="T125" s="98"/>
      <c r="U125" s="360"/>
      <c r="V125" s="98"/>
      <c r="W125" s="360"/>
      <c r="X125" s="98"/>
      <c r="Y125" s="98"/>
      <c r="Z125" s="98"/>
      <c r="AA125" s="98"/>
      <c r="AB125" s="98"/>
      <c r="AC125" s="98"/>
      <c r="AD125" s="98"/>
      <c r="AE125" s="98"/>
    </row>
    <row r="126" spans="1:31" ht="15.75" customHeight="1">
      <c r="A126" s="359"/>
      <c r="B126" s="98"/>
      <c r="C126" s="98"/>
      <c r="D126" s="98"/>
      <c r="E126" s="98"/>
      <c r="F126" s="98"/>
      <c r="G126" s="299"/>
      <c r="H126" s="278"/>
      <c r="I126" s="278"/>
      <c r="J126" s="278"/>
      <c r="K126" s="278"/>
      <c r="L126" s="278"/>
      <c r="M126" s="278"/>
      <c r="N126" s="278"/>
      <c r="O126" s="278"/>
      <c r="P126" s="278"/>
      <c r="Q126" s="278"/>
      <c r="R126" s="98"/>
      <c r="S126" s="360"/>
      <c r="T126" s="98"/>
      <c r="U126" s="360"/>
      <c r="V126" s="98"/>
      <c r="W126" s="360"/>
      <c r="X126" s="98"/>
      <c r="Y126" s="98"/>
      <c r="Z126" s="98"/>
      <c r="AA126" s="98"/>
      <c r="AB126" s="98"/>
      <c r="AC126" s="98"/>
      <c r="AD126" s="98"/>
      <c r="AE126" s="98"/>
    </row>
    <row r="127" spans="1:31" ht="15.75" customHeight="1">
      <c r="A127" s="359"/>
      <c r="B127" s="98"/>
      <c r="C127" s="98"/>
      <c r="D127" s="98"/>
      <c r="E127" s="98"/>
      <c r="F127" s="98"/>
      <c r="G127" s="299"/>
      <c r="H127" s="278"/>
      <c r="I127" s="278"/>
      <c r="J127" s="278"/>
      <c r="K127" s="278"/>
      <c r="L127" s="278"/>
      <c r="M127" s="278"/>
      <c r="N127" s="278"/>
      <c r="O127" s="278"/>
      <c r="P127" s="278"/>
      <c r="Q127" s="278"/>
      <c r="R127" s="98"/>
      <c r="S127" s="360"/>
      <c r="T127" s="98"/>
      <c r="U127" s="360"/>
      <c r="V127" s="98"/>
      <c r="W127" s="360"/>
      <c r="X127" s="98"/>
      <c r="Y127" s="98"/>
      <c r="Z127" s="98"/>
      <c r="AA127" s="98"/>
      <c r="AB127" s="98"/>
      <c r="AC127" s="98"/>
      <c r="AD127" s="98"/>
      <c r="AE127" s="98"/>
    </row>
    <row r="128" spans="1:31" ht="15.75" customHeight="1">
      <c r="A128" s="359"/>
      <c r="B128" s="98"/>
      <c r="C128" s="98"/>
      <c r="D128" s="361"/>
      <c r="E128" s="362"/>
      <c r="F128" s="363"/>
      <c r="G128" s="299"/>
      <c r="H128" s="278"/>
      <c r="I128" s="278"/>
      <c r="J128" s="278"/>
      <c r="K128" s="278"/>
      <c r="L128" s="278"/>
      <c r="M128" s="278"/>
      <c r="N128" s="278"/>
      <c r="O128" s="278"/>
      <c r="P128" s="278"/>
      <c r="Q128" s="278"/>
      <c r="R128" s="98"/>
      <c r="S128" s="360"/>
      <c r="T128" s="98"/>
      <c r="U128" s="360"/>
      <c r="V128" s="98"/>
      <c r="W128" s="360"/>
      <c r="X128" s="98"/>
      <c r="Y128" s="98"/>
      <c r="Z128" s="98"/>
      <c r="AA128" s="98"/>
      <c r="AB128" s="98"/>
      <c r="AC128" s="98"/>
      <c r="AD128" s="98"/>
      <c r="AE128" s="98"/>
    </row>
    <row r="129" spans="1:31" ht="15.75" customHeight="1">
      <c r="A129" s="359"/>
      <c r="B129" s="98"/>
      <c r="C129" s="98"/>
      <c r="D129" s="98"/>
      <c r="E129" s="98"/>
      <c r="F129" s="98"/>
      <c r="G129" s="299"/>
      <c r="H129" s="278"/>
      <c r="I129" s="278"/>
      <c r="J129" s="278"/>
      <c r="K129" s="278"/>
      <c r="L129" s="278"/>
      <c r="M129" s="278"/>
      <c r="N129" s="278"/>
      <c r="O129" s="278"/>
      <c r="P129" s="278"/>
      <c r="Q129" s="278"/>
      <c r="R129" s="98"/>
      <c r="S129" s="360"/>
      <c r="T129" s="98"/>
      <c r="U129" s="360"/>
      <c r="V129" s="98"/>
      <c r="W129" s="360"/>
      <c r="X129" s="98"/>
      <c r="Y129" s="98"/>
      <c r="Z129" s="98"/>
      <c r="AA129" s="98"/>
      <c r="AB129" s="98"/>
      <c r="AC129" s="98"/>
      <c r="AD129" s="98"/>
      <c r="AE129" s="98"/>
    </row>
    <row r="130" spans="1:31" ht="15.75" customHeight="1">
      <c r="A130" s="359"/>
      <c r="B130" s="98"/>
      <c r="C130" s="98"/>
      <c r="D130" s="98"/>
      <c r="E130" s="98"/>
      <c r="F130" s="98"/>
      <c r="G130" s="299"/>
      <c r="H130" s="278"/>
      <c r="I130" s="278"/>
      <c r="J130" s="278"/>
      <c r="K130" s="278"/>
      <c r="L130" s="278"/>
      <c r="M130" s="278"/>
      <c r="N130" s="278"/>
      <c r="O130" s="278"/>
      <c r="P130" s="278"/>
      <c r="Q130" s="278"/>
      <c r="R130" s="98"/>
      <c r="S130" s="360"/>
      <c r="T130" s="98"/>
      <c r="U130" s="360"/>
      <c r="V130" s="98"/>
      <c r="W130" s="360"/>
      <c r="X130" s="98"/>
      <c r="Y130" s="98"/>
      <c r="Z130" s="98"/>
      <c r="AA130" s="98"/>
      <c r="AB130" s="98"/>
      <c r="AC130" s="98"/>
      <c r="AD130" s="98"/>
      <c r="AE130" s="98"/>
    </row>
    <row r="131" spans="1:31" ht="15.75" customHeight="1">
      <c r="A131" s="359"/>
      <c r="B131" s="98"/>
      <c r="C131" s="98"/>
      <c r="D131" s="98"/>
      <c r="E131" s="98"/>
      <c r="F131" s="98"/>
      <c r="G131" s="299"/>
      <c r="H131" s="278"/>
      <c r="I131" s="278"/>
      <c r="J131" s="278"/>
      <c r="K131" s="278"/>
      <c r="L131" s="278"/>
      <c r="M131" s="278"/>
      <c r="N131" s="278"/>
      <c r="O131" s="278"/>
      <c r="P131" s="278"/>
      <c r="Q131" s="278"/>
      <c r="R131" s="98"/>
      <c r="S131" s="360"/>
      <c r="T131" s="98"/>
      <c r="U131" s="360"/>
      <c r="V131" s="98"/>
      <c r="W131" s="360"/>
      <c r="X131" s="98"/>
      <c r="Y131" s="98"/>
      <c r="Z131" s="98"/>
      <c r="AA131" s="98"/>
      <c r="AB131" s="98"/>
      <c r="AC131" s="98"/>
      <c r="AD131" s="98"/>
      <c r="AE131" s="98"/>
    </row>
    <row r="132" spans="1:31" ht="15.75" customHeight="1">
      <c r="A132" s="359"/>
      <c r="B132" s="98"/>
      <c r="C132" s="98"/>
      <c r="D132" s="98"/>
      <c r="E132" s="98"/>
      <c r="F132" s="98"/>
      <c r="G132" s="299"/>
      <c r="H132" s="278"/>
      <c r="I132" s="278"/>
      <c r="J132" s="278"/>
      <c r="K132" s="278"/>
      <c r="L132" s="278"/>
      <c r="M132" s="278"/>
      <c r="N132" s="278"/>
      <c r="O132" s="278"/>
      <c r="P132" s="278"/>
      <c r="Q132" s="278"/>
      <c r="R132" s="98"/>
      <c r="S132" s="360"/>
      <c r="T132" s="98"/>
      <c r="U132" s="360"/>
      <c r="V132" s="98"/>
      <c r="W132" s="360"/>
      <c r="X132" s="98"/>
      <c r="Y132" s="98"/>
      <c r="Z132" s="98"/>
      <c r="AA132" s="98"/>
      <c r="AB132" s="98"/>
      <c r="AC132" s="98"/>
      <c r="AD132" s="98"/>
      <c r="AE132" s="98"/>
    </row>
    <row r="133" spans="1:31" ht="15.75" customHeight="1">
      <c r="A133" s="359"/>
      <c r="B133" s="98"/>
      <c r="C133" s="98"/>
      <c r="D133" s="98"/>
      <c r="E133" s="98"/>
      <c r="F133" s="98"/>
      <c r="G133" s="299"/>
      <c r="H133" s="278"/>
      <c r="I133" s="278"/>
      <c r="J133" s="278"/>
      <c r="K133" s="278"/>
      <c r="L133" s="278"/>
      <c r="M133" s="278"/>
      <c r="N133" s="278"/>
      <c r="O133" s="278"/>
      <c r="P133" s="278"/>
      <c r="Q133" s="278"/>
      <c r="R133" s="98"/>
      <c r="S133" s="360"/>
      <c r="T133" s="98"/>
      <c r="U133" s="360"/>
      <c r="V133" s="98"/>
      <c r="W133" s="360"/>
      <c r="X133" s="98"/>
      <c r="Y133" s="98"/>
      <c r="Z133" s="98"/>
      <c r="AA133" s="98"/>
      <c r="AB133" s="98"/>
      <c r="AC133" s="98"/>
      <c r="AD133" s="98"/>
      <c r="AE133" s="98"/>
    </row>
    <row r="134" spans="1:31" ht="15.75" customHeight="1">
      <c r="A134" s="359"/>
      <c r="B134" s="98"/>
      <c r="C134" s="98"/>
      <c r="D134" s="98"/>
      <c r="E134" s="98"/>
      <c r="F134" s="98"/>
      <c r="G134" s="299"/>
      <c r="H134" s="278"/>
      <c r="I134" s="278"/>
      <c r="J134" s="278"/>
      <c r="K134" s="278"/>
      <c r="L134" s="278"/>
      <c r="M134" s="278"/>
      <c r="N134" s="278"/>
      <c r="O134" s="278"/>
      <c r="P134" s="278"/>
      <c r="Q134" s="278"/>
      <c r="R134" s="98"/>
      <c r="S134" s="360"/>
      <c r="T134" s="98"/>
      <c r="U134" s="360"/>
      <c r="V134" s="98"/>
      <c r="W134" s="360"/>
      <c r="X134" s="98"/>
      <c r="Y134" s="98"/>
      <c r="Z134" s="98"/>
      <c r="AA134" s="98"/>
      <c r="AB134" s="98"/>
      <c r="AC134" s="98"/>
      <c r="AD134" s="98"/>
      <c r="AE134" s="98"/>
    </row>
    <row r="135" spans="1:31" ht="15.75" customHeight="1">
      <c r="A135" s="359"/>
      <c r="B135" s="98"/>
      <c r="C135" s="98"/>
      <c r="D135" s="98"/>
      <c r="E135" s="98"/>
      <c r="F135" s="98"/>
      <c r="G135" s="299"/>
      <c r="H135" s="278"/>
      <c r="I135" s="278"/>
      <c r="J135" s="278"/>
      <c r="K135" s="278"/>
      <c r="L135" s="278"/>
      <c r="M135" s="278"/>
      <c r="N135" s="278"/>
      <c r="O135" s="278"/>
      <c r="P135" s="278"/>
      <c r="Q135" s="278"/>
      <c r="R135" s="98"/>
      <c r="S135" s="360"/>
      <c r="T135" s="98"/>
      <c r="U135" s="360"/>
      <c r="V135" s="98"/>
      <c r="W135" s="360"/>
      <c r="X135" s="98"/>
      <c r="Y135" s="98"/>
      <c r="Z135" s="98"/>
      <c r="AA135" s="98"/>
      <c r="AB135" s="98"/>
      <c r="AC135" s="98"/>
      <c r="AD135" s="98"/>
      <c r="AE135" s="98"/>
    </row>
    <row r="136" spans="1:31" ht="15.75" customHeight="1">
      <c r="A136" s="359"/>
      <c r="B136" s="98"/>
      <c r="C136" s="98"/>
      <c r="D136" s="98"/>
      <c r="E136" s="98"/>
      <c r="F136" s="98"/>
      <c r="G136" s="299"/>
      <c r="H136" s="278"/>
      <c r="I136" s="278"/>
      <c r="J136" s="278"/>
      <c r="K136" s="278"/>
      <c r="L136" s="278"/>
      <c r="M136" s="278"/>
      <c r="N136" s="278"/>
      <c r="O136" s="278"/>
      <c r="P136" s="278"/>
      <c r="Q136" s="278"/>
      <c r="R136" s="98"/>
      <c r="S136" s="360"/>
      <c r="T136" s="98"/>
      <c r="U136" s="360"/>
      <c r="V136" s="98"/>
      <c r="W136" s="360"/>
      <c r="X136" s="98"/>
      <c r="Y136" s="98"/>
      <c r="Z136" s="98"/>
      <c r="AA136" s="98"/>
      <c r="AB136" s="98"/>
      <c r="AC136" s="98"/>
      <c r="AD136" s="98"/>
      <c r="AE136" s="98"/>
    </row>
    <row r="137" spans="1:31" ht="15.75" customHeight="1">
      <c r="A137" s="359"/>
      <c r="B137" s="98"/>
      <c r="C137" s="98"/>
      <c r="D137" s="98"/>
      <c r="E137" s="98"/>
      <c r="F137" s="98"/>
      <c r="G137" s="299"/>
      <c r="H137" s="278"/>
      <c r="I137" s="278"/>
      <c r="J137" s="278"/>
      <c r="K137" s="278"/>
      <c r="L137" s="278"/>
      <c r="M137" s="278"/>
      <c r="N137" s="278"/>
      <c r="O137" s="278"/>
      <c r="P137" s="278"/>
      <c r="Q137" s="278"/>
      <c r="R137" s="98"/>
      <c r="S137" s="360"/>
      <c r="T137" s="98"/>
      <c r="U137" s="360"/>
      <c r="V137" s="98"/>
      <c r="W137" s="360"/>
      <c r="X137" s="98"/>
      <c r="Y137" s="98"/>
      <c r="Z137" s="98"/>
      <c r="AA137" s="98"/>
      <c r="AB137" s="98"/>
      <c r="AC137" s="98"/>
      <c r="AD137" s="98"/>
      <c r="AE137" s="98"/>
    </row>
    <row r="138" spans="1:31" ht="15.75" customHeight="1">
      <c r="A138" s="359"/>
      <c r="B138" s="98"/>
      <c r="C138" s="98"/>
      <c r="D138" s="98"/>
      <c r="E138" s="98"/>
      <c r="F138" s="98"/>
      <c r="G138" s="299"/>
      <c r="H138" s="278"/>
      <c r="I138" s="278"/>
      <c r="J138" s="278"/>
      <c r="K138" s="278"/>
      <c r="L138" s="278"/>
      <c r="M138" s="278"/>
      <c r="N138" s="278"/>
      <c r="O138" s="278"/>
      <c r="P138" s="278"/>
      <c r="Q138" s="278"/>
      <c r="R138" s="98"/>
      <c r="S138" s="360"/>
      <c r="T138" s="98"/>
      <c r="U138" s="360"/>
      <c r="V138" s="98"/>
      <c r="W138" s="360"/>
      <c r="X138" s="98"/>
      <c r="Y138" s="98"/>
      <c r="Z138" s="98"/>
      <c r="AA138" s="98"/>
      <c r="AB138" s="98"/>
      <c r="AC138" s="98"/>
      <c r="AD138" s="98"/>
      <c r="AE138" s="98"/>
    </row>
    <row r="139" spans="1:31" ht="15.75" customHeight="1">
      <c r="A139" s="359"/>
      <c r="B139" s="98"/>
      <c r="C139" s="98"/>
      <c r="D139" s="98"/>
      <c r="E139" s="98"/>
      <c r="F139" s="98"/>
      <c r="G139" s="299"/>
      <c r="H139" s="278"/>
      <c r="I139" s="278"/>
      <c r="J139" s="278"/>
      <c r="K139" s="278"/>
      <c r="L139" s="278"/>
      <c r="M139" s="278"/>
      <c r="N139" s="278"/>
      <c r="O139" s="278"/>
      <c r="P139" s="278"/>
      <c r="Q139" s="278"/>
      <c r="R139" s="98"/>
      <c r="S139" s="360"/>
      <c r="T139" s="98"/>
      <c r="U139" s="360"/>
      <c r="V139" s="98"/>
      <c r="W139" s="360"/>
      <c r="X139" s="98"/>
      <c r="Y139" s="98"/>
      <c r="Z139" s="98"/>
      <c r="AA139" s="98"/>
      <c r="AB139" s="98"/>
      <c r="AC139" s="98"/>
      <c r="AD139" s="98"/>
      <c r="AE139" s="98"/>
    </row>
    <row r="140" spans="1:31" ht="15.75" customHeight="1">
      <c r="A140" s="359"/>
      <c r="B140" s="98"/>
      <c r="C140" s="98"/>
      <c r="D140" s="98"/>
      <c r="E140" s="98"/>
      <c r="F140" s="98"/>
      <c r="G140" s="299"/>
      <c r="H140" s="278"/>
      <c r="I140" s="278"/>
      <c r="J140" s="278"/>
      <c r="K140" s="278"/>
      <c r="L140" s="278"/>
      <c r="M140" s="278"/>
      <c r="N140" s="278"/>
      <c r="O140" s="278"/>
      <c r="P140" s="278"/>
      <c r="Q140" s="278"/>
      <c r="R140" s="98"/>
      <c r="S140" s="360"/>
      <c r="T140" s="98"/>
      <c r="U140" s="360"/>
      <c r="V140" s="98"/>
      <c r="W140" s="360"/>
      <c r="X140" s="98"/>
      <c r="Y140" s="98"/>
      <c r="Z140" s="98"/>
      <c r="AA140" s="98"/>
      <c r="AB140" s="98"/>
      <c r="AC140" s="98"/>
      <c r="AD140" s="98"/>
      <c r="AE140" s="98"/>
    </row>
    <row r="141" spans="1:31" ht="15.75" customHeight="1">
      <c r="A141" s="359"/>
      <c r="B141" s="98"/>
      <c r="C141" s="98"/>
      <c r="D141" s="98"/>
      <c r="E141" s="98"/>
      <c r="F141" s="98"/>
      <c r="G141" s="299"/>
      <c r="H141" s="278"/>
      <c r="I141" s="278"/>
      <c r="J141" s="278"/>
      <c r="K141" s="278"/>
      <c r="L141" s="278"/>
      <c r="M141" s="278"/>
      <c r="N141" s="278"/>
      <c r="O141" s="278"/>
      <c r="P141" s="278"/>
      <c r="Q141" s="278"/>
      <c r="R141" s="98"/>
      <c r="S141" s="360"/>
      <c r="T141" s="98"/>
      <c r="U141" s="360"/>
      <c r="V141" s="98"/>
      <c r="W141" s="360"/>
      <c r="X141" s="98"/>
      <c r="Y141" s="98"/>
      <c r="Z141" s="98"/>
      <c r="AA141" s="98"/>
      <c r="AB141" s="98"/>
      <c r="AC141" s="98"/>
      <c r="AD141" s="98"/>
      <c r="AE141" s="98"/>
    </row>
    <row r="142" spans="1:31" ht="15.75" customHeight="1">
      <c r="A142" s="359"/>
      <c r="B142" s="98"/>
      <c r="C142" s="98"/>
      <c r="D142" s="98"/>
      <c r="E142" s="98"/>
      <c r="F142" s="98"/>
      <c r="G142" s="299"/>
      <c r="H142" s="278"/>
      <c r="I142" s="278"/>
      <c r="J142" s="278"/>
      <c r="K142" s="278"/>
      <c r="L142" s="278"/>
      <c r="M142" s="278"/>
      <c r="N142" s="278"/>
      <c r="O142" s="278"/>
      <c r="P142" s="278"/>
      <c r="Q142" s="278"/>
      <c r="R142" s="98"/>
      <c r="S142" s="360"/>
      <c r="T142" s="98"/>
      <c r="U142" s="360"/>
      <c r="V142" s="98"/>
      <c r="W142" s="360"/>
      <c r="X142" s="98"/>
      <c r="Y142" s="98"/>
      <c r="Z142" s="98"/>
      <c r="AA142" s="98"/>
      <c r="AB142" s="98"/>
      <c r="AC142" s="98"/>
      <c r="AD142" s="98"/>
      <c r="AE142" s="98"/>
    </row>
    <row r="143" spans="1:31" ht="15.75" customHeight="1">
      <c r="A143" s="359"/>
      <c r="B143" s="98"/>
      <c r="C143" s="98"/>
      <c r="D143" s="98"/>
      <c r="E143" s="98"/>
      <c r="F143" s="98"/>
      <c r="G143" s="299"/>
      <c r="H143" s="278"/>
      <c r="I143" s="278"/>
      <c r="J143" s="278"/>
      <c r="K143" s="278"/>
      <c r="L143" s="278"/>
      <c r="M143" s="278"/>
      <c r="N143" s="278"/>
      <c r="O143" s="278"/>
      <c r="P143" s="278"/>
      <c r="Q143" s="278"/>
      <c r="R143" s="98"/>
      <c r="S143" s="360"/>
      <c r="T143" s="98"/>
      <c r="U143" s="360"/>
      <c r="V143" s="98"/>
      <c r="W143" s="360"/>
      <c r="X143" s="98"/>
      <c r="Y143" s="98"/>
      <c r="Z143" s="98"/>
      <c r="AA143" s="98"/>
      <c r="AB143" s="98"/>
      <c r="AC143" s="98"/>
      <c r="AD143" s="98"/>
      <c r="AE143" s="98"/>
    </row>
    <row r="144" spans="1:31" ht="15.75" customHeight="1">
      <c r="A144" s="359"/>
      <c r="B144" s="98"/>
      <c r="C144" s="98"/>
      <c r="D144" s="98"/>
      <c r="E144" s="98"/>
      <c r="F144" s="98"/>
      <c r="G144" s="299"/>
      <c r="H144" s="278"/>
      <c r="I144" s="278"/>
      <c r="J144" s="278"/>
      <c r="K144" s="278"/>
      <c r="L144" s="278"/>
      <c r="M144" s="278"/>
      <c r="N144" s="278"/>
      <c r="O144" s="278"/>
      <c r="P144" s="278"/>
      <c r="Q144" s="278"/>
      <c r="R144" s="98"/>
      <c r="S144" s="360"/>
      <c r="T144" s="98"/>
      <c r="U144" s="360"/>
      <c r="V144" s="98"/>
      <c r="W144" s="360"/>
      <c r="X144" s="98"/>
      <c r="Y144" s="98"/>
      <c r="Z144" s="98"/>
      <c r="AA144" s="98"/>
      <c r="AB144" s="98"/>
      <c r="AC144" s="98"/>
      <c r="AD144" s="98"/>
      <c r="AE144" s="98"/>
    </row>
    <row r="145" spans="1:31" ht="15.75" customHeight="1">
      <c r="A145" s="359"/>
      <c r="B145" s="98"/>
      <c r="C145" s="98"/>
      <c r="D145" s="98"/>
      <c r="E145" s="98"/>
      <c r="F145" s="98"/>
      <c r="G145" s="299"/>
      <c r="H145" s="278"/>
      <c r="I145" s="278"/>
      <c r="J145" s="278"/>
      <c r="K145" s="278"/>
      <c r="L145" s="278"/>
      <c r="M145" s="278"/>
      <c r="N145" s="278"/>
      <c r="O145" s="278"/>
      <c r="P145" s="278"/>
      <c r="Q145" s="278"/>
      <c r="R145" s="98"/>
      <c r="S145" s="360"/>
      <c r="T145" s="98"/>
      <c r="U145" s="360"/>
      <c r="V145" s="98"/>
      <c r="W145" s="360"/>
      <c r="X145" s="98"/>
      <c r="Y145" s="98"/>
      <c r="Z145" s="98"/>
      <c r="AA145" s="98"/>
      <c r="AB145" s="98"/>
      <c r="AC145" s="98"/>
      <c r="AD145" s="98"/>
      <c r="AE145" s="98"/>
    </row>
    <row r="146" spans="1:31" ht="15.75" customHeight="1">
      <c r="A146" s="359"/>
      <c r="B146" s="98"/>
      <c r="C146" s="98"/>
      <c r="D146" s="98"/>
      <c r="E146" s="98"/>
      <c r="F146" s="98"/>
      <c r="G146" s="299"/>
      <c r="H146" s="278"/>
      <c r="I146" s="278"/>
      <c r="J146" s="278"/>
      <c r="K146" s="278"/>
      <c r="L146" s="278"/>
      <c r="M146" s="278"/>
      <c r="N146" s="278"/>
      <c r="O146" s="278"/>
      <c r="P146" s="278"/>
      <c r="Q146" s="278"/>
      <c r="R146" s="98"/>
      <c r="S146" s="360"/>
      <c r="T146" s="98"/>
      <c r="U146" s="360"/>
      <c r="V146" s="98"/>
      <c r="W146" s="360"/>
      <c r="X146" s="98"/>
      <c r="Y146" s="98"/>
      <c r="Z146" s="98"/>
      <c r="AA146" s="98"/>
      <c r="AB146" s="98"/>
      <c r="AC146" s="98"/>
      <c r="AD146" s="98"/>
      <c r="AE146" s="98"/>
    </row>
    <row r="147" spans="1:31" ht="15.75" customHeight="1">
      <c r="A147" s="359"/>
      <c r="B147" s="98"/>
      <c r="C147" s="98"/>
      <c r="D147" s="98"/>
      <c r="E147" s="98"/>
      <c r="F147" s="98"/>
      <c r="G147" s="299"/>
      <c r="H147" s="278"/>
      <c r="I147" s="278"/>
      <c r="J147" s="278"/>
      <c r="K147" s="278"/>
      <c r="L147" s="278"/>
      <c r="M147" s="278"/>
      <c r="N147" s="278"/>
      <c r="O147" s="278"/>
      <c r="P147" s="278"/>
      <c r="Q147" s="278"/>
      <c r="R147" s="98"/>
      <c r="S147" s="360"/>
      <c r="T147" s="98"/>
      <c r="U147" s="360"/>
      <c r="V147" s="98"/>
      <c r="W147" s="360"/>
      <c r="X147" s="98"/>
      <c r="Y147" s="98"/>
      <c r="Z147" s="98"/>
      <c r="AA147" s="98"/>
      <c r="AB147" s="98"/>
      <c r="AC147" s="98"/>
      <c r="AD147" s="98"/>
      <c r="AE147" s="98"/>
    </row>
    <row r="148" spans="1:31" ht="15.75" customHeight="1">
      <c r="A148" s="359"/>
      <c r="B148" s="98"/>
      <c r="C148" s="98"/>
      <c r="D148" s="98"/>
      <c r="E148" s="98"/>
      <c r="F148" s="98"/>
      <c r="G148" s="299"/>
      <c r="H148" s="278"/>
      <c r="I148" s="278"/>
      <c r="J148" s="278"/>
      <c r="K148" s="278"/>
      <c r="L148" s="278"/>
      <c r="M148" s="278"/>
      <c r="N148" s="278"/>
      <c r="O148" s="278"/>
      <c r="P148" s="278"/>
      <c r="Q148" s="278"/>
      <c r="R148" s="98"/>
      <c r="S148" s="360"/>
      <c r="T148" s="98"/>
      <c r="U148" s="360"/>
      <c r="V148" s="98"/>
      <c r="W148" s="360"/>
      <c r="X148" s="98"/>
      <c r="Y148" s="98"/>
      <c r="Z148" s="98"/>
      <c r="AA148" s="98"/>
      <c r="AB148" s="98"/>
      <c r="AC148" s="98"/>
      <c r="AD148" s="98"/>
      <c r="AE148" s="98"/>
    </row>
    <row r="149" spans="1:31" ht="15.75" customHeight="1">
      <c r="A149" s="359"/>
      <c r="B149" s="98"/>
      <c r="C149" s="98"/>
      <c r="D149" s="98"/>
      <c r="E149" s="98"/>
      <c r="F149" s="98"/>
      <c r="G149" s="299"/>
      <c r="H149" s="278"/>
      <c r="I149" s="278"/>
      <c r="J149" s="278"/>
      <c r="K149" s="278"/>
      <c r="L149" s="278"/>
      <c r="M149" s="278"/>
      <c r="N149" s="278"/>
      <c r="O149" s="278"/>
      <c r="P149" s="278"/>
      <c r="Q149" s="278"/>
      <c r="R149" s="98"/>
      <c r="S149" s="360"/>
      <c r="T149" s="98"/>
      <c r="U149" s="360"/>
      <c r="V149" s="98"/>
      <c r="W149" s="360"/>
      <c r="X149" s="98"/>
      <c r="Y149" s="98"/>
      <c r="Z149" s="98"/>
      <c r="AA149" s="98"/>
      <c r="AB149" s="98"/>
      <c r="AC149" s="98"/>
      <c r="AD149" s="98"/>
      <c r="AE149" s="98"/>
    </row>
    <row r="150" spans="1:31" ht="15.75" customHeight="1">
      <c r="A150" s="359"/>
      <c r="B150" s="98"/>
      <c r="C150" s="98"/>
      <c r="D150" s="98"/>
      <c r="E150" s="98"/>
      <c r="F150" s="98"/>
      <c r="G150" s="299"/>
      <c r="H150" s="278"/>
      <c r="I150" s="278"/>
      <c r="J150" s="278"/>
      <c r="K150" s="278"/>
      <c r="L150" s="278"/>
      <c r="M150" s="278"/>
      <c r="N150" s="278"/>
      <c r="O150" s="278"/>
      <c r="P150" s="278"/>
      <c r="Q150" s="278"/>
      <c r="R150" s="98"/>
      <c r="S150" s="360"/>
      <c r="T150" s="98"/>
      <c r="U150" s="360"/>
      <c r="V150" s="98"/>
      <c r="W150" s="360"/>
      <c r="X150" s="98"/>
      <c r="Y150" s="98"/>
      <c r="Z150" s="98"/>
      <c r="AA150" s="98"/>
      <c r="AB150" s="98"/>
      <c r="AC150" s="98"/>
      <c r="AD150" s="98"/>
      <c r="AE150" s="98"/>
    </row>
    <row r="151" spans="1:31" ht="15.75" customHeight="1">
      <c r="A151" s="359"/>
      <c r="B151" s="98"/>
      <c r="C151" s="98"/>
      <c r="D151" s="98"/>
      <c r="E151" s="98"/>
      <c r="F151" s="98"/>
      <c r="G151" s="299"/>
      <c r="H151" s="278"/>
      <c r="I151" s="278"/>
      <c r="J151" s="278"/>
      <c r="K151" s="278"/>
      <c r="L151" s="278"/>
      <c r="M151" s="278"/>
      <c r="N151" s="278"/>
      <c r="O151" s="278"/>
      <c r="P151" s="278"/>
      <c r="Q151" s="278"/>
      <c r="R151" s="98"/>
      <c r="S151" s="360"/>
      <c r="T151" s="98"/>
      <c r="U151" s="360"/>
      <c r="V151" s="98"/>
      <c r="W151" s="360"/>
      <c r="X151" s="98"/>
      <c r="Y151" s="98"/>
      <c r="Z151" s="98"/>
      <c r="AA151" s="98"/>
      <c r="AB151" s="98"/>
      <c r="AC151" s="98"/>
      <c r="AD151" s="98"/>
      <c r="AE151" s="98"/>
    </row>
    <row r="152" spans="1:31" ht="15.75" customHeight="1">
      <c r="A152" s="364"/>
      <c r="B152" s="98"/>
      <c r="C152" s="98"/>
      <c r="D152" s="98"/>
      <c r="E152" s="98"/>
      <c r="F152" s="98"/>
      <c r="G152" s="299"/>
      <c r="H152" s="278"/>
      <c r="I152" s="278"/>
      <c r="J152" s="278"/>
      <c r="K152" s="278"/>
      <c r="L152" s="278"/>
      <c r="M152" s="278"/>
      <c r="N152" s="278"/>
      <c r="O152" s="278"/>
      <c r="P152" s="278"/>
      <c r="Q152" s="278"/>
      <c r="R152" s="98"/>
      <c r="S152" s="360"/>
      <c r="T152" s="98"/>
      <c r="U152" s="360"/>
      <c r="V152" s="98"/>
      <c r="W152" s="360"/>
      <c r="X152" s="98"/>
      <c r="Y152" s="98"/>
      <c r="Z152" s="98"/>
      <c r="AA152" s="98"/>
      <c r="AB152" s="98"/>
      <c r="AC152" s="98"/>
      <c r="AD152" s="98"/>
      <c r="AE152" s="98"/>
    </row>
    <row r="153" spans="1:31" ht="15.75" customHeight="1">
      <c r="A153" s="365"/>
      <c r="B153" s="144"/>
      <c r="C153" s="144"/>
      <c r="D153" s="366"/>
      <c r="E153" s="367"/>
      <c r="F153" s="368"/>
      <c r="G153" s="299"/>
      <c r="H153" s="278"/>
      <c r="I153" s="278"/>
      <c r="J153" s="278"/>
      <c r="K153" s="278"/>
      <c r="L153" s="278"/>
      <c r="M153" s="278"/>
      <c r="N153" s="278"/>
      <c r="O153" s="278"/>
      <c r="P153" s="278"/>
      <c r="Q153" s="278"/>
      <c r="R153" s="98"/>
      <c r="S153" s="360"/>
      <c r="T153" s="98"/>
      <c r="U153" s="360"/>
      <c r="V153" s="98"/>
      <c r="W153" s="360"/>
      <c r="X153" s="98"/>
      <c r="Y153" s="98"/>
      <c r="Z153" s="98"/>
      <c r="AA153" s="98"/>
      <c r="AB153" s="98"/>
      <c r="AC153" s="98"/>
      <c r="AD153" s="98"/>
      <c r="AE153" s="98"/>
    </row>
    <row r="154" spans="1:31" ht="15.75" customHeight="1">
      <c r="A154" s="365"/>
      <c r="B154" s="144"/>
      <c r="C154" s="144"/>
      <c r="D154" s="144"/>
      <c r="E154" s="144"/>
      <c r="F154" s="144"/>
      <c r="G154" s="299"/>
      <c r="H154" s="278"/>
      <c r="I154" s="278"/>
      <c r="J154" s="278"/>
      <c r="K154" s="278"/>
      <c r="L154" s="278"/>
      <c r="M154" s="278"/>
      <c r="N154" s="278"/>
      <c r="O154" s="278"/>
      <c r="P154" s="278"/>
      <c r="Q154" s="278"/>
      <c r="R154" s="98"/>
      <c r="S154" s="360"/>
      <c r="T154" s="98"/>
      <c r="U154" s="360"/>
      <c r="V154" s="98"/>
      <c r="W154" s="360"/>
      <c r="X154" s="98"/>
      <c r="Y154" s="98"/>
      <c r="Z154" s="98"/>
      <c r="AA154" s="98"/>
      <c r="AB154" s="98"/>
      <c r="AC154" s="98"/>
      <c r="AD154" s="98"/>
      <c r="AE154" s="98"/>
    </row>
    <row r="155" spans="1:31" ht="15.75" customHeight="1">
      <c r="A155" s="365"/>
      <c r="B155" s="144"/>
      <c r="C155" s="144"/>
      <c r="D155" s="144"/>
      <c r="E155" s="144"/>
      <c r="F155" s="144"/>
      <c r="G155" s="299"/>
      <c r="H155" s="278"/>
      <c r="I155" s="278"/>
      <c r="J155" s="278"/>
      <c r="K155" s="278"/>
      <c r="L155" s="278"/>
      <c r="M155" s="278"/>
      <c r="N155" s="278"/>
      <c r="O155" s="278"/>
      <c r="P155" s="278"/>
      <c r="Q155" s="278"/>
      <c r="R155" s="98"/>
      <c r="S155" s="360"/>
      <c r="T155" s="98"/>
      <c r="U155" s="360"/>
      <c r="V155" s="98"/>
      <c r="W155" s="360"/>
      <c r="X155" s="98"/>
      <c r="Y155" s="98"/>
      <c r="Z155" s="98"/>
      <c r="AA155" s="98"/>
      <c r="AB155" s="98"/>
      <c r="AC155" s="98"/>
      <c r="AD155" s="98"/>
      <c r="AE155" s="98"/>
    </row>
    <row r="156" spans="1:31" ht="15.75" customHeight="1">
      <c r="A156" s="365"/>
      <c r="B156" s="144"/>
      <c r="C156" s="144"/>
      <c r="D156" s="248"/>
      <c r="E156" s="248"/>
      <c r="F156" s="144"/>
      <c r="G156" s="299"/>
      <c r="H156" s="278"/>
      <c r="I156" s="278"/>
      <c r="J156" s="278"/>
      <c r="K156" s="278"/>
      <c r="L156" s="278"/>
      <c r="M156" s="278"/>
      <c r="N156" s="278"/>
      <c r="O156" s="278"/>
      <c r="P156" s="278"/>
      <c r="Q156" s="278"/>
      <c r="R156" s="98"/>
      <c r="S156" s="360"/>
      <c r="T156" s="98"/>
      <c r="U156" s="360"/>
      <c r="V156" s="98"/>
      <c r="W156" s="360"/>
      <c r="X156" s="98"/>
      <c r="Y156" s="98"/>
      <c r="Z156" s="98"/>
      <c r="AA156" s="98"/>
      <c r="AB156" s="98"/>
      <c r="AC156" s="98"/>
      <c r="AD156" s="98"/>
      <c r="AE156" s="98"/>
    </row>
    <row r="157" spans="1:31" ht="15.75" customHeight="1">
      <c r="A157" s="365"/>
      <c r="B157" s="144"/>
      <c r="C157" s="144"/>
      <c r="D157" s="248"/>
      <c r="E157" s="248"/>
      <c r="F157" s="144"/>
      <c r="G157" s="299"/>
      <c r="H157" s="278"/>
      <c r="I157" s="278"/>
      <c r="J157" s="278"/>
      <c r="K157" s="278"/>
      <c r="L157" s="278"/>
      <c r="M157" s="278"/>
      <c r="N157" s="278"/>
      <c r="O157" s="278"/>
      <c r="P157" s="278"/>
      <c r="Q157" s="278"/>
      <c r="R157" s="98"/>
      <c r="S157" s="360"/>
      <c r="T157" s="98"/>
      <c r="U157" s="360"/>
      <c r="V157" s="98"/>
      <c r="W157" s="360"/>
      <c r="X157" s="98"/>
      <c r="Y157" s="98"/>
      <c r="Z157" s="98"/>
      <c r="AA157" s="98"/>
      <c r="AB157" s="98"/>
      <c r="AC157" s="98"/>
      <c r="AD157" s="98"/>
      <c r="AE157" s="98"/>
    </row>
    <row r="158" spans="1:31" ht="15.75" customHeight="1">
      <c r="A158" s="365"/>
      <c r="B158" s="248"/>
      <c r="C158" s="248"/>
      <c r="D158" s="248"/>
      <c r="E158" s="248"/>
      <c r="F158" s="248"/>
      <c r="G158" s="299"/>
      <c r="H158" s="278"/>
      <c r="I158" s="278"/>
      <c r="J158" s="278"/>
      <c r="K158" s="278"/>
      <c r="L158" s="278"/>
      <c r="M158" s="278"/>
      <c r="N158" s="278"/>
      <c r="O158" s="278"/>
      <c r="P158" s="278"/>
      <c r="Q158" s="278"/>
      <c r="R158" s="98"/>
      <c r="S158" s="360"/>
      <c r="T158" s="98"/>
      <c r="U158" s="360"/>
      <c r="V158" s="98"/>
      <c r="W158" s="360"/>
      <c r="X158" s="98"/>
      <c r="Y158" s="98"/>
      <c r="Z158" s="98"/>
      <c r="AA158" s="98"/>
      <c r="AB158" s="98"/>
      <c r="AC158" s="98"/>
      <c r="AD158" s="98"/>
      <c r="AE158" s="98"/>
    </row>
    <row r="159" spans="1:31" ht="15.75" customHeight="1">
      <c r="A159" s="365"/>
      <c r="B159" s="248"/>
      <c r="C159" s="248"/>
      <c r="D159" s="248"/>
      <c r="E159" s="248"/>
      <c r="F159" s="248"/>
      <c r="G159" s="299"/>
      <c r="H159" s="278"/>
      <c r="I159" s="278"/>
      <c r="J159" s="278"/>
      <c r="K159" s="278"/>
      <c r="L159" s="278"/>
      <c r="M159" s="278"/>
      <c r="N159" s="278"/>
      <c r="O159" s="278"/>
      <c r="P159" s="278"/>
      <c r="Q159" s="278"/>
      <c r="R159" s="98"/>
      <c r="S159" s="360"/>
      <c r="T159" s="98"/>
      <c r="U159" s="360"/>
      <c r="V159" s="98"/>
      <c r="W159" s="360"/>
      <c r="X159" s="98"/>
      <c r="Y159" s="98"/>
      <c r="Z159" s="98"/>
      <c r="AA159" s="98"/>
      <c r="AB159" s="98"/>
      <c r="AC159" s="98"/>
      <c r="AD159" s="98"/>
      <c r="AE159" s="98"/>
    </row>
    <row r="160" spans="1:31" ht="15.75" customHeight="1">
      <c r="A160" s="365"/>
      <c r="B160" s="248"/>
      <c r="C160" s="248"/>
      <c r="D160" s="248"/>
      <c r="E160" s="248"/>
      <c r="F160" s="248"/>
      <c r="G160" s="299"/>
      <c r="H160" s="278"/>
      <c r="I160" s="278"/>
      <c r="J160" s="278"/>
      <c r="K160" s="278"/>
      <c r="L160" s="278"/>
      <c r="M160" s="278"/>
      <c r="N160" s="278"/>
      <c r="O160" s="278"/>
      <c r="P160" s="278"/>
      <c r="Q160" s="278"/>
      <c r="R160" s="98"/>
      <c r="S160" s="360"/>
      <c r="T160" s="98"/>
      <c r="U160" s="360"/>
      <c r="V160" s="98"/>
      <c r="W160" s="360"/>
      <c r="X160" s="98"/>
      <c r="Y160" s="98"/>
      <c r="Z160" s="98"/>
      <c r="AA160" s="98"/>
      <c r="AB160" s="98"/>
      <c r="AC160" s="98"/>
      <c r="AD160" s="98"/>
      <c r="AE160" s="98"/>
    </row>
  </sheetData>
  <mergeCells count="54">
    <mergeCell ref="Y2:AD2"/>
    <mergeCell ref="B4:D4"/>
    <mergeCell ref="B5:D5"/>
    <mergeCell ref="B6:D6"/>
    <mergeCell ref="B7:D7"/>
    <mergeCell ref="B2:E3"/>
    <mergeCell ref="G2:K2"/>
    <mergeCell ref="S2:S3"/>
    <mergeCell ref="U2:U3"/>
    <mergeCell ref="W2:W3"/>
    <mergeCell ref="B8:D8"/>
    <mergeCell ref="B9:D9"/>
    <mergeCell ref="B10:D10"/>
    <mergeCell ref="B11:D11"/>
    <mergeCell ref="B13:E13"/>
    <mergeCell ref="B19:E19"/>
    <mergeCell ref="B25:E25"/>
    <mergeCell ref="B26:E28"/>
    <mergeCell ref="Y28:AD28"/>
    <mergeCell ref="B30:E30"/>
    <mergeCell ref="C31:D31"/>
    <mergeCell ref="C32:D32"/>
    <mergeCell ref="C33:D33"/>
    <mergeCell ref="C34:D34"/>
    <mergeCell ref="C35:D35"/>
    <mergeCell ref="C36:D36"/>
    <mergeCell ref="C37:D37"/>
    <mergeCell ref="C38:D38"/>
    <mergeCell ref="C46:D46"/>
    <mergeCell ref="C47:D47"/>
    <mergeCell ref="Y52:AD52"/>
    <mergeCell ref="C39:D39"/>
    <mergeCell ref="C40:D40"/>
    <mergeCell ref="C41:D41"/>
    <mergeCell ref="C42:D42"/>
    <mergeCell ref="C43:D43"/>
    <mergeCell ref="C44:D44"/>
    <mergeCell ref="C45:D45"/>
    <mergeCell ref="C48:D48"/>
    <mergeCell ref="C49:D49"/>
    <mergeCell ref="C50:D50"/>
    <mergeCell ref="C51:D51"/>
    <mergeCell ref="C52:D52"/>
    <mergeCell ref="Y78:Z78"/>
    <mergeCell ref="Y79:Z79"/>
    <mergeCell ref="Y80:Z80"/>
    <mergeCell ref="Y81:Z81"/>
    <mergeCell ref="C53:D53"/>
    <mergeCell ref="C54:D54"/>
    <mergeCell ref="C55:D55"/>
    <mergeCell ref="C56:D56"/>
    <mergeCell ref="C57:D57"/>
    <mergeCell ref="C58:D58"/>
    <mergeCell ref="Y76:AD76"/>
  </mergeCells>
  <conditionalFormatting sqref="E11">
    <cfRule type="cellIs" dxfId="59" priority="1" operator="lessThan">
      <formula>0</formula>
    </cfRule>
  </conditionalFormatting>
  <conditionalFormatting sqref="E4:E11">
    <cfRule type="cellIs" dxfId="58" priority="2" operator="lessThan">
      <formula>0</formula>
    </cfRule>
  </conditionalFormatting>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heetViews>
  <sheetFormatPr defaultColWidth="14.42578125" defaultRowHeight="15" customHeight="1"/>
  <cols>
    <col min="1" max="1" width="2.85546875" customWidth="1"/>
    <col min="2" max="4" width="9.140625" customWidth="1"/>
    <col min="5" max="5" width="10.7109375" customWidth="1"/>
    <col min="6" max="6" width="5.140625" customWidth="1"/>
    <col min="7" max="7" width="31.8554687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9.140625" customWidth="1"/>
    <col min="31" max="31" width="2.7109375" customWidth="1"/>
  </cols>
  <sheetData>
    <row r="1" spans="1:31" ht="14.25" customHeight="1">
      <c r="A1" s="254"/>
      <c r="B1" s="254"/>
      <c r="C1" s="254"/>
      <c r="D1" s="254"/>
      <c r="E1" s="369"/>
      <c r="F1" s="254"/>
      <c r="G1" s="254"/>
      <c r="H1" s="370"/>
      <c r="I1" s="370"/>
      <c r="J1" s="254"/>
      <c r="K1" s="254"/>
      <c r="L1" s="254"/>
      <c r="M1" s="254"/>
      <c r="N1" s="254"/>
      <c r="O1" s="254"/>
      <c r="P1" s="254"/>
      <c r="Q1" s="254"/>
      <c r="R1" s="254"/>
      <c r="S1" s="371"/>
      <c r="T1" s="254"/>
      <c r="U1" s="372"/>
      <c r="V1" s="254"/>
      <c r="W1" s="372"/>
      <c r="X1" s="254"/>
      <c r="Y1" s="254"/>
      <c r="Z1" s="254"/>
      <c r="AA1" s="254"/>
      <c r="AB1" s="254"/>
      <c r="AC1" s="254"/>
      <c r="AD1" s="254"/>
      <c r="AE1" s="254"/>
    </row>
    <row r="2" spans="1:31" ht="14.25" customHeight="1">
      <c r="A2" s="254"/>
      <c r="B2" s="1000" t="s">
        <v>495</v>
      </c>
      <c r="C2" s="983"/>
      <c r="D2" s="983"/>
      <c r="E2" s="984"/>
      <c r="F2" s="254"/>
      <c r="G2" s="985" t="s">
        <v>335</v>
      </c>
      <c r="H2" s="968"/>
      <c r="I2" s="968"/>
      <c r="J2" s="968"/>
      <c r="K2" s="981"/>
      <c r="L2" s="257"/>
      <c r="M2" s="373"/>
      <c r="N2" s="373"/>
      <c r="O2" s="373"/>
      <c r="P2" s="373"/>
      <c r="Q2" s="374"/>
      <c r="R2" s="375"/>
      <c r="S2" s="986" t="s">
        <v>336</v>
      </c>
      <c r="T2" s="376"/>
      <c r="U2" s="986" t="s">
        <v>337</v>
      </c>
      <c r="V2" s="254"/>
      <c r="W2" s="986" t="s">
        <v>338</v>
      </c>
      <c r="X2" s="254"/>
      <c r="Y2" s="957" t="s">
        <v>339</v>
      </c>
      <c r="Z2" s="888"/>
      <c r="AA2" s="888"/>
      <c r="AB2" s="888"/>
      <c r="AC2" s="888"/>
      <c r="AD2" s="892"/>
      <c r="AE2" s="254"/>
    </row>
    <row r="3" spans="1:31" ht="14.25" customHeight="1">
      <c r="A3" s="254"/>
      <c r="B3" s="973"/>
      <c r="C3" s="974"/>
      <c r="D3" s="974"/>
      <c r="E3" s="975"/>
      <c r="F3" s="254"/>
      <c r="G3" s="263" t="s">
        <v>340</v>
      </c>
      <c r="H3" s="377">
        <v>2024</v>
      </c>
      <c r="I3" s="377">
        <v>2025</v>
      </c>
      <c r="J3" s="377">
        <v>2026</v>
      </c>
      <c r="K3" s="377">
        <v>2027</v>
      </c>
      <c r="L3" s="377">
        <v>2028</v>
      </c>
      <c r="M3" s="377">
        <v>2029</v>
      </c>
      <c r="N3" s="377">
        <v>2030</v>
      </c>
      <c r="O3" s="377">
        <v>2031</v>
      </c>
      <c r="P3" s="378">
        <v>2032</v>
      </c>
      <c r="Q3" s="379">
        <v>2033</v>
      </c>
      <c r="R3" s="375"/>
      <c r="S3" s="988"/>
      <c r="T3" s="376"/>
      <c r="U3" s="988"/>
      <c r="V3" s="254"/>
      <c r="W3" s="988"/>
      <c r="X3" s="254"/>
      <c r="Y3" s="269" t="s">
        <v>340</v>
      </c>
      <c r="Z3" s="271">
        <v>2024</v>
      </c>
      <c r="AA3" s="271">
        <v>2025</v>
      </c>
      <c r="AB3" s="271">
        <v>2026</v>
      </c>
      <c r="AC3" s="271">
        <v>2027</v>
      </c>
      <c r="AD3" s="271">
        <v>2028</v>
      </c>
      <c r="AE3" s="254"/>
    </row>
    <row r="4" spans="1:31" ht="15.75" customHeight="1">
      <c r="A4" s="254"/>
      <c r="B4" s="976" t="s">
        <v>1</v>
      </c>
      <c r="C4" s="968"/>
      <c r="D4" s="981"/>
      <c r="E4" s="272">
        <v>129.15</v>
      </c>
      <c r="F4" s="254"/>
      <c r="G4" s="292" t="s">
        <v>496</v>
      </c>
      <c r="H4" s="380">
        <v>0.5</v>
      </c>
      <c r="I4" s="380" t="s">
        <v>375</v>
      </c>
      <c r="J4" s="380" t="s">
        <v>376</v>
      </c>
      <c r="K4" s="381" t="s">
        <v>377</v>
      </c>
      <c r="L4" s="277"/>
      <c r="M4" s="277"/>
      <c r="N4" s="275"/>
      <c r="O4" s="277"/>
      <c r="P4" s="277"/>
      <c r="Q4" s="277"/>
      <c r="R4" s="254"/>
      <c r="S4" s="382" t="s">
        <v>497</v>
      </c>
      <c r="T4" s="254"/>
      <c r="V4" s="254"/>
      <c r="X4" s="254"/>
      <c r="Y4" s="270"/>
      <c r="Z4" s="283">
        <v>1</v>
      </c>
      <c r="AA4" s="283">
        <v>0.75</v>
      </c>
      <c r="AB4" s="283">
        <v>0.5</v>
      </c>
      <c r="AC4" s="283">
        <v>0.25</v>
      </c>
      <c r="AD4" s="283">
        <v>0.25</v>
      </c>
      <c r="AE4" s="254"/>
    </row>
    <row r="5" spans="1:31" ht="15.75" customHeight="1">
      <c r="A5" s="254"/>
      <c r="B5" s="977" t="s">
        <v>2</v>
      </c>
      <c r="C5" s="888"/>
      <c r="D5" s="892"/>
      <c r="E5" s="284">
        <f>SUM(H4:H132)</f>
        <v>151.17000000000002</v>
      </c>
      <c r="F5" s="254"/>
      <c r="G5" s="292" t="s">
        <v>498</v>
      </c>
      <c r="H5" s="278"/>
      <c r="I5" s="278"/>
      <c r="J5" s="278"/>
      <c r="K5" s="278"/>
      <c r="L5" s="278"/>
      <c r="M5" s="278"/>
      <c r="N5" s="275"/>
      <c r="O5" s="278"/>
      <c r="P5" s="278"/>
      <c r="Q5" s="278"/>
      <c r="R5" s="254"/>
      <c r="S5" s="370" t="s">
        <v>499</v>
      </c>
      <c r="T5" s="254"/>
      <c r="V5" s="254"/>
      <c r="X5" s="254"/>
      <c r="Y5" s="324" t="s">
        <v>500</v>
      </c>
      <c r="Z5" s="324">
        <v>1.5</v>
      </c>
      <c r="AA5" s="324">
        <v>0.75</v>
      </c>
      <c r="AB5" s="298"/>
      <c r="AC5" s="298"/>
      <c r="AD5" s="298"/>
      <c r="AE5" s="254"/>
    </row>
    <row r="6" spans="1:31" ht="15.75" customHeight="1">
      <c r="A6" s="254"/>
      <c r="B6" s="977" t="s">
        <v>348</v>
      </c>
      <c r="C6" s="888"/>
      <c r="D6" s="892"/>
      <c r="E6" s="291">
        <f>(COUNTA(G104:G128)*0.3)+(COUNTA(G129:G153)*0.5)+(COUNTA(G154:G256)*1)</f>
        <v>0</v>
      </c>
      <c r="F6" s="254"/>
      <c r="G6" s="292" t="s">
        <v>501</v>
      </c>
      <c r="H6" s="290">
        <v>0.5</v>
      </c>
      <c r="I6" s="290" t="s">
        <v>375</v>
      </c>
      <c r="J6" s="290" t="s">
        <v>376</v>
      </c>
      <c r="K6" s="274" t="s">
        <v>377</v>
      </c>
      <c r="L6" s="278"/>
      <c r="M6" s="278"/>
      <c r="N6" s="275"/>
      <c r="O6" s="278"/>
      <c r="P6" s="278"/>
      <c r="Q6" s="278"/>
      <c r="R6" s="254"/>
      <c r="S6" s="370" t="s">
        <v>502</v>
      </c>
      <c r="T6" s="254"/>
      <c r="V6" s="254"/>
      <c r="X6" s="254"/>
      <c r="Y6" s="289" t="s">
        <v>503</v>
      </c>
      <c r="Z6" s="294">
        <v>0.5</v>
      </c>
      <c r="AC6" s="298"/>
      <c r="AD6" s="298"/>
      <c r="AE6" s="254"/>
    </row>
    <row r="7" spans="1:31" ht="15.75" customHeight="1">
      <c r="A7" s="254"/>
      <c r="B7" s="977" t="s">
        <v>353</v>
      </c>
      <c r="C7" s="888"/>
      <c r="D7" s="892"/>
      <c r="E7" s="284">
        <f>AA80</f>
        <v>26</v>
      </c>
      <c r="F7" s="254"/>
      <c r="G7" s="292" t="s">
        <v>504</v>
      </c>
      <c r="H7" s="278"/>
      <c r="I7" s="278"/>
      <c r="J7" s="278"/>
      <c r="K7" s="278"/>
      <c r="L7" s="278"/>
      <c r="M7" s="278"/>
      <c r="N7" s="275"/>
      <c r="O7" s="278"/>
      <c r="P7" s="278"/>
      <c r="Q7" s="278"/>
      <c r="R7" s="383"/>
      <c r="S7" s="370" t="s">
        <v>505</v>
      </c>
      <c r="T7" s="376"/>
      <c r="V7" s="254"/>
      <c r="X7" s="254"/>
      <c r="Y7" s="289" t="s">
        <v>506</v>
      </c>
      <c r="Z7" s="294">
        <v>1.25</v>
      </c>
      <c r="AA7" s="298"/>
      <c r="AB7" s="298"/>
      <c r="AC7" s="298"/>
      <c r="AD7" s="298"/>
      <c r="AE7" s="254"/>
    </row>
    <row r="8" spans="1:31" ht="15.75" customHeight="1">
      <c r="A8" s="254"/>
      <c r="B8" s="977" t="s">
        <v>339</v>
      </c>
      <c r="C8" s="888"/>
      <c r="D8" s="892"/>
      <c r="E8" s="284">
        <f>Z25</f>
        <v>3.25</v>
      </c>
      <c r="F8" s="254"/>
      <c r="G8" s="299" t="s">
        <v>507</v>
      </c>
      <c r="H8" s="278"/>
      <c r="I8" s="278"/>
      <c r="J8" s="278"/>
      <c r="K8" s="278"/>
      <c r="L8" s="278"/>
      <c r="M8" s="278"/>
      <c r="N8" s="278"/>
      <c r="O8" s="278"/>
      <c r="P8" s="278"/>
      <c r="Q8" s="278"/>
      <c r="R8" s="383"/>
      <c r="S8" s="384" t="s">
        <v>508</v>
      </c>
      <c r="T8" s="376"/>
      <c r="V8" s="254"/>
      <c r="X8" s="254"/>
      <c r="Y8" s="298"/>
      <c r="Z8" s="298"/>
      <c r="AA8" s="298"/>
      <c r="AB8" s="298"/>
      <c r="AC8" s="298"/>
      <c r="AD8" s="298"/>
      <c r="AE8" s="254"/>
    </row>
    <row r="9" spans="1:31" ht="15.75" customHeight="1">
      <c r="A9" s="254"/>
      <c r="B9" s="977" t="s">
        <v>362</v>
      </c>
      <c r="C9" s="888"/>
      <c r="D9" s="892"/>
      <c r="E9" s="284">
        <f>B17</f>
        <v>0</v>
      </c>
      <c r="F9" s="254"/>
      <c r="G9" s="296" t="s">
        <v>509</v>
      </c>
      <c r="H9" s="290">
        <v>0.3</v>
      </c>
      <c r="I9" s="290" t="s">
        <v>373</v>
      </c>
      <c r="J9" s="290" t="s">
        <v>374</v>
      </c>
      <c r="K9" s="290" t="s">
        <v>375</v>
      </c>
      <c r="L9" s="290" t="s">
        <v>376</v>
      </c>
      <c r="M9" s="274" t="s">
        <v>377</v>
      </c>
      <c r="N9" s="275"/>
      <c r="O9" s="278"/>
      <c r="P9" s="278"/>
      <c r="Q9" s="278"/>
      <c r="R9" s="383"/>
      <c r="S9" s="385" t="s">
        <v>510</v>
      </c>
      <c r="T9" s="376"/>
      <c r="V9" s="254"/>
      <c r="X9" s="254"/>
      <c r="Y9" s="298"/>
      <c r="Z9" s="298"/>
      <c r="AA9" s="292"/>
      <c r="AB9" s="298"/>
      <c r="AC9" s="298"/>
      <c r="AD9" s="298"/>
      <c r="AE9" s="254"/>
    </row>
    <row r="10" spans="1:31" ht="15.75" customHeight="1">
      <c r="A10" s="254"/>
      <c r="B10" s="977" t="s">
        <v>366</v>
      </c>
      <c r="C10" s="888"/>
      <c r="D10" s="892"/>
      <c r="E10" s="301">
        <f>B23</f>
        <v>0</v>
      </c>
      <c r="F10" s="254"/>
      <c r="G10" s="292" t="s">
        <v>511</v>
      </c>
      <c r="H10" s="278"/>
      <c r="I10" s="278"/>
      <c r="J10" s="278"/>
      <c r="K10" s="278"/>
      <c r="L10" s="278"/>
      <c r="M10" s="278"/>
      <c r="N10" s="275"/>
      <c r="O10" s="278"/>
      <c r="P10" s="278"/>
      <c r="Q10" s="278"/>
      <c r="R10" s="383"/>
      <c r="S10" s="386" t="s">
        <v>512</v>
      </c>
      <c r="T10" s="376"/>
      <c r="V10" s="254"/>
      <c r="W10" s="295"/>
      <c r="X10" s="254"/>
      <c r="Y10" s="298"/>
      <c r="Z10" s="298"/>
      <c r="AA10" s="298"/>
      <c r="AB10" s="298"/>
      <c r="AC10" s="298"/>
      <c r="AD10" s="298"/>
      <c r="AE10" s="254"/>
    </row>
    <row r="11" spans="1:31" ht="15.75" customHeight="1">
      <c r="A11" s="254"/>
      <c r="B11" s="978" t="s">
        <v>369</v>
      </c>
      <c r="C11" s="979"/>
      <c r="D11" s="980"/>
      <c r="E11" s="304">
        <f>(E4+E7+E10)-(E5+E6+E8+E9)</f>
        <v>0.72999999999998977</v>
      </c>
      <c r="F11" s="254"/>
      <c r="G11" s="292" t="s">
        <v>513</v>
      </c>
      <c r="H11" s="290">
        <v>0.52</v>
      </c>
      <c r="I11" s="290" t="s">
        <v>375</v>
      </c>
      <c r="J11" s="290" t="s">
        <v>376</v>
      </c>
      <c r="K11" s="274" t="s">
        <v>377</v>
      </c>
      <c r="L11" s="278"/>
      <c r="M11" s="278"/>
      <c r="N11" s="275"/>
      <c r="O11" s="278"/>
      <c r="P11" s="278"/>
      <c r="Q11" s="278"/>
      <c r="R11" s="383"/>
      <c r="S11" s="370" t="s">
        <v>514</v>
      </c>
      <c r="T11" s="376"/>
      <c r="V11" s="254"/>
      <c r="X11" s="254"/>
      <c r="Y11" s="298"/>
      <c r="Z11" s="298"/>
      <c r="AA11" s="298"/>
      <c r="AB11" s="298"/>
      <c r="AC11" s="298"/>
      <c r="AD11" s="298"/>
      <c r="AE11" s="254"/>
    </row>
    <row r="12" spans="1:31" ht="15.75" customHeight="1">
      <c r="A12" s="254"/>
      <c r="B12" s="254"/>
      <c r="C12" s="254"/>
      <c r="D12" s="254"/>
      <c r="E12" s="254"/>
      <c r="F12" s="254"/>
      <c r="G12" s="292" t="s">
        <v>515</v>
      </c>
      <c r="H12" s="290">
        <v>0.5</v>
      </c>
      <c r="I12" s="290" t="s">
        <v>375</v>
      </c>
      <c r="J12" s="290" t="s">
        <v>376</v>
      </c>
      <c r="K12" s="274" t="s">
        <v>377</v>
      </c>
      <c r="L12" s="278"/>
      <c r="M12" s="278"/>
      <c r="N12" s="275"/>
      <c r="O12" s="278"/>
      <c r="P12" s="278"/>
      <c r="Q12" s="278"/>
      <c r="R12" s="383"/>
      <c r="T12" s="376"/>
      <c r="V12" s="254"/>
      <c r="X12" s="254"/>
      <c r="Y12" s="298"/>
      <c r="Z12" s="298"/>
      <c r="AA12" s="298"/>
      <c r="AB12" s="298"/>
      <c r="AC12" s="298"/>
      <c r="AD12" s="298"/>
      <c r="AE12" s="254"/>
    </row>
    <row r="13" spans="1:31" ht="15.75" customHeight="1">
      <c r="A13" s="254"/>
      <c r="B13" s="985" t="s">
        <v>362</v>
      </c>
      <c r="C13" s="968"/>
      <c r="D13" s="968"/>
      <c r="E13" s="969"/>
      <c r="F13" s="254"/>
      <c r="G13" s="299" t="s">
        <v>516</v>
      </c>
      <c r="H13" s="294"/>
      <c r="I13" s="278"/>
      <c r="J13" s="278"/>
      <c r="K13" s="278"/>
      <c r="L13" s="278"/>
      <c r="M13" s="278"/>
      <c r="N13" s="275"/>
      <c r="O13" s="278"/>
      <c r="P13" s="278"/>
      <c r="Q13" s="278"/>
      <c r="R13" s="254"/>
      <c r="S13" s="292"/>
      <c r="T13" s="254"/>
      <c r="V13" s="254"/>
      <c r="W13" s="292"/>
      <c r="X13" s="254"/>
      <c r="Y13" s="298"/>
      <c r="Z13" s="298"/>
      <c r="AA13" s="298"/>
      <c r="AB13" s="298"/>
      <c r="AC13" s="298"/>
      <c r="AD13" s="298"/>
      <c r="AE13" s="254"/>
    </row>
    <row r="14" spans="1:31" ht="15.75" customHeight="1">
      <c r="A14" s="254"/>
      <c r="B14" s="305">
        <v>2024</v>
      </c>
      <c r="C14" s="271">
        <v>2025</v>
      </c>
      <c r="D14" s="271">
        <v>2026</v>
      </c>
      <c r="E14" s="306">
        <v>2027</v>
      </c>
      <c r="F14" s="254"/>
      <c r="G14" s="296" t="s">
        <v>517</v>
      </c>
      <c r="H14" s="278"/>
      <c r="I14" s="278"/>
      <c r="J14" s="278"/>
      <c r="K14" s="278"/>
      <c r="L14" s="278"/>
      <c r="M14" s="278"/>
      <c r="N14" s="275"/>
      <c r="O14" s="278"/>
      <c r="P14" s="278"/>
      <c r="Q14" s="278"/>
      <c r="R14" s="254"/>
      <c r="S14" s="292"/>
      <c r="T14" s="254"/>
      <c r="U14" s="292"/>
      <c r="V14" s="254"/>
      <c r="W14" s="292"/>
      <c r="X14" s="254"/>
      <c r="Y14" s="298"/>
      <c r="Z14" s="298"/>
      <c r="AA14" s="298"/>
      <c r="AB14" s="298"/>
      <c r="AC14" s="298"/>
      <c r="AD14" s="298"/>
      <c r="AE14" s="254"/>
    </row>
    <row r="15" spans="1:31" ht="15.75" customHeight="1">
      <c r="A15" s="254"/>
      <c r="B15" s="317"/>
      <c r="C15" s="324">
        <v>1.27</v>
      </c>
      <c r="D15" s="298"/>
      <c r="E15" s="308"/>
      <c r="F15" s="254"/>
      <c r="G15" s="292" t="s">
        <v>518</v>
      </c>
      <c r="H15" s="278"/>
      <c r="I15" s="278"/>
      <c r="J15" s="278"/>
      <c r="K15" s="278"/>
      <c r="L15" s="278"/>
      <c r="M15" s="278"/>
      <c r="N15" s="275"/>
      <c r="O15" s="278"/>
      <c r="P15" s="278"/>
      <c r="Q15" s="278"/>
      <c r="R15" s="254"/>
      <c r="S15" s="292"/>
      <c r="T15" s="254"/>
      <c r="U15" s="292"/>
      <c r="V15" s="254"/>
      <c r="W15" s="292"/>
      <c r="X15" s="254"/>
      <c r="Y15" s="298"/>
      <c r="Z15" s="298"/>
      <c r="AA15" s="298"/>
      <c r="AB15" s="298"/>
      <c r="AC15" s="298"/>
      <c r="AD15" s="298"/>
      <c r="AE15" s="254"/>
    </row>
    <row r="16" spans="1:31" ht="15.75" customHeight="1">
      <c r="A16" s="254"/>
      <c r="B16" s="309"/>
      <c r="C16" s="310"/>
      <c r="D16" s="310"/>
      <c r="E16" s="311"/>
      <c r="F16" s="254"/>
      <c r="G16" s="299" t="s">
        <v>519</v>
      </c>
      <c r="H16" s="275"/>
      <c r="I16" s="275"/>
      <c r="J16" s="278"/>
      <c r="K16" s="278"/>
      <c r="L16" s="278"/>
      <c r="M16" s="278"/>
      <c r="N16" s="275"/>
      <c r="O16" s="278"/>
      <c r="P16" s="278"/>
      <c r="Q16" s="278"/>
      <c r="R16" s="254"/>
      <c r="S16" s="292"/>
      <c r="T16" s="254"/>
      <c r="U16" s="292"/>
      <c r="V16" s="254"/>
      <c r="W16" s="292"/>
      <c r="X16" s="254"/>
      <c r="Y16" s="298"/>
      <c r="Z16" s="298"/>
      <c r="AA16" s="298"/>
      <c r="AB16" s="298"/>
      <c r="AC16" s="298"/>
      <c r="AD16" s="298"/>
      <c r="AE16" s="254"/>
    </row>
    <row r="17" spans="1:31" ht="15.75" customHeight="1">
      <c r="A17" s="254"/>
      <c r="B17" s="312">
        <f>SUM(B15:B16)</f>
        <v>0</v>
      </c>
      <c r="C17" s="313"/>
      <c r="D17" s="313"/>
      <c r="E17" s="314"/>
      <c r="F17" s="254"/>
      <c r="G17" s="285" t="s">
        <v>520</v>
      </c>
      <c r="H17" s="275"/>
      <c r="I17" s="278"/>
      <c r="J17" s="278"/>
      <c r="K17" s="278"/>
      <c r="L17" s="278"/>
      <c r="M17" s="278"/>
      <c r="N17" s="275"/>
      <c r="O17" s="278"/>
      <c r="P17" s="278"/>
      <c r="Q17" s="278"/>
      <c r="R17" s="254"/>
      <c r="S17" s="292"/>
      <c r="T17" s="254"/>
      <c r="U17" s="292"/>
      <c r="V17" s="254"/>
      <c r="W17" s="292"/>
      <c r="X17" s="254"/>
      <c r="Y17" s="298"/>
      <c r="Z17" s="298"/>
      <c r="AA17" s="298"/>
      <c r="AB17" s="298"/>
      <c r="AC17" s="298"/>
      <c r="AD17" s="298"/>
      <c r="AE17" s="254"/>
    </row>
    <row r="18" spans="1:31" ht="15.75" customHeight="1">
      <c r="A18" s="254"/>
      <c r="B18" s="387"/>
      <c r="C18" s="387"/>
      <c r="D18" s="387"/>
      <c r="E18" s="387"/>
      <c r="F18" s="254"/>
      <c r="G18" s="292" t="s">
        <v>521</v>
      </c>
      <c r="H18" s="275"/>
      <c r="I18" s="275"/>
      <c r="J18" s="275"/>
      <c r="K18" s="275"/>
      <c r="L18" s="275"/>
      <c r="M18" s="278"/>
      <c r="N18" s="275"/>
      <c r="O18" s="278"/>
      <c r="P18" s="278"/>
      <c r="Q18" s="278"/>
      <c r="R18" s="254"/>
      <c r="S18" s="292"/>
      <c r="T18" s="254"/>
      <c r="U18" s="292"/>
      <c r="V18" s="254"/>
      <c r="W18" s="292"/>
      <c r="X18" s="254"/>
      <c r="Y18" s="298"/>
      <c r="Z18" s="298"/>
      <c r="AA18" s="298"/>
      <c r="AB18" s="298"/>
      <c r="AC18" s="298"/>
      <c r="AD18" s="298"/>
      <c r="AE18" s="254"/>
    </row>
    <row r="19" spans="1:31" ht="15.75" customHeight="1">
      <c r="A19" s="254"/>
      <c r="B19" s="985" t="s">
        <v>383</v>
      </c>
      <c r="C19" s="968"/>
      <c r="D19" s="968"/>
      <c r="E19" s="969"/>
      <c r="F19" s="254"/>
      <c r="G19" s="299" t="s">
        <v>522</v>
      </c>
      <c r="H19" s="278"/>
      <c r="I19" s="278"/>
      <c r="J19" s="278"/>
      <c r="K19" s="278"/>
      <c r="L19" s="278"/>
      <c r="M19" s="278"/>
      <c r="N19" s="275"/>
      <c r="O19" s="278"/>
      <c r="P19" s="278"/>
      <c r="Q19" s="278"/>
      <c r="R19" s="254"/>
      <c r="S19" s="292"/>
      <c r="T19" s="254"/>
      <c r="U19" s="292"/>
      <c r="V19" s="254"/>
      <c r="W19" s="292"/>
      <c r="X19" s="254"/>
      <c r="Y19" s="298"/>
      <c r="Z19" s="298"/>
      <c r="AA19" s="298"/>
      <c r="AB19" s="298"/>
      <c r="AC19" s="298"/>
      <c r="AD19" s="298"/>
      <c r="AE19" s="254"/>
    </row>
    <row r="20" spans="1:31" ht="15.75" customHeight="1">
      <c r="A20" s="383"/>
      <c r="B20" s="305">
        <v>2024</v>
      </c>
      <c r="C20" s="271">
        <v>2025</v>
      </c>
      <c r="D20" s="271">
        <v>2026</v>
      </c>
      <c r="E20" s="306">
        <v>2027</v>
      </c>
      <c r="F20" s="376"/>
      <c r="G20" s="299" t="s">
        <v>523</v>
      </c>
      <c r="H20" s="278"/>
      <c r="I20" s="278"/>
      <c r="J20" s="278"/>
      <c r="K20" s="278"/>
      <c r="L20" s="278"/>
      <c r="M20" s="278"/>
      <c r="N20" s="278"/>
      <c r="O20" s="278"/>
      <c r="P20" s="278"/>
      <c r="Q20" s="278"/>
      <c r="R20" s="254"/>
      <c r="S20" s="292"/>
      <c r="T20" s="254"/>
      <c r="U20" s="292"/>
      <c r="V20" s="254"/>
      <c r="W20" s="292"/>
      <c r="X20" s="254"/>
      <c r="Y20" s="298"/>
      <c r="Z20" s="298"/>
      <c r="AA20" s="298"/>
      <c r="AB20" s="298"/>
      <c r="AC20" s="298"/>
      <c r="AD20" s="298"/>
      <c r="AE20" s="254"/>
    </row>
    <row r="21" spans="1:31" ht="15.75" customHeight="1">
      <c r="A21" s="254"/>
      <c r="B21" s="317"/>
      <c r="C21" s="298"/>
      <c r="D21" s="298"/>
      <c r="E21" s="308"/>
      <c r="F21" s="254"/>
      <c r="G21" s="292" t="s">
        <v>524</v>
      </c>
      <c r="H21" s="290">
        <v>0.5</v>
      </c>
      <c r="I21" s="290" t="s">
        <v>375</v>
      </c>
      <c r="J21" s="290" t="s">
        <v>376</v>
      </c>
      <c r="K21" s="274" t="s">
        <v>377</v>
      </c>
      <c r="L21" s="278"/>
      <c r="M21" s="278"/>
      <c r="N21" s="275"/>
      <c r="O21" s="278"/>
      <c r="P21" s="278"/>
      <c r="Q21" s="278"/>
      <c r="R21" s="254"/>
      <c r="S21" s="292"/>
      <c r="T21" s="254"/>
      <c r="U21" s="292"/>
      <c r="V21" s="254"/>
      <c r="W21" s="292"/>
      <c r="X21" s="254"/>
      <c r="Y21" s="298"/>
      <c r="Z21" s="298"/>
      <c r="AA21" s="298"/>
      <c r="AB21" s="298"/>
      <c r="AC21" s="298"/>
      <c r="AD21" s="298"/>
      <c r="AE21" s="254"/>
    </row>
    <row r="22" spans="1:31" ht="15.75" customHeight="1">
      <c r="A22" s="254"/>
      <c r="B22" s="309"/>
      <c r="C22" s="310"/>
      <c r="D22" s="310"/>
      <c r="E22" s="311"/>
      <c r="F22" s="254"/>
      <c r="G22" s="292" t="s">
        <v>525</v>
      </c>
      <c r="H22" s="275"/>
      <c r="I22" s="275"/>
      <c r="J22" s="275"/>
      <c r="K22" s="275"/>
      <c r="L22" s="278"/>
      <c r="M22" s="278"/>
      <c r="N22" s="275"/>
      <c r="O22" s="278"/>
      <c r="P22" s="278"/>
      <c r="Q22" s="278"/>
      <c r="R22" s="254"/>
      <c r="S22" s="292"/>
      <c r="T22" s="254"/>
      <c r="U22" s="388"/>
      <c r="V22" s="254"/>
      <c r="W22" s="292"/>
      <c r="X22" s="254"/>
      <c r="Y22" s="298"/>
      <c r="Z22" s="298"/>
      <c r="AA22" s="298"/>
      <c r="AB22" s="298"/>
      <c r="AC22" s="298"/>
      <c r="AD22" s="298"/>
      <c r="AE22" s="254"/>
    </row>
    <row r="23" spans="1:31" ht="15.75" customHeight="1">
      <c r="A23" s="254"/>
      <c r="B23" s="312">
        <f>SUM(B21:B22)</f>
        <v>0</v>
      </c>
      <c r="C23" s="313"/>
      <c r="D23" s="313"/>
      <c r="E23" s="314"/>
      <c r="F23" s="254"/>
      <c r="G23" s="292" t="s">
        <v>526</v>
      </c>
      <c r="H23" s="278"/>
      <c r="I23" s="278"/>
      <c r="J23" s="278"/>
      <c r="K23" s="278"/>
      <c r="L23" s="278"/>
      <c r="M23" s="278"/>
      <c r="N23" s="275"/>
      <c r="O23" s="278"/>
      <c r="P23" s="278"/>
      <c r="Q23" s="278"/>
      <c r="R23" s="254"/>
      <c r="S23" s="292"/>
      <c r="T23" s="254"/>
      <c r="U23" s="292"/>
      <c r="V23" s="254"/>
      <c r="W23" s="292"/>
      <c r="X23" s="254"/>
      <c r="Y23" s="298"/>
      <c r="Z23" s="298"/>
      <c r="AA23" s="298"/>
      <c r="AB23" s="298"/>
      <c r="AC23" s="298"/>
      <c r="AD23" s="298"/>
      <c r="AE23" s="254"/>
    </row>
    <row r="24" spans="1:31" ht="15.75" customHeight="1">
      <c r="A24" s="254"/>
      <c r="B24" s="387"/>
      <c r="C24" s="387"/>
      <c r="D24" s="387"/>
      <c r="E24" s="387"/>
      <c r="F24" s="254"/>
      <c r="G24" s="389" t="s">
        <v>527</v>
      </c>
      <c r="H24" s="342">
        <v>0.5</v>
      </c>
      <c r="I24" s="275"/>
      <c r="J24" s="275"/>
      <c r="K24" s="275"/>
      <c r="L24" s="278"/>
      <c r="M24" s="278"/>
      <c r="N24" s="275"/>
      <c r="O24" s="278"/>
      <c r="P24" s="278"/>
      <c r="Q24" s="278"/>
      <c r="R24" s="254"/>
      <c r="S24" s="292"/>
      <c r="T24" s="254"/>
      <c r="U24" s="292"/>
      <c r="V24" s="254"/>
      <c r="W24" s="292"/>
      <c r="X24" s="254"/>
      <c r="Y24" s="298"/>
      <c r="Z24" s="310"/>
      <c r="AA24" s="310"/>
      <c r="AB24" s="310"/>
      <c r="AC24" s="310"/>
      <c r="AD24" s="310"/>
      <c r="AE24" s="254"/>
    </row>
    <row r="25" spans="1:31" ht="15.75" customHeight="1">
      <c r="A25" s="254"/>
      <c r="B25" s="985" t="s">
        <v>189</v>
      </c>
      <c r="C25" s="968"/>
      <c r="D25" s="968"/>
      <c r="E25" s="969"/>
      <c r="F25" s="254"/>
      <c r="G25" s="299" t="s">
        <v>528</v>
      </c>
      <c r="H25" s="294">
        <v>8.3000000000000007</v>
      </c>
      <c r="I25" s="294">
        <v>8.3000000000000007</v>
      </c>
      <c r="J25" s="278"/>
      <c r="K25" s="278"/>
      <c r="L25" s="278"/>
      <c r="M25" s="278"/>
      <c r="N25" s="278"/>
      <c r="O25" s="278"/>
      <c r="P25" s="278"/>
      <c r="Q25" s="278"/>
      <c r="R25" s="254"/>
      <c r="S25" s="292"/>
      <c r="T25" s="254"/>
      <c r="U25" s="292"/>
      <c r="V25" s="254"/>
      <c r="W25" s="292"/>
      <c r="X25" s="254"/>
      <c r="Y25" s="298"/>
      <c r="Z25" s="341">
        <f>SUM(Z5:Z24)</f>
        <v>3.25</v>
      </c>
      <c r="AA25" s="341"/>
      <c r="AB25" s="341"/>
      <c r="AC25" s="341"/>
      <c r="AD25" s="341"/>
      <c r="AE25" s="254"/>
    </row>
    <row r="26" spans="1:31" ht="15.75" customHeight="1">
      <c r="A26" s="383"/>
      <c r="B26" s="999" t="s">
        <v>529</v>
      </c>
      <c r="C26" s="878"/>
      <c r="D26" s="878"/>
      <c r="E26" s="971"/>
      <c r="F26" s="376"/>
      <c r="G26" s="285" t="s">
        <v>530</v>
      </c>
      <c r="H26" s="290">
        <v>0.5</v>
      </c>
      <c r="I26" s="290" t="s">
        <v>376</v>
      </c>
      <c r="J26" s="274" t="s">
        <v>377</v>
      </c>
      <c r="K26" s="278"/>
      <c r="L26" s="278"/>
      <c r="M26" s="278"/>
      <c r="N26" s="275"/>
      <c r="O26" s="278"/>
      <c r="P26" s="278"/>
      <c r="Q26" s="278"/>
      <c r="R26" s="254"/>
      <c r="S26" s="390"/>
      <c r="T26" s="391"/>
      <c r="U26" s="367"/>
      <c r="V26" s="391"/>
      <c r="W26" s="367"/>
      <c r="X26" s="254"/>
      <c r="Y26" s="254"/>
      <c r="Z26" s="254"/>
      <c r="AA26" s="254"/>
      <c r="AB26" s="254"/>
      <c r="AC26" s="254"/>
      <c r="AD26" s="254"/>
      <c r="AE26" s="254"/>
    </row>
    <row r="27" spans="1:31" ht="15.75" customHeight="1">
      <c r="A27" s="383"/>
      <c r="B27" s="972"/>
      <c r="C27" s="878"/>
      <c r="D27" s="878"/>
      <c r="E27" s="971"/>
      <c r="F27" s="376"/>
      <c r="G27" s="292" t="s">
        <v>531</v>
      </c>
      <c r="H27" s="278"/>
      <c r="I27" s="278"/>
      <c r="J27" s="278"/>
      <c r="K27" s="278"/>
      <c r="L27" s="278"/>
      <c r="M27" s="278"/>
      <c r="N27" s="275"/>
      <c r="O27" s="278"/>
      <c r="P27" s="278"/>
      <c r="Q27" s="278"/>
      <c r="R27" s="254"/>
      <c r="S27" s="390"/>
      <c r="T27" s="391"/>
      <c r="U27" s="367"/>
      <c r="V27" s="391"/>
      <c r="W27" s="367"/>
      <c r="X27" s="254"/>
      <c r="Y27" s="957" t="s">
        <v>394</v>
      </c>
      <c r="Z27" s="888"/>
      <c r="AA27" s="888"/>
      <c r="AB27" s="888"/>
      <c r="AC27" s="888"/>
      <c r="AD27" s="892"/>
      <c r="AE27" s="254"/>
    </row>
    <row r="28" spans="1:31" ht="15.75" customHeight="1">
      <c r="A28" s="383"/>
      <c r="B28" s="973"/>
      <c r="C28" s="974"/>
      <c r="D28" s="974"/>
      <c r="E28" s="975"/>
      <c r="F28" s="376"/>
      <c r="G28" s="292" t="s">
        <v>532</v>
      </c>
      <c r="H28" s="278"/>
      <c r="I28" s="278"/>
      <c r="J28" s="278"/>
      <c r="K28" s="278"/>
      <c r="L28" s="278"/>
      <c r="M28" s="278"/>
      <c r="N28" s="275"/>
      <c r="O28" s="278"/>
      <c r="P28" s="278"/>
      <c r="Q28" s="278"/>
      <c r="R28" s="254"/>
      <c r="S28" s="390"/>
      <c r="T28" s="391"/>
      <c r="U28" s="390"/>
      <c r="V28" s="391"/>
      <c r="W28" s="390"/>
      <c r="X28" s="254"/>
      <c r="Y28" s="269" t="s">
        <v>340</v>
      </c>
      <c r="Z28" s="270" t="s">
        <v>396</v>
      </c>
      <c r="AA28" s="271">
        <v>2024</v>
      </c>
      <c r="AB28" s="271">
        <v>2025</v>
      </c>
      <c r="AC28" s="271">
        <v>2026</v>
      </c>
      <c r="AD28" s="271">
        <v>2027</v>
      </c>
      <c r="AE28" s="254"/>
    </row>
    <row r="29" spans="1:31" ht="15.75" customHeight="1">
      <c r="A29" s="383"/>
      <c r="B29" s="392"/>
      <c r="C29" s="392"/>
      <c r="D29" s="392"/>
      <c r="E29" s="392"/>
      <c r="F29" s="376"/>
      <c r="G29" s="292" t="s">
        <v>533</v>
      </c>
      <c r="H29" s="290">
        <v>0.9</v>
      </c>
      <c r="I29" s="290" t="s">
        <v>375</v>
      </c>
      <c r="J29" s="290" t="s">
        <v>376</v>
      </c>
      <c r="K29" s="274" t="s">
        <v>377</v>
      </c>
      <c r="L29" s="278"/>
      <c r="M29" s="278"/>
      <c r="N29" s="275"/>
      <c r="O29" s="278"/>
      <c r="P29" s="278"/>
      <c r="Q29" s="278"/>
      <c r="R29" s="254"/>
      <c r="S29" s="390"/>
      <c r="T29" s="391"/>
      <c r="U29" s="390"/>
      <c r="V29" s="391"/>
      <c r="W29" s="390"/>
      <c r="X29" s="254"/>
      <c r="Y29" s="289" t="s">
        <v>534</v>
      </c>
      <c r="Z29" s="289" t="s">
        <v>24</v>
      </c>
      <c r="AA29" s="289">
        <v>7</v>
      </c>
      <c r="AB29" s="298"/>
      <c r="AC29" s="298"/>
      <c r="AD29" s="298"/>
      <c r="AE29" s="254"/>
    </row>
    <row r="30" spans="1:31" ht="15.75" customHeight="1">
      <c r="A30" s="254"/>
      <c r="B30" s="976" t="s">
        <v>397</v>
      </c>
      <c r="C30" s="968"/>
      <c r="D30" s="968"/>
      <c r="E30" s="969"/>
      <c r="F30" s="254"/>
      <c r="G30" s="285" t="s">
        <v>535</v>
      </c>
      <c r="H30" s="290">
        <v>0.5</v>
      </c>
      <c r="I30" s="290" t="s">
        <v>375</v>
      </c>
      <c r="J30" s="290" t="s">
        <v>376</v>
      </c>
      <c r="K30" s="274" t="s">
        <v>377</v>
      </c>
      <c r="L30" s="278"/>
      <c r="M30" s="278"/>
      <c r="N30" s="275"/>
      <c r="O30" s="278"/>
      <c r="P30" s="278"/>
      <c r="Q30" s="278"/>
      <c r="R30" s="254"/>
      <c r="S30" s="390"/>
      <c r="T30" s="391"/>
      <c r="U30" s="390"/>
      <c r="V30" s="391"/>
      <c r="W30" s="390"/>
      <c r="X30" s="254"/>
      <c r="Y30" s="289" t="s">
        <v>536</v>
      </c>
      <c r="Z30" s="324" t="s">
        <v>33</v>
      </c>
      <c r="AA30" s="324">
        <v>5</v>
      </c>
      <c r="AB30" s="298"/>
      <c r="AC30" s="298"/>
      <c r="AD30" s="298"/>
      <c r="AE30" s="254"/>
    </row>
    <row r="31" spans="1:31" ht="15.75" customHeight="1">
      <c r="A31" s="383"/>
      <c r="B31" s="325" t="s">
        <v>400</v>
      </c>
      <c r="C31" s="965" t="s">
        <v>401</v>
      </c>
      <c r="D31" s="966"/>
      <c r="E31" s="325" t="s">
        <v>402</v>
      </c>
      <c r="F31" s="376"/>
      <c r="G31" s="285" t="s">
        <v>537</v>
      </c>
      <c r="H31" s="278"/>
      <c r="I31" s="278"/>
      <c r="J31" s="278"/>
      <c r="K31" s="278"/>
      <c r="L31" s="278"/>
      <c r="M31" s="278"/>
      <c r="N31" s="275"/>
      <c r="O31" s="278"/>
      <c r="P31" s="278"/>
      <c r="Q31" s="278"/>
      <c r="R31" s="254"/>
      <c r="S31" s="390"/>
      <c r="T31" s="391"/>
      <c r="U31" s="390"/>
      <c r="V31" s="391"/>
      <c r="W31" s="390"/>
      <c r="X31" s="254"/>
      <c r="Y31" s="289" t="s">
        <v>534</v>
      </c>
      <c r="Z31" s="324" t="s">
        <v>51</v>
      </c>
      <c r="AA31" s="324">
        <v>20</v>
      </c>
      <c r="AB31" s="353"/>
      <c r="AC31" s="298"/>
      <c r="AD31" s="298"/>
      <c r="AE31" s="254"/>
    </row>
    <row r="32" spans="1:31" ht="15.75" customHeight="1">
      <c r="A32" s="254"/>
      <c r="B32" s="393">
        <v>2010</v>
      </c>
      <c r="C32" s="998" t="s">
        <v>538</v>
      </c>
      <c r="D32" s="959"/>
      <c r="E32" s="393">
        <v>1.32</v>
      </c>
      <c r="F32" s="254"/>
      <c r="G32" s="292" t="s">
        <v>539</v>
      </c>
      <c r="H32" s="278"/>
      <c r="I32" s="278"/>
      <c r="J32" s="278"/>
      <c r="K32" s="278"/>
      <c r="L32" s="278"/>
      <c r="M32" s="278"/>
      <c r="N32" s="275"/>
      <c r="O32" s="278"/>
      <c r="P32" s="278"/>
      <c r="Q32" s="278"/>
      <c r="R32" s="254"/>
      <c r="S32" s="390"/>
      <c r="T32" s="391"/>
      <c r="U32" s="390"/>
      <c r="V32" s="391"/>
      <c r="W32" s="390"/>
      <c r="X32" s="254"/>
      <c r="Y32" s="289" t="s">
        <v>540</v>
      </c>
      <c r="Z32" s="324" t="s">
        <v>32</v>
      </c>
      <c r="AA32" s="324">
        <v>1</v>
      </c>
      <c r="AB32" s="298"/>
      <c r="AC32" s="298"/>
      <c r="AD32" s="298"/>
      <c r="AE32" s="254"/>
    </row>
    <row r="33" spans="1:31" ht="15.75" customHeight="1">
      <c r="A33" s="254"/>
      <c r="B33" s="393">
        <v>2011</v>
      </c>
      <c r="C33" s="998" t="s">
        <v>541</v>
      </c>
      <c r="D33" s="959"/>
      <c r="E33" s="394">
        <v>1.23</v>
      </c>
      <c r="F33" s="254"/>
      <c r="G33" s="292" t="s">
        <v>542</v>
      </c>
      <c r="H33" s="278"/>
      <c r="I33" s="278"/>
      <c r="J33" s="278"/>
      <c r="K33" s="278"/>
      <c r="L33" s="278"/>
      <c r="M33" s="278"/>
      <c r="N33" s="275"/>
      <c r="O33" s="278"/>
      <c r="P33" s="278"/>
      <c r="Q33" s="278"/>
      <c r="R33" s="254"/>
      <c r="S33" s="390"/>
      <c r="T33" s="391"/>
      <c r="U33" s="390"/>
      <c r="V33" s="391"/>
      <c r="W33" s="390"/>
      <c r="X33" s="254"/>
      <c r="Y33" s="298"/>
      <c r="Z33" s="298"/>
      <c r="AA33" s="298"/>
      <c r="AB33" s="298"/>
      <c r="AC33" s="298"/>
      <c r="AD33" s="298"/>
      <c r="AE33" s="254"/>
    </row>
    <row r="34" spans="1:31" ht="15.75" customHeight="1">
      <c r="A34" s="254"/>
      <c r="B34" s="395">
        <v>2012</v>
      </c>
      <c r="C34" s="994" t="s">
        <v>543</v>
      </c>
      <c r="D34" s="959"/>
      <c r="E34" s="396">
        <v>1.03</v>
      </c>
      <c r="F34" s="254"/>
      <c r="G34" s="292" t="s">
        <v>544</v>
      </c>
      <c r="H34" s="278"/>
      <c r="I34" s="278"/>
      <c r="J34" s="278"/>
      <c r="K34" s="278"/>
      <c r="L34" s="278"/>
      <c r="M34" s="278"/>
      <c r="N34" s="275"/>
      <c r="O34" s="278"/>
      <c r="P34" s="278"/>
      <c r="Q34" s="278"/>
      <c r="R34" s="254"/>
      <c r="S34" s="390"/>
      <c r="T34" s="391"/>
      <c r="U34" s="390"/>
      <c r="V34" s="391"/>
      <c r="W34" s="390"/>
      <c r="X34" s="254"/>
      <c r="Y34" s="298"/>
      <c r="Z34" s="298"/>
      <c r="AA34" s="298"/>
      <c r="AB34" s="298"/>
      <c r="AC34" s="298"/>
      <c r="AD34" s="298"/>
      <c r="AE34" s="254"/>
    </row>
    <row r="35" spans="1:31" ht="15.75" customHeight="1">
      <c r="A35" s="254"/>
      <c r="B35" s="327">
        <v>2013</v>
      </c>
      <c r="C35" s="994" t="s">
        <v>545</v>
      </c>
      <c r="D35" s="959"/>
      <c r="E35" s="327">
        <v>0.89</v>
      </c>
      <c r="F35" s="254"/>
      <c r="G35" s="292" t="s">
        <v>546</v>
      </c>
      <c r="H35" s="302">
        <v>0.5</v>
      </c>
      <c r="I35" s="278"/>
      <c r="J35" s="278"/>
      <c r="K35" s="278"/>
      <c r="L35" s="278"/>
      <c r="M35" s="278"/>
      <c r="N35" s="275"/>
      <c r="O35" s="278"/>
      <c r="P35" s="278"/>
      <c r="Q35" s="278"/>
      <c r="R35" s="254"/>
      <c r="S35" s="390"/>
      <c r="T35" s="391"/>
      <c r="U35" s="390"/>
      <c r="V35" s="391"/>
      <c r="W35" s="390"/>
      <c r="X35" s="254"/>
      <c r="Y35" s="298"/>
      <c r="Z35" s="298"/>
      <c r="AA35" s="298"/>
      <c r="AB35" s="298"/>
      <c r="AC35" s="298"/>
      <c r="AD35" s="298"/>
      <c r="AE35" s="254"/>
    </row>
    <row r="36" spans="1:31" ht="15.75" customHeight="1">
      <c r="A36" s="254"/>
      <c r="B36" s="327">
        <v>2014</v>
      </c>
      <c r="C36" s="994" t="s">
        <v>547</v>
      </c>
      <c r="D36" s="959"/>
      <c r="E36" s="327">
        <v>0.84</v>
      </c>
      <c r="F36" s="254"/>
      <c r="G36" s="299" t="s">
        <v>548</v>
      </c>
      <c r="H36" s="278"/>
      <c r="I36" s="278"/>
      <c r="J36" s="278"/>
      <c r="K36" s="278"/>
      <c r="L36" s="278"/>
      <c r="M36" s="278"/>
      <c r="N36" s="275"/>
      <c r="O36" s="278"/>
      <c r="P36" s="278"/>
      <c r="Q36" s="278"/>
      <c r="R36" s="254"/>
      <c r="S36" s="390"/>
      <c r="T36" s="391"/>
      <c r="U36" s="390"/>
      <c r="V36" s="391"/>
      <c r="W36" s="390"/>
      <c r="X36" s="254"/>
      <c r="Y36" s="298"/>
      <c r="Z36" s="298"/>
      <c r="AA36" s="298"/>
      <c r="AB36" s="298"/>
      <c r="AC36" s="298"/>
      <c r="AD36" s="298"/>
      <c r="AE36" s="254"/>
    </row>
    <row r="37" spans="1:31" ht="15.75" customHeight="1">
      <c r="A37" s="254"/>
      <c r="B37" s="327">
        <v>2015</v>
      </c>
      <c r="C37" s="994" t="s">
        <v>549</v>
      </c>
      <c r="D37" s="959"/>
      <c r="E37" s="327">
        <v>0.98</v>
      </c>
      <c r="F37" s="254"/>
      <c r="G37" s="292" t="s">
        <v>550</v>
      </c>
      <c r="H37" s="278"/>
      <c r="I37" s="278"/>
      <c r="J37" s="278"/>
      <c r="K37" s="278"/>
      <c r="L37" s="278"/>
      <c r="M37" s="278"/>
      <c r="N37" s="275"/>
      <c r="O37" s="278"/>
      <c r="P37" s="278"/>
      <c r="Q37" s="278"/>
      <c r="R37" s="254"/>
      <c r="S37" s="390"/>
      <c r="T37" s="391"/>
      <c r="U37" s="390"/>
      <c r="V37" s="391"/>
      <c r="W37" s="390"/>
      <c r="X37" s="254"/>
      <c r="Y37" s="298"/>
      <c r="Z37" s="298"/>
      <c r="AA37" s="298"/>
      <c r="AB37" s="298"/>
      <c r="AC37" s="298"/>
      <c r="AD37" s="298"/>
      <c r="AE37" s="254"/>
    </row>
    <row r="38" spans="1:31" ht="15.75" customHeight="1">
      <c r="A38" s="254"/>
      <c r="B38" s="395">
        <v>2016</v>
      </c>
      <c r="C38" s="994" t="s">
        <v>551</v>
      </c>
      <c r="D38" s="959"/>
      <c r="E38" s="395">
        <v>0.92</v>
      </c>
      <c r="F38" s="254"/>
      <c r="G38" s="292" t="s">
        <v>552</v>
      </c>
      <c r="H38" s="290">
        <v>0.5</v>
      </c>
      <c r="I38" s="290" t="s">
        <v>375</v>
      </c>
      <c r="J38" s="290" t="s">
        <v>376</v>
      </c>
      <c r="K38" s="274" t="s">
        <v>377</v>
      </c>
      <c r="L38" s="278"/>
      <c r="M38" s="278"/>
      <c r="N38" s="275"/>
      <c r="O38" s="278"/>
      <c r="P38" s="278"/>
      <c r="Q38" s="278"/>
      <c r="R38" s="254"/>
      <c r="S38" s="390"/>
      <c r="T38" s="391"/>
      <c r="U38" s="390"/>
      <c r="V38" s="391"/>
      <c r="W38" s="390"/>
      <c r="X38" s="254"/>
      <c r="Y38" s="298"/>
      <c r="Z38" s="298"/>
      <c r="AA38" s="298"/>
      <c r="AB38" s="298"/>
      <c r="AC38" s="298"/>
      <c r="AD38" s="298"/>
      <c r="AE38" s="254"/>
    </row>
    <row r="39" spans="1:31" ht="15.75" customHeight="1">
      <c r="A39" s="254"/>
      <c r="B39" s="327">
        <v>2017</v>
      </c>
      <c r="C39" s="994" t="s">
        <v>553</v>
      </c>
      <c r="D39" s="959"/>
      <c r="E39" s="328">
        <v>0.4</v>
      </c>
      <c r="F39" s="254"/>
      <c r="G39" s="296" t="s">
        <v>554</v>
      </c>
      <c r="H39" s="290">
        <v>32</v>
      </c>
      <c r="I39" s="290">
        <v>32</v>
      </c>
      <c r="J39" s="290">
        <v>32</v>
      </c>
      <c r="K39" s="397">
        <v>32</v>
      </c>
      <c r="L39" s="290">
        <v>32</v>
      </c>
      <c r="M39" s="278"/>
      <c r="N39" s="275"/>
      <c r="O39" s="278"/>
      <c r="P39" s="278"/>
      <c r="Q39" s="278"/>
      <c r="R39" s="254"/>
      <c r="S39" s="390"/>
      <c r="T39" s="391"/>
      <c r="U39" s="390"/>
      <c r="V39" s="391"/>
      <c r="W39" s="390"/>
      <c r="X39" s="254"/>
      <c r="Y39" s="298"/>
      <c r="Z39" s="298"/>
      <c r="AA39" s="298"/>
      <c r="AB39" s="298"/>
      <c r="AC39" s="298"/>
      <c r="AD39" s="298"/>
      <c r="AE39" s="254"/>
    </row>
    <row r="40" spans="1:31" ht="15.75" customHeight="1">
      <c r="A40" s="254"/>
      <c r="B40" s="327">
        <v>2018</v>
      </c>
      <c r="C40" s="994" t="s">
        <v>555</v>
      </c>
      <c r="D40" s="959"/>
      <c r="E40" s="328">
        <v>0.82</v>
      </c>
      <c r="F40" s="254"/>
      <c r="G40" s="299" t="s">
        <v>556</v>
      </c>
      <c r="H40" s="286"/>
      <c r="I40" s="278"/>
      <c r="J40" s="278"/>
      <c r="K40" s="278"/>
      <c r="L40" s="278"/>
      <c r="M40" s="278"/>
      <c r="N40" s="275"/>
      <c r="O40" s="278"/>
      <c r="P40" s="278"/>
      <c r="Q40" s="278"/>
      <c r="R40" s="254"/>
      <c r="S40" s="390"/>
      <c r="T40" s="391"/>
      <c r="U40" s="390"/>
      <c r="V40" s="391"/>
      <c r="W40" s="390"/>
      <c r="X40" s="254"/>
      <c r="Y40" s="298"/>
      <c r="Z40" s="298"/>
      <c r="AA40" s="298"/>
      <c r="AB40" s="298"/>
      <c r="AC40" s="298"/>
      <c r="AD40" s="298"/>
      <c r="AE40" s="254"/>
    </row>
    <row r="41" spans="1:31" ht="15.75" customHeight="1">
      <c r="A41" s="254"/>
      <c r="B41" s="327">
        <v>2019</v>
      </c>
      <c r="C41" s="994" t="s">
        <v>557</v>
      </c>
      <c r="D41" s="959"/>
      <c r="E41" s="327">
        <v>0.88</v>
      </c>
      <c r="F41" s="254"/>
      <c r="G41" s="292" t="s">
        <v>558</v>
      </c>
      <c r="H41" s="275"/>
      <c r="I41" s="278"/>
      <c r="J41" s="278"/>
      <c r="K41" s="278"/>
      <c r="L41" s="278"/>
      <c r="M41" s="278"/>
      <c r="N41" s="275"/>
      <c r="O41" s="278"/>
      <c r="P41" s="278"/>
      <c r="Q41" s="278"/>
      <c r="R41" s="254"/>
      <c r="S41" s="390"/>
      <c r="T41" s="391"/>
      <c r="U41" s="390"/>
      <c r="V41" s="391"/>
      <c r="W41" s="390"/>
      <c r="X41" s="254"/>
      <c r="Y41" s="298"/>
      <c r="Z41" s="298"/>
      <c r="AA41" s="298"/>
      <c r="AB41" s="298"/>
      <c r="AC41" s="298"/>
      <c r="AD41" s="298"/>
      <c r="AE41" s="254"/>
    </row>
    <row r="42" spans="1:31" ht="15.75" customHeight="1">
      <c r="A42" s="254"/>
      <c r="B42" s="398">
        <v>2020</v>
      </c>
      <c r="C42" s="996" t="s">
        <v>559</v>
      </c>
      <c r="D42" s="959"/>
      <c r="E42" s="398">
        <v>0.36</v>
      </c>
      <c r="F42" s="254"/>
      <c r="G42" s="273" t="s">
        <v>560</v>
      </c>
      <c r="H42" s="290">
        <v>0.5</v>
      </c>
      <c r="I42" s="290" t="s">
        <v>376</v>
      </c>
      <c r="J42" s="274" t="s">
        <v>377</v>
      </c>
      <c r="K42" s="278"/>
      <c r="L42" s="278"/>
      <c r="M42" s="278"/>
      <c r="N42" s="275"/>
      <c r="O42" s="278"/>
      <c r="P42" s="278"/>
      <c r="Q42" s="278"/>
      <c r="R42" s="254"/>
      <c r="S42" s="390"/>
      <c r="T42" s="391"/>
      <c r="U42" s="390"/>
      <c r="V42" s="391"/>
      <c r="W42" s="390"/>
      <c r="X42" s="254"/>
      <c r="Y42" s="298"/>
      <c r="Z42" s="298"/>
      <c r="AA42" s="298"/>
      <c r="AB42" s="298"/>
      <c r="AC42" s="298"/>
      <c r="AD42" s="298"/>
      <c r="AE42" s="254"/>
    </row>
    <row r="43" spans="1:31" ht="15.75" customHeight="1">
      <c r="A43" s="254"/>
      <c r="B43" s="399">
        <v>2021</v>
      </c>
      <c r="C43" s="997" t="s">
        <v>561</v>
      </c>
      <c r="D43" s="959"/>
      <c r="E43" s="400">
        <v>1.4</v>
      </c>
      <c r="F43" s="254"/>
      <c r="G43" s="299" t="s">
        <v>562</v>
      </c>
      <c r="H43" s="275"/>
      <c r="I43" s="275"/>
      <c r="J43" s="275"/>
      <c r="K43" s="275"/>
      <c r="L43" s="275"/>
      <c r="M43" s="278"/>
      <c r="N43" s="278"/>
      <c r="O43" s="275"/>
      <c r="P43" s="278"/>
      <c r="Q43" s="278"/>
      <c r="R43" s="254"/>
      <c r="S43" s="390"/>
      <c r="T43" s="391"/>
      <c r="U43" s="390"/>
      <c r="V43" s="391"/>
      <c r="W43" s="390"/>
      <c r="X43" s="254"/>
      <c r="Y43" s="298"/>
      <c r="Z43" s="298"/>
      <c r="AA43" s="298"/>
      <c r="AB43" s="298"/>
      <c r="AC43" s="298"/>
      <c r="AD43" s="298"/>
      <c r="AE43" s="254"/>
    </row>
    <row r="44" spans="1:31" ht="15.75" customHeight="1">
      <c r="A44" s="254"/>
      <c r="B44" s="398">
        <v>2022</v>
      </c>
      <c r="C44" s="996" t="s">
        <v>563</v>
      </c>
      <c r="D44" s="959"/>
      <c r="E44" s="398">
        <v>1.04</v>
      </c>
      <c r="F44" s="254"/>
      <c r="G44" s="296" t="s">
        <v>564</v>
      </c>
      <c r="H44" s="329"/>
      <c r="I44" s="278"/>
      <c r="J44" s="278"/>
      <c r="K44" s="278"/>
      <c r="L44" s="278"/>
      <c r="M44" s="278"/>
      <c r="N44" s="275"/>
      <c r="O44" s="278"/>
      <c r="P44" s="278"/>
      <c r="Q44" s="278"/>
      <c r="R44" s="254"/>
      <c r="S44" s="390"/>
      <c r="T44" s="391"/>
      <c r="U44" s="390"/>
      <c r="V44" s="391"/>
      <c r="W44" s="390"/>
      <c r="X44" s="254"/>
      <c r="Y44" s="298"/>
      <c r="Z44" s="298"/>
      <c r="AA44" s="298"/>
      <c r="AB44" s="298"/>
      <c r="AC44" s="298"/>
      <c r="AD44" s="298"/>
      <c r="AE44" s="254"/>
    </row>
    <row r="45" spans="1:31" ht="15.75" customHeight="1">
      <c r="A45" s="254"/>
      <c r="B45" s="401">
        <v>2023</v>
      </c>
      <c r="C45" s="996" t="s">
        <v>565</v>
      </c>
      <c r="D45" s="959"/>
      <c r="E45" s="402">
        <v>2.54</v>
      </c>
      <c r="F45" s="254"/>
      <c r="G45" s="285" t="s">
        <v>566</v>
      </c>
      <c r="H45" s="275"/>
      <c r="I45" s="275"/>
      <c r="J45" s="275"/>
      <c r="K45" s="275"/>
      <c r="L45" s="275"/>
      <c r="M45" s="278"/>
      <c r="N45" s="275"/>
      <c r="O45" s="278"/>
      <c r="P45" s="278"/>
      <c r="Q45" s="278"/>
      <c r="R45" s="254"/>
      <c r="S45" s="390"/>
      <c r="T45" s="391"/>
      <c r="U45" s="390"/>
      <c r="V45" s="391"/>
      <c r="W45" s="390"/>
      <c r="X45" s="254"/>
      <c r="Y45" s="298"/>
      <c r="Z45" s="298"/>
      <c r="AA45" s="298"/>
      <c r="AB45" s="298"/>
      <c r="AC45" s="298"/>
      <c r="AD45" s="298"/>
      <c r="AE45" s="254"/>
    </row>
    <row r="46" spans="1:31" ht="15.75" customHeight="1">
      <c r="A46" s="254"/>
      <c r="B46" s="403">
        <v>2024</v>
      </c>
      <c r="C46" s="995" t="s">
        <v>567</v>
      </c>
      <c r="D46" s="959"/>
      <c r="E46" s="404" t="s">
        <v>568</v>
      </c>
      <c r="F46" s="254"/>
      <c r="G46" s="292" t="s">
        <v>569</v>
      </c>
      <c r="H46" s="278"/>
      <c r="I46" s="278"/>
      <c r="J46" s="278"/>
      <c r="K46" s="278"/>
      <c r="L46" s="278"/>
      <c r="M46" s="278"/>
      <c r="N46" s="275"/>
      <c r="O46" s="278"/>
      <c r="P46" s="278"/>
      <c r="Q46" s="278"/>
      <c r="R46" s="254"/>
      <c r="S46" s="390"/>
      <c r="T46" s="391"/>
      <c r="U46" s="390"/>
      <c r="V46" s="391"/>
      <c r="W46" s="390"/>
      <c r="X46" s="254"/>
      <c r="Y46" s="298"/>
      <c r="Z46" s="298"/>
      <c r="AA46" s="298"/>
      <c r="AB46" s="298"/>
      <c r="AC46" s="298"/>
      <c r="AD46" s="298"/>
      <c r="AE46" s="254"/>
    </row>
    <row r="47" spans="1:31" ht="15.75" customHeight="1">
      <c r="A47" s="254"/>
      <c r="B47" s="338"/>
      <c r="C47" s="958"/>
      <c r="D47" s="959"/>
      <c r="E47" s="338"/>
      <c r="F47" s="254"/>
      <c r="G47" s="299" t="s">
        <v>570</v>
      </c>
      <c r="H47" s="275"/>
      <c r="I47" s="278"/>
      <c r="J47" s="278"/>
      <c r="K47" s="278"/>
      <c r="L47" s="278"/>
      <c r="M47" s="278"/>
      <c r="N47" s="275"/>
      <c r="O47" s="278"/>
      <c r="P47" s="278"/>
      <c r="Q47" s="278"/>
      <c r="R47" s="254"/>
      <c r="S47" s="390"/>
      <c r="T47" s="391"/>
      <c r="U47" s="390"/>
      <c r="V47" s="391"/>
      <c r="W47" s="390"/>
      <c r="X47" s="254"/>
      <c r="Y47" s="295"/>
      <c r="Z47" s="298"/>
      <c r="AA47" s="298"/>
      <c r="AB47" s="298"/>
      <c r="AC47" s="298"/>
      <c r="AD47" s="298"/>
      <c r="AE47" s="254"/>
    </row>
    <row r="48" spans="1:31" ht="15.75" customHeight="1">
      <c r="A48" s="254"/>
      <c r="B48" s="338"/>
      <c r="C48" s="958"/>
      <c r="D48" s="959"/>
      <c r="E48" s="338"/>
      <c r="F48" s="254"/>
      <c r="G48" s="292" t="s">
        <v>571</v>
      </c>
      <c r="H48" s="286">
        <v>14</v>
      </c>
      <c r="I48" s="278"/>
      <c r="J48" s="278"/>
      <c r="K48" s="278"/>
      <c r="L48" s="278"/>
      <c r="M48" s="278"/>
      <c r="N48" s="275"/>
      <c r="O48" s="278"/>
      <c r="P48" s="278"/>
      <c r="Q48" s="278"/>
      <c r="R48" s="254"/>
      <c r="S48" s="390"/>
      <c r="T48" s="391"/>
      <c r="U48" s="390"/>
      <c r="V48" s="391"/>
      <c r="W48" s="390"/>
      <c r="X48" s="254"/>
      <c r="Y48" s="295"/>
      <c r="Z48" s="310"/>
      <c r="AA48" s="310"/>
      <c r="AB48" s="310"/>
      <c r="AC48" s="310"/>
      <c r="AD48" s="310"/>
      <c r="AE48" s="254"/>
    </row>
    <row r="49" spans="1:31" ht="15.75" customHeight="1">
      <c r="A49" s="254"/>
      <c r="B49" s="338"/>
      <c r="C49" s="958"/>
      <c r="D49" s="959"/>
      <c r="E49" s="338"/>
      <c r="F49" s="254"/>
      <c r="G49" s="299" t="s">
        <v>572</v>
      </c>
      <c r="H49" s="278"/>
      <c r="I49" s="278"/>
      <c r="J49" s="278"/>
      <c r="K49" s="278"/>
      <c r="L49" s="278"/>
      <c r="M49" s="278"/>
      <c r="N49" s="275"/>
      <c r="O49" s="278"/>
      <c r="P49" s="278"/>
      <c r="Q49" s="278"/>
      <c r="R49" s="254"/>
      <c r="S49" s="390"/>
      <c r="T49" s="391"/>
      <c r="U49" s="390"/>
      <c r="V49" s="391"/>
      <c r="W49" s="390"/>
      <c r="X49" s="254"/>
      <c r="Y49" s="295"/>
      <c r="Z49" s="322"/>
      <c r="AA49" s="341">
        <f>SUM(AA29:AA48)</f>
        <v>33</v>
      </c>
      <c r="AB49" s="322"/>
      <c r="AC49" s="322"/>
      <c r="AD49" s="322"/>
      <c r="AE49" s="254"/>
    </row>
    <row r="50" spans="1:31" ht="15.75" customHeight="1">
      <c r="A50" s="254"/>
      <c r="B50" s="339"/>
      <c r="C50" s="958"/>
      <c r="D50" s="959"/>
      <c r="E50" s="339"/>
      <c r="F50" s="254"/>
      <c r="G50" s="285" t="s">
        <v>573</v>
      </c>
      <c r="H50" s="329">
        <v>0.5</v>
      </c>
      <c r="I50" s="278"/>
      <c r="J50" s="278"/>
      <c r="K50" s="278"/>
      <c r="L50" s="278"/>
      <c r="M50" s="278"/>
      <c r="N50" s="275"/>
      <c r="O50" s="278"/>
      <c r="P50" s="278"/>
      <c r="Q50" s="278"/>
      <c r="R50" s="254"/>
      <c r="S50" s="390"/>
      <c r="T50" s="391"/>
      <c r="U50" s="390"/>
      <c r="V50" s="391"/>
      <c r="W50" s="390"/>
      <c r="X50" s="254"/>
      <c r="Y50" s="254"/>
      <c r="Z50" s="254"/>
      <c r="AA50" s="254"/>
      <c r="AB50" s="254"/>
      <c r="AC50" s="254"/>
      <c r="AD50" s="254"/>
      <c r="AE50" s="254"/>
    </row>
    <row r="51" spans="1:31" ht="15.75" customHeight="1">
      <c r="A51" s="254"/>
      <c r="B51" s="339"/>
      <c r="C51" s="958"/>
      <c r="D51" s="959"/>
      <c r="E51" s="339"/>
      <c r="F51" s="254"/>
      <c r="G51" s="285" t="s">
        <v>574</v>
      </c>
      <c r="H51" s="290">
        <v>0.5</v>
      </c>
      <c r="I51" s="290" t="s">
        <v>375</v>
      </c>
      <c r="J51" s="290" t="s">
        <v>376</v>
      </c>
      <c r="K51" s="274" t="s">
        <v>377</v>
      </c>
      <c r="L51" s="278"/>
      <c r="M51" s="278"/>
      <c r="N51" s="275"/>
      <c r="O51" s="278"/>
      <c r="P51" s="278"/>
      <c r="Q51" s="278"/>
      <c r="R51" s="254"/>
      <c r="S51" s="390"/>
      <c r="T51" s="391"/>
      <c r="U51" s="390"/>
      <c r="V51" s="391"/>
      <c r="W51" s="390"/>
      <c r="X51" s="254"/>
      <c r="Y51" s="957" t="s">
        <v>440</v>
      </c>
      <c r="Z51" s="888"/>
      <c r="AA51" s="888"/>
      <c r="AB51" s="888"/>
      <c r="AC51" s="888"/>
      <c r="AD51" s="892"/>
      <c r="AE51" s="254"/>
    </row>
    <row r="52" spans="1:31" ht="15.75" customHeight="1">
      <c r="A52" s="254"/>
      <c r="B52" s="339"/>
      <c r="C52" s="958"/>
      <c r="D52" s="959"/>
      <c r="E52" s="339"/>
      <c r="F52" s="254"/>
      <c r="G52" s="299" t="s">
        <v>575</v>
      </c>
      <c r="H52" s="290"/>
      <c r="I52" s="290"/>
      <c r="J52" s="290"/>
      <c r="K52" s="274"/>
      <c r="L52" s="278"/>
      <c r="M52" s="278"/>
      <c r="N52" s="275"/>
      <c r="O52" s="278"/>
      <c r="P52" s="278"/>
      <c r="Q52" s="278"/>
      <c r="R52" s="254"/>
      <c r="S52" s="390"/>
      <c r="T52" s="391"/>
      <c r="U52" s="390"/>
      <c r="V52" s="391"/>
      <c r="W52" s="390"/>
      <c r="X52" s="254"/>
      <c r="Y52" s="405" t="s">
        <v>340</v>
      </c>
      <c r="Z52" s="270" t="s">
        <v>442</v>
      </c>
      <c r="AA52" s="271">
        <v>2024</v>
      </c>
      <c r="AB52" s="271">
        <v>2025</v>
      </c>
      <c r="AC52" s="271">
        <v>2026</v>
      </c>
      <c r="AD52" s="271">
        <v>2027</v>
      </c>
      <c r="AE52" s="254"/>
    </row>
    <row r="53" spans="1:31" ht="15.75" customHeight="1">
      <c r="A53" s="254"/>
      <c r="B53" s="339"/>
      <c r="C53" s="958"/>
      <c r="D53" s="959"/>
      <c r="E53" s="339"/>
      <c r="F53" s="254"/>
      <c r="G53" s="292" t="s">
        <v>576</v>
      </c>
      <c r="H53" s="278"/>
      <c r="I53" s="278"/>
      <c r="J53" s="278"/>
      <c r="K53" s="278"/>
      <c r="L53" s="278"/>
      <c r="M53" s="278"/>
      <c r="N53" s="275"/>
      <c r="O53" s="278"/>
      <c r="P53" s="278"/>
      <c r="Q53" s="278"/>
      <c r="R53" s="254"/>
      <c r="S53" s="406"/>
      <c r="T53" s="391"/>
      <c r="U53" s="390"/>
      <c r="V53" s="391"/>
      <c r="W53" s="390"/>
      <c r="X53" s="383"/>
      <c r="Y53" s="324" t="s">
        <v>577</v>
      </c>
      <c r="Z53" s="324" t="s">
        <v>54</v>
      </c>
      <c r="AA53" s="407">
        <v>-7</v>
      </c>
      <c r="AB53" s="298"/>
      <c r="AC53" s="298"/>
      <c r="AD53" s="298"/>
      <c r="AE53" s="254"/>
    </row>
    <row r="54" spans="1:31" ht="15.75" customHeight="1">
      <c r="A54" s="254"/>
      <c r="B54" s="339"/>
      <c r="C54" s="958"/>
      <c r="D54" s="959"/>
      <c r="E54" s="339"/>
      <c r="F54" s="254"/>
      <c r="G54" s="292" t="s">
        <v>578</v>
      </c>
      <c r="H54" s="278"/>
      <c r="I54" s="278"/>
      <c r="J54" s="278"/>
      <c r="K54" s="278"/>
      <c r="L54" s="278"/>
      <c r="M54" s="278"/>
      <c r="N54" s="275"/>
      <c r="O54" s="278"/>
      <c r="P54" s="278"/>
      <c r="Q54" s="278"/>
      <c r="R54" s="254"/>
      <c r="S54" s="406"/>
      <c r="T54" s="391"/>
      <c r="U54" s="390"/>
      <c r="V54" s="391"/>
      <c r="W54" s="390"/>
      <c r="X54" s="383"/>
      <c r="Y54" s="324"/>
      <c r="Z54" s="324"/>
      <c r="AA54" s="324"/>
      <c r="AB54" s="298"/>
      <c r="AC54" s="298"/>
      <c r="AD54" s="298"/>
      <c r="AE54" s="254"/>
    </row>
    <row r="55" spans="1:31" ht="15.75" customHeight="1">
      <c r="A55" s="254"/>
      <c r="B55" s="339"/>
      <c r="C55" s="958"/>
      <c r="D55" s="959"/>
      <c r="E55" s="339"/>
      <c r="F55" s="254"/>
      <c r="G55" s="292" t="s">
        <v>579</v>
      </c>
      <c r="H55" s="278"/>
      <c r="I55" s="278"/>
      <c r="J55" s="278"/>
      <c r="K55" s="278"/>
      <c r="L55" s="278"/>
      <c r="M55" s="278"/>
      <c r="N55" s="275"/>
      <c r="O55" s="278"/>
      <c r="P55" s="278"/>
      <c r="Q55" s="278"/>
      <c r="R55" s="254"/>
      <c r="S55" s="372"/>
      <c r="T55" s="254"/>
      <c r="U55" s="372"/>
      <c r="V55" s="254"/>
      <c r="W55" s="372"/>
      <c r="X55" s="383"/>
      <c r="Y55" s="324"/>
      <c r="Z55" s="324"/>
      <c r="AA55" s="324"/>
      <c r="AB55" s="298"/>
      <c r="AC55" s="298"/>
      <c r="AD55" s="298"/>
      <c r="AE55" s="254"/>
    </row>
    <row r="56" spans="1:31" ht="15.75" customHeight="1">
      <c r="A56" s="254"/>
      <c r="B56" s="408"/>
      <c r="C56" s="990"/>
      <c r="D56" s="959"/>
      <c r="E56" s="408"/>
      <c r="F56" s="254"/>
      <c r="G56" s="292" t="s">
        <v>580</v>
      </c>
      <c r="H56" s="278"/>
      <c r="I56" s="278"/>
      <c r="J56" s="278"/>
      <c r="K56" s="278"/>
      <c r="L56" s="278"/>
      <c r="M56" s="278"/>
      <c r="N56" s="275"/>
      <c r="O56" s="278"/>
      <c r="P56" s="278"/>
      <c r="Q56" s="278"/>
      <c r="R56" s="254"/>
      <c r="S56" s="372"/>
      <c r="T56" s="254"/>
      <c r="U56" s="372"/>
      <c r="V56" s="254"/>
      <c r="W56" s="372"/>
      <c r="X56" s="254"/>
      <c r="Y56" s="324"/>
      <c r="Z56" s="324"/>
      <c r="AA56" s="324"/>
      <c r="AB56" s="298"/>
      <c r="AC56" s="298"/>
      <c r="AD56" s="298"/>
      <c r="AE56" s="254"/>
    </row>
    <row r="57" spans="1:31" ht="15.75" customHeight="1">
      <c r="A57" s="254"/>
      <c r="B57" s="409"/>
      <c r="C57" s="991"/>
      <c r="D57" s="959"/>
      <c r="E57" s="409"/>
      <c r="F57" s="254"/>
      <c r="G57" s="299" t="s">
        <v>581</v>
      </c>
      <c r="H57" s="294">
        <v>2.5</v>
      </c>
      <c r="I57" s="275"/>
      <c r="J57" s="275"/>
      <c r="K57" s="275"/>
      <c r="L57" s="275"/>
      <c r="M57" s="278"/>
      <c r="N57" s="275"/>
      <c r="O57" s="278"/>
      <c r="P57" s="278"/>
      <c r="Q57" s="278"/>
      <c r="R57" s="254"/>
      <c r="S57" s="372"/>
      <c r="T57" s="254"/>
      <c r="U57" s="372"/>
      <c r="V57" s="254"/>
      <c r="W57" s="372"/>
      <c r="X57" s="254"/>
      <c r="Y57" s="298"/>
      <c r="Z57" s="298"/>
      <c r="AA57" s="298"/>
      <c r="AB57" s="298"/>
      <c r="AC57" s="298"/>
      <c r="AD57" s="298"/>
      <c r="AE57" s="254"/>
    </row>
    <row r="58" spans="1:31" ht="15.75" customHeight="1">
      <c r="A58" s="254"/>
      <c r="B58" s="409"/>
      <c r="C58" s="992"/>
      <c r="D58" s="959"/>
      <c r="E58" s="409"/>
      <c r="F58" s="254"/>
      <c r="G58" s="299" t="s">
        <v>582</v>
      </c>
      <c r="H58" s="275"/>
      <c r="I58" s="278"/>
      <c r="J58" s="278"/>
      <c r="K58" s="278"/>
      <c r="L58" s="278"/>
      <c r="M58" s="278"/>
      <c r="N58" s="275"/>
      <c r="O58" s="278"/>
      <c r="P58" s="278"/>
      <c r="Q58" s="278"/>
      <c r="R58" s="254"/>
      <c r="S58" s="372"/>
      <c r="T58" s="254"/>
      <c r="U58" s="372"/>
      <c r="V58" s="254"/>
      <c r="W58" s="372"/>
      <c r="X58" s="254"/>
      <c r="Y58" s="298"/>
      <c r="Z58" s="298"/>
      <c r="AA58" s="298"/>
      <c r="AB58" s="298"/>
      <c r="AC58" s="298"/>
      <c r="AD58" s="298"/>
      <c r="AE58" s="254"/>
    </row>
    <row r="59" spans="1:31" ht="15.75" customHeight="1">
      <c r="A59" s="254"/>
      <c r="B59" s="254"/>
      <c r="C59" s="410"/>
      <c r="D59" s="410"/>
      <c r="E59" s="254"/>
      <c r="F59" s="254"/>
      <c r="G59" s="292" t="s">
        <v>583</v>
      </c>
      <c r="H59" s="278">
        <v>5</v>
      </c>
      <c r="I59" s="278">
        <v>5</v>
      </c>
      <c r="J59" s="278"/>
      <c r="K59" s="278"/>
      <c r="L59" s="278"/>
      <c r="M59" s="278"/>
      <c r="N59" s="275"/>
      <c r="O59" s="278"/>
      <c r="P59" s="278"/>
      <c r="Q59" s="278"/>
      <c r="R59" s="254"/>
      <c r="S59" s="372"/>
      <c r="T59" s="254"/>
      <c r="U59" s="372"/>
      <c r="V59" s="254"/>
      <c r="W59" s="372"/>
      <c r="X59" s="254"/>
      <c r="Y59" s="298"/>
      <c r="Z59" s="298"/>
      <c r="AA59" s="298"/>
      <c r="AB59" s="298"/>
      <c r="AC59" s="298"/>
      <c r="AD59" s="298"/>
      <c r="AE59" s="254"/>
    </row>
    <row r="60" spans="1:31" ht="15.75" customHeight="1">
      <c r="A60" s="254"/>
      <c r="B60" s="254"/>
      <c r="C60" s="254"/>
      <c r="D60" s="254"/>
      <c r="E60" s="254"/>
      <c r="F60" s="254"/>
      <c r="G60" s="299" t="s">
        <v>584</v>
      </c>
      <c r="H60" s="294">
        <v>1.5</v>
      </c>
      <c r="I60" s="278"/>
      <c r="J60" s="278"/>
      <c r="K60" s="278"/>
      <c r="L60" s="278"/>
      <c r="M60" s="278"/>
      <c r="N60" s="275"/>
      <c r="O60" s="278"/>
      <c r="P60" s="278"/>
      <c r="Q60" s="278"/>
      <c r="R60" s="254"/>
      <c r="S60" s="372"/>
      <c r="T60" s="254"/>
      <c r="U60" s="372"/>
      <c r="V60" s="254"/>
      <c r="W60" s="372"/>
      <c r="X60" s="254"/>
      <c r="Y60" s="298"/>
      <c r="Z60" s="298"/>
      <c r="AA60" s="298"/>
      <c r="AB60" s="298"/>
      <c r="AC60" s="298"/>
      <c r="AD60" s="298"/>
      <c r="AE60" s="254"/>
    </row>
    <row r="61" spans="1:31" ht="15.75" customHeight="1">
      <c r="A61" s="254"/>
      <c r="B61" s="254"/>
      <c r="C61" s="254"/>
      <c r="D61" s="254"/>
      <c r="E61" s="254"/>
      <c r="F61" s="254"/>
      <c r="G61" s="299" t="s">
        <v>585</v>
      </c>
      <c r="H61" s="275"/>
      <c r="I61" s="275"/>
      <c r="J61" s="275"/>
      <c r="K61" s="275"/>
      <c r="L61" s="275"/>
      <c r="M61" s="278"/>
      <c r="N61" s="275"/>
      <c r="O61" s="278"/>
      <c r="P61" s="278"/>
      <c r="Q61" s="278"/>
      <c r="R61" s="254"/>
      <c r="S61" s="372"/>
      <c r="T61" s="254"/>
      <c r="U61" s="372"/>
      <c r="V61" s="254"/>
      <c r="W61" s="372"/>
      <c r="X61" s="254"/>
      <c r="Y61" s="298"/>
      <c r="Z61" s="298"/>
      <c r="AA61" s="298"/>
      <c r="AB61" s="298"/>
      <c r="AC61" s="298"/>
      <c r="AD61" s="298"/>
      <c r="AE61" s="254"/>
    </row>
    <row r="62" spans="1:31" ht="15.75" customHeight="1">
      <c r="A62" s="254"/>
      <c r="B62" s="254"/>
      <c r="C62" s="254"/>
      <c r="D62" s="254"/>
      <c r="E62" s="254"/>
      <c r="F62" s="254"/>
      <c r="G62" s="296" t="s">
        <v>586</v>
      </c>
      <c r="H62" s="290">
        <v>2.1</v>
      </c>
      <c r="I62" s="274" t="s">
        <v>377</v>
      </c>
      <c r="J62" s="286"/>
      <c r="K62" s="286"/>
      <c r="L62" s="278"/>
      <c r="M62" s="278"/>
      <c r="N62" s="275"/>
      <c r="O62" s="278"/>
      <c r="P62" s="278"/>
      <c r="Q62" s="278"/>
      <c r="R62" s="254"/>
      <c r="S62" s="372"/>
      <c r="T62" s="254"/>
      <c r="U62" s="372"/>
      <c r="V62" s="254"/>
      <c r="W62" s="372"/>
      <c r="X62" s="254"/>
      <c r="Y62" s="298"/>
      <c r="Z62" s="298"/>
      <c r="AA62" s="298"/>
      <c r="AB62" s="298"/>
      <c r="AC62" s="298"/>
      <c r="AD62" s="298"/>
      <c r="AE62" s="254"/>
    </row>
    <row r="63" spans="1:31" ht="15.75" customHeight="1">
      <c r="A63" s="254"/>
      <c r="B63" s="254"/>
      <c r="C63" s="254"/>
      <c r="D63" s="254"/>
      <c r="E63" s="254"/>
      <c r="F63" s="254"/>
      <c r="G63" s="299" t="s">
        <v>587</v>
      </c>
      <c r="H63" s="286"/>
      <c r="I63" s="275"/>
      <c r="J63" s="278"/>
      <c r="K63" s="278"/>
      <c r="L63" s="278"/>
      <c r="M63" s="278"/>
      <c r="N63" s="275"/>
      <c r="O63" s="278"/>
      <c r="P63" s="278"/>
      <c r="Q63" s="278"/>
      <c r="R63" s="254"/>
      <c r="S63" s="372"/>
      <c r="T63" s="254"/>
      <c r="U63" s="372"/>
      <c r="V63" s="254"/>
      <c r="W63" s="372"/>
      <c r="X63" s="254"/>
      <c r="Y63" s="298"/>
      <c r="Z63" s="298"/>
      <c r="AA63" s="298"/>
      <c r="AB63" s="298"/>
      <c r="AC63" s="298"/>
      <c r="AD63" s="298"/>
      <c r="AE63" s="254"/>
    </row>
    <row r="64" spans="1:31" ht="15.75" customHeight="1">
      <c r="A64" s="254"/>
      <c r="B64" s="254"/>
      <c r="C64" s="254"/>
      <c r="D64" s="254"/>
      <c r="E64" s="254"/>
      <c r="F64" s="254"/>
      <c r="G64" s="292" t="s">
        <v>588</v>
      </c>
      <c r="H64" s="278"/>
      <c r="I64" s="278"/>
      <c r="J64" s="278"/>
      <c r="K64" s="278"/>
      <c r="L64" s="278"/>
      <c r="M64" s="278"/>
      <c r="N64" s="275"/>
      <c r="O64" s="278"/>
      <c r="P64" s="278"/>
      <c r="Q64" s="278"/>
      <c r="R64" s="254"/>
      <c r="S64" s="372"/>
      <c r="T64" s="254"/>
      <c r="U64" s="372"/>
      <c r="V64" s="254"/>
      <c r="W64" s="372"/>
      <c r="X64" s="254"/>
      <c r="Y64" s="298"/>
      <c r="Z64" s="298"/>
      <c r="AA64" s="298"/>
      <c r="AB64" s="298"/>
      <c r="AC64" s="298"/>
      <c r="AD64" s="298"/>
      <c r="AE64" s="254"/>
    </row>
    <row r="65" spans="1:31" ht="15.75" customHeight="1">
      <c r="A65" s="254"/>
      <c r="B65" s="254"/>
      <c r="C65" s="254"/>
      <c r="D65" s="254"/>
      <c r="E65" s="254"/>
      <c r="F65" s="254"/>
      <c r="G65" s="273" t="s">
        <v>589</v>
      </c>
      <c r="H65" s="290">
        <v>1</v>
      </c>
      <c r="I65" s="290" t="s">
        <v>376</v>
      </c>
      <c r="J65" s="274" t="s">
        <v>377</v>
      </c>
      <c r="K65" s="278"/>
      <c r="L65" s="278"/>
      <c r="M65" s="278"/>
      <c r="N65" s="275"/>
      <c r="O65" s="278"/>
      <c r="P65" s="278"/>
      <c r="Q65" s="278"/>
      <c r="R65" s="254"/>
      <c r="S65" s="372"/>
      <c r="T65" s="254"/>
      <c r="U65" s="372"/>
      <c r="V65" s="254"/>
      <c r="W65" s="372"/>
      <c r="X65" s="254"/>
      <c r="Y65" s="298"/>
      <c r="Z65" s="298"/>
      <c r="AA65" s="298"/>
      <c r="AB65" s="298"/>
      <c r="AC65" s="298"/>
      <c r="AD65" s="298"/>
      <c r="AE65" s="254"/>
    </row>
    <row r="66" spans="1:31" ht="15.75" customHeight="1">
      <c r="A66" s="254"/>
      <c r="B66" s="254"/>
      <c r="C66" s="254"/>
      <c r="D66" s="254"/>
      <c r="E66" s="254"/>
      <c r="F66" s="254"/>
      <c r="G66" s="285" t="s">
        <v>590</v>
      </c>
      <c r="H66" s="290">
        <v>1.05</v>
      </c>
      <c r="I66" s="290" t="s">
        <v>375</v>
      </c>
      <c r="J66" s="290" t="s">
        <v>376</v>
      </c>
      <c r="K66" s="274" t="s">
        <v>377</v>
      </c>
      <c r="L66" s="278"/>
      <c r="M66" s="278"/>
      <c r="N66" s="275"/>
      <c r="O66" s="278"/>
      <c r="P66" s="278"/>
      <c r="Q66" s="278"/>
      <c r="R66" s="254"/>
      <c r="S66" s="372"/>
      <c r="T66" s="254"/>
      <c r="U66" s="372"/>
      <c r="V66" s="254"/>
      <c r="W66" s="372"/>
      <c r="X66" s="254"/>
      <c r="Y66" s="298"/>
      <c r="Z66" s="298"/>
      <c r="AA66" s="298"/>
      <c r="AB66" s="298"/>
      <c r="AC66" s="298"/>
      <c r="AD66" s="298"/>
      <c r="AE66" s="254"/>
    </row>
    <row r="67" spans="1:31" ht="15.75" customHeight="1">
      <c r="A67" s="254"/>
      <c r="B67" s="254"/>
      <c r="C67" s="254"/>
      <c r="D67" s="254"/>
      <c r="E67" s="254"/>
      <c r="F67" s="254"/>
      <c r="G67" s="292" t="s">
        <v>591</v>
      </c>
      <c r="H67" s="275"/>
      <c r="I67" s="275"/>
      <c r="J67" s="275"/>
      <c r="K67" s="275"/>
      <c r="L67" s="275"/>
      <c r="M67" s="278"/>
      <c r="N67" s="278"/>
      <c r="O67" s="275"/>
      <c r="P67" s="278"/>
      <c r="Q67" s="278"/>
      <c r="R67" s="254"/>
      <c r="S67" s="372"/>
      <c r="T67" s="254"/>
      <c r="U67" s="372"/>
      <c r="V67" s="254"/>
      <c r="W67" s="372"/>
      <c r="X67" s="254"/>
      <c r="Y67" s="298"/>
      <c r="Z67" s="298"/>
      <c r="AA67" s="298"/>
      <c r="AB67" s="298"/>
      <c r="AC67" s="298"/>
      <c r="AD67" s="298"/>
      <c r="AE67" s="254"/>
    </row>
    <row r="68" spans="1:31" ht="15.75" customHeight="1">
      <c r="A68" s="254"/>
      <c r="B68" s="254"/>
      <c r="C68" s="254"/>
      <c r="D68" s="254"/>
      <c r="E68" s="254"/>
      <c r="F68" s="254"/>
      <c r="G68" s="292" t="s">
        <v>592</v>
      </c>
      <c r="H68" s="278"/>
      <c r="I68" s="278"/>
      <c r="J68" s="278"/>
      <c r="K68" s="278"/>
      <c r="L68" s="278"/>
      <c r="M68" s="278"/>
      <c r="N68" s="275"/>
      <c r="O68" s="278"/>
      <c r="P68" s="278"/>
      <c r="Q68" s="278"/>
      <c r="R68" s="254"/>
      <c r="S68" s="372"/>
      <c r="T68" s="254"/>
      <c r="U68" s="372"/>
      <c r="V68" s="254"/>
      <c r="W68" s="372"/>
      <c r="X68" s="254"/>
      <c r="Y68" s="298"/>
      <c r="Z68" s="298"/>
      <c r="AA68" s="298"/>
      <c r="AB68" s="298"/>
      <c r="AC68" s="298"/>
      <c r="AD68" s="298"/>
      <c r="AE68" s="254"/>
    </row>
    <row r="69" spans="1:31" ht="15.75" customHeight="1">
      <c r="A69" s="254"/>
      <c r="B69" s="254"/>
      <c r="C69" s="254"/>
      <c r="D69" s="254"/>
      <c r="E69" s="254"/>
      <c r="F69" s="254"/>
      <c r="G69" s="292" t="s">
        <v>593</v>
      </c>
      <c r="H69" s="278"/>
      <c r="I69" s="278"/>
      <c r="J69" s="278"/>
      <c r="K69" s="278"/>
      <c r="L69" s="278"/>
      <c r="M69" s="278"/>
      <c r="N69" s="275"/>
      <c r="O69" s="278"/>
      <c r="P69" s="278"/>
      <c r="Q69" s="278"/>
      <c r="R69" s="254"/>
      <c r="S69" s="372"/>
      <c r="T69" s="254"/>
      <c r="U69" s="372"/>
      <c r="V69" s="254"/>
      <c r="W69" s="372"/>
      <c r="X69" s="254"/>
      <c r="Y69" s="298"/>
      <c r="Z69" s="298"/>
      <c r="AA69" s="298"/>
      <c r="AB69" s="298"/>
      <c r="AC69" s="298"/>
      <c r="AD69" s="298"/>
      <c r="AE69" s="254"/>
    </row>
    <row r="70" spans="1:31" ht="15.75" customHeight="1">
      <c r="A70" s="254"/>
      <c r="B70" s="254"/>
      <c r="C70" s="254"/>
      <c r="D70" s="254"/>
      <c r="E70" s="254"/>
      <c r="F70" s="254"/>
      <c r="G70" s="299" t="s">
        <v>594</v>
      </c>
      <c r="H70" s="294">
        <v>4.5</v>
      </c>
      <c r="I70" s="278"/>
      <c r="J70" s="278"/>
      <c r="K70" s="278"/>
      <c r="L70" s="278"/>
      <c r="M70" s="278"/>
      <c r="N70" s="278"/>
      <c r="O70" s="278"/>
      <c r="P70" s="278"/>
      <c r="Q70" s="278"/>
      <c r="R70" s="254"/>
      <c r="S70" s="372"/>
      <c r="T70" s="254"/>
      <c r="U70" s="372"/>
      <c r="V70" s="254"/>
      <c r="W70" s="372"/>
      <c r="X70" s="254"/>
      <c r="Y70" s="298"/>
      <c r="Z70" s="298"/>
      <c r="AA70" s="298"/>
      <c r="AB70" s="298"/>
      <c r="AC70" s="298"/>
      <c r="AD70" s="298"/>
      <c r="AE70" s="254"/>
    </row>
    <row r="71" spans="1:31" ht="15.75" customHeight="1">
      <c r="A71" s="254"/>
      <c r="B71" s="254"/>
      <c r="C71" s="254"/>
      <c r="D71" s="254"/>
      <c r="E71" s="254"/>
      <c r="F71" s="254"/>
      <c r="G71" s="292" t="s">
        <v>595</v>
      </c>
      <c r="H71" s="294">
        <v>0.3</v>
      </c>
      <c r="I71" s="290" t="s">
        <v>373</v>
      </c>
      <c r="J71" s="290" t="s">
        <v>374</v>
      </c>
      <c r="K71" s="290" t="s">
        <v>375</v>
      </c>
      <c r="L71" s="290" t="s">
        <v>376</v>
      </c>
      <c r="M71" s="274" t="s">
        <v>377</v>
      </c>
      <c r="N71" s="275"/>
      <c r="O71" s="278"/>
      <c r="P71" s="278"/>
      <c r="Q71" s="278"/>
      <c r="R71" s="254"/>
      <c r="S71" s="372"/>
      <c r="T71" s="254"/>
      <c r="U71" s="372"/>
      <c r="V71" s="254"/>
      <c r="W71" s="372"/>
      <c r="X71" s="254"/>
      <c r="Y71" s="298"/>
      <c r="Z71" s="298"/>
      <c r="AA71" s="298"/>
      <c r="AB71" s="298"/>
      <c r="AC71" s="298"/>
      <c r="AD71" s="298"/>
      <c r="AE71" s="254"/>
    </row>
    <row r="72" spans="1:31" ht="15.75" customHeight="1">
      <c r="A72" s="254"/>
      <c r="B72" s="254"/>
      <c r="C72" s="254"/>
      <c r="D72" s="254"/>
      <c r="E72" s="254"/>
      <c r="F72" s="254"/>
      <c r="G72" s="299" t="s">
        <v>596</v>
      </c>
      <c r="H72" s="278"/>
      <c r="I72" s="278"/>
      <c r="J72" s="278"/>
      <c r="K72" s="278"/>
      <c r="L72" s="278"/>
      <c r="M72" s="278"/>
      <c r="N72" s="275"/>
      <c r="O72" s="278"/>
      <c r="P72" s="278"/>
      <c r="Q72" s="278"/>
      <c r="R72" s="254"/>
      <c r="S72" s="372"/>
      <c r="T72" s="254"/>
      <c r="U72" s="372"/>
      <c r="V72" s="254"/>
      <c r="W72" s="372"/>
      <c r="X72" s="254"/>
      <c r="Y72" s="298"/>
      <c r="Z72" s="310"/>
      <c r="AA72" s="310"/>
      <c r="AB72" s="310"/>
      <c r="AC72" s="310"/>
      <c r="AD72" s="310"/>
      <c r="AE72" s="254"/>
    </row>
    <row r="73" spans="1:31" ht="15.75" customHeight="1">
      <c r="A73" s="254"/>
      <c r="B73" s="254"/>
      <c r="C73" s="254"/>
      <c r="D73" s="254"/>
      <c r="E73" s="254"/>
      <c r="F73" s="254"/>
      <c r="G73" s="299" t="s">
        <v>597</v>
      </c>
      <c r="H73" s="275"/>
      <c r="I73" s="275"/>
      <c r="J73" s="278"/>
      <c r="K73" s="278"/>
      <c r="L73" s="278"/>
      <c r="M73" s="278"/>
      <c r="N73" s="275"/>
      <c r="O73" s="278"/>
      <c r="P73" s="278"/>
      <c r="Q73" s="278"/>
      <c r="R73" s="254"/>
      <c r="S73" s="372"/>
      <c r="T73" s="254"/>
      <c r="U73" s="372"/>
      <c r="V73" s="254"/>
      <c r="W73" s="372"/>
      <c r="X73" s="254"/>
      <c r="Y73" s="298"/>
      <c r="Z73" s="322"/>
      <c r="AA73" s="411">
        <f>SUM(AA53:AA72)</f>
        <v>-7</v>
      </c>
      <c r="AB73" s="322"/>
      <c r="AC73" s="322"/>
      <c r="AD73" s="322"/>
      <c r="AE73" s="254"/>
    </row>
    <row r="74" spans="1:31" ht="15.75" customHeight="1">
      <c r="A74" s="254"/>
      <c r="B74" s="254"/>
      <c r="C74" s="254"/>
      <c r="D74" s="254"/>
      <c r="E74" s="254"/>
      <c r="F74" s="254"/>
      <c r="G74" s="285" t="s">
        <v>598</v>
      </c>
      <c r="H74" s="294">
        <v>11.67</v>
      </c>
      <c r="I74" s="294">
        <v>11.67</v>
      </c>
      <c r="J74" s="412">
        <v>11.67</v>
      </c>
      <c r="K74" s="412">
        <v>11.67</v>
      </c>
      <c r="L74" s="278"/>
      <c r="M74" s="278"/>
      <c r="N74" s="275"/>
      <c r="O74" s="278"/>
      <c r="P74" s="278"/>
      <c r="Q74" s="278"/>
      <c r="R74" s="254"/>
      <c r="S74" s="372"/>
      <c r="T74" s="254"/>
      <c r="U74" s="372"/>
      <c r="V74" s="254"/>
      <c r="W74" s="372"/>
      <c r="X74" s="254"/>
      <c r="Y74" s="254"/>
      <c r="Z74" s="254"/>
      <c r="AA74" s="254"/>
      <c r="AB74" s="254"/>
      <c r="AC74" s="254"/>
      <c r="AD74" s="254"/>
      <c r="AE74" s="254"/>
    </row>
    <row r="75" spans="1:31" ht="15.75" customHeight="1">
      <c r="A75" s="254"/>
      <c r="B75" s="254"/>
      <c r="C75" s="254"/>
      <c r="D75" s="254"/>
      <c r="E75" s="254"/>
      <c r="F75" s="254"/>
      <c r="G75" s="292" t="s">
        <v>599</v>
      </c>
      <c r="H75" s="290">
        <v>0.5</v>
      </c>
      <c r="I75" s="290" t="s">
        <v>374</v>
      </c>
      <c r="J75" s="290" t="s">
        <v>375</v>
      </c>
      <c r="K75" s="290" t="s">
        <v>376</v>
      </c>
      <c r="L75" s="274" t="s">
        <v>377</v>
      </c>
      <c r="M75" s="275"/>
      <c r="N75" s="275"/>
      <c r="O75" s="278"/>
      <c r="P75" s="278"/>
      <c r="Q75" s="278"/>
      <c r="R75" s="254"/>
      <c r="S75" s="372"/>
      <c r="T75" s="254"/>
      <c r="U75" s="372"/>
      <c r="V75" s="254"/>
      <c r="W75" s="372"/>
      <c r="X75" s="254"/>
      <c r="Y75" s="957" t="s">
        <v>353</v>
      </c>
      <c r="Z75" s="888"/>
      <c r="AA75" s="888"/>
      <c r="AB75" s="888"/>
      <c r="AC75" s="888"/>
      <c r="AD75" s="892"/>
      <c r="AE75" s="254"/>
    </row>
    <row r="76" spans="1:31" ht="15.75" customHeight="1">
      <c r="A76" s="254"/>
      <c r="B76" s="254"/>
      <c r="C76" s="254"/>
      <c r="D76" s="254"/>
      <c r="E76" s="254"/>
      <c r="F76" s="254"/>
      <c r="G76" s="292" t="s">
        <v>600</v>
      </c>
      <c r="H76" s="275"/>
      <c r="I76" s="278"/>
      <c r="J76" s="278"/>
      <c r="K76" s="278"/>
      <c r="L76" s="278"/>
      <c r="M76" s="278"/>
      <c r="N76" s="275"/>
      <c r="O76" s="278"/>
      <c r="P76" s="278"/>
      <c r="Q76" s="278"/>
      <c r="R76" s="254"/>
      <c r="S76" s="372"/>
      <c r="T76" s="254"/>
      <c r="U76" s="372"/>
      <c r="V76" s="254"/>
      <c r="W76" s="372"/>
      <c r="X76" s="254"/>
      <c r="Y76" s="993"/>
      <c r="Z76" s="892"/>
      <c r="AA76" s="271">
        <v>2024</v>
      </c>
      <c r="AB76" s="271">
        <v>2025</v>
      </c>
      <c r="AC76" s="271">
        <v>2026</v>
      </c>
      <c r="AD76" s="271">
        <v>2027</v>
      </c>
      <c r="AE76" s="254"/>
    </row>
    <row r="77" spans="1:31" ht="15.75" customHeight="1">
      <c r="A77" s="254"/>
      <c r="B77" s="254"/>
      <c r="C77" s="254"/>
      <c r="D77" s="254"/>
      <c r="E77" s="254"/>
      <c r="F77" s="254"/>
      <c r="G77" s="292" t="s">
        <v>601</v>
      </c>
      <c r="H77" s="290">
        <v>0.3</v>
      </c>
      <c r="I77" s="290" t="s">
        <v>373</v>
      </c>
      <c r="J77" s="290" t="s">
        <v>374</v>
      </c>
      <c r="K77" s="290" t="s">
        <v>375</v>
      </c>
      <c r="L77" s="290" t="s">
        <v>376</v>
      </c>
      <c r="M77" s="274" t="s">
        <v>377</v>
      </c>
      <c r="N77" s="275"/>
      <c r="O77" s="278"/>
      <c r="P77" s="278"/>
      <c r="Q77" s="278"/>
      <c r="R77" s="254"/>
      <c r="S77" s="372"/>
      <c r="T77" s="254"/>
      <c r="U77" s="372"/>
      <c r="V77" s="254"/>
      <c r="W77" s="372"/>
      <c r="X77" s="254"/>
      <c r="Y77" s="989" t="s">
        <v>469</v>
      </c>
      <c r="Z77" s="892"/>
      <c r="AA77" s="298" t="s">
        <v>470</v>
      </c>
      <c r="AB77" s="298" t="s">
        <v>471</v>
      </c>
      <c r="AC77" s="298" t="s">
        <v>472</v>
      </c>
      <c r="AD77" s="298" t="s">
        <v>472</v>
      </c>
      <c r="AE77" s="254"/>
    </row>
    <row r="78" spans="1:31" ht="15.75" customHeight="1">
      <c r="A78" s="254"/>
      <c r="B78" s="254"/>
      <c r="C78" s="254"/>
      <c r="D78" s="254"/>
      <c r="E78" s="254"/>
      <c r="F78" s="254"/>
      <c r="G78" s="299" t="s">
        <v>602</v>
      </c>
      <c r="H78" s="278"/>
      <c r="I78" s="278"/>
      <c r="J78" s="278"/>
      <c r="K78" s="278"/>
      <c r="L78" s="278"/>
      <c r="M78" s="278"/>
      <c r="N78" s="278"/>
      <c r="O78" s="278"/>
      <c r="P78" s="278"/>
      <c r="Q78" s="278"/>
      <c r="R78" s="254"/>
      <c r="S78" s="372"/>
      <c r="T78" s="254"/>
      <c r="U78" s="372"/>
      <c r="V78" s="254"/>
      <c r="W78" s="372"/>
      <c r="X78" s="254"/>
      <c r="Y78" s="989" t="s">
        <v>474</v>
      </c>
      <c r="Z78" s="892"/>
      <c r="AA78" s="292">
        <f>AA49</f>
        <v>33</v>
      </c>
      <c r="AB78" s="292"/>
      <c r="AC78" s="292"/>
      <c r="AD78" s="292"/>
      <c r="AE78" s="254"/>
    </row>
    <row r="79" spans="1:31" ht="15.75" customHeight="1">
      <c r="A79" s="254"/>
      <c r="B79" s="254"/>
      <c r="C79" s="254"/>
      <c r="D79" s="254"/>
      <c r="E79" s="254"/>
      <c r="F79" s="254"/>
      <c r="G79" s="413" t="s">
        <v>603</v>
      </c>
      <c r="H79" s="294">
        <v>15.5</v>
      </c>
      <c r="I79" s="294">
        <v>15.5</v>
      </c>
      <c r="J79" s="294">
        <v>15.5</v>
      </c>
      <c r="K79" s="294">
        <v>15.5</v>
      </c>
      <c r="L79" s="294">
        <v>15.5</v>
      </c>
      <c r="M79" s="278"/>
      <c r="N79" s="275"/>
      <c r="O79" s="278"/>
      <c r="P79" s="278"/>
      <c r="Q79" s="278"/>
      <c r="R79" s="254"/>
      <c r="S79" s="372"/>
      <c r="T79" s="254"/>
      <c r="U79" s="372"/>
      <c r="V79" s="254"/>
      <c r="W79" s="372"/>
      <c r="X79" s="254"/>
      <c r="Y79" s="989" t="s">
        <v>476</v>
      </c>
      <c r="Z79" s="892"/>
      <c r="AA79" s="414">
        <f>AA73</f>
        <v>-7</v>
      </c>
      <c r="AB79" s="415"/>
      <c r="AC79" s="415"/>
      <c r="AD79" s="415"/>
      <c r="AE79" s="254"/>
    </row>
    <row r="80" spans="1:31" ht="15.75" customHeight="1">
      <c r="A80" s="254"/>
      <c r="B80" s="254"/>
      <c r="C80" s="254"/>
      <c r="D80" s="254"/>
      <c r="E80" s="254"/>
      <c r="F80" s="254"/>
      <c r="G80" s="292" t="s">
        <v>604</v>
      </c>
      <c r="H80" s="290">
        <v>0.5</v>
      </c>
      <c r="I80" s="274" t="s">
        <v>377</v>
      </c>
      <c r="J80" s="286"/>
      <c r="K80" s="286"/>
      <c r="L80" s="278"/>
      <c r="M80" s="278"/>
      <c r="N80" s="275"/>
      <c r="O80" s="278"/>
      <c r="P80" s="278"/>
      <c r="Q80" s="278"/>
      <c r="R80" s="254"/>
      <c r="S80" s="372"/>
      <c r="T80" s="254"/>
      <c r="U80" s="372"/>
      <c r="V80" s="254"/>
      <c r="W80" s="372"/>
      <c r="X80" s="254"/>
      <c r="Y80" s="989" t="s">
        <v>478</v>
      </c>
      <c r="Z80" s="892"/>
      <c r="AA80" s="416">
        <f>SUM(AA78:AA79)</f>
        <v>26</v>
      </c>
      <c r="AB80" s="417"/>
      <c r="AC80" s="417"/>
      <c r="AD80" s="417"/>
      <c r="AE80" s="254"/>
    </row>
    <row r="81" spans="1:31" ht="15.75" customHeight="1">
      <c r="A81" s="254"/>
      <c r="B81" s="254"/>
      <c r="C81" s="254"/>
      <c r="D81" s="254"/>
      <c r="E81" s="254"/>
      <c r="F81" s="254"/>
      <c r="G81" s="292" t="s">
        <v>605</v>
      </c>
      <c r="H81" s="329"/>
      <c r="I81" s="278"/>
      <c r="J81" s="278"/>
      <c r="K81" s="278"/>
      <c r="L81" s="278"/>
      <c r="M81" s="278"/>
      <c r="N81" s="275"/>
      <c r="O81" s="278"/>
      <c r="P81" s="278"/>
      <c r="Q81" s="278"/>
      <c r="R81" s="254"/>
      <c r="S81" s="372"/>
      <c r="T81" s="254"/>
      <c r="U81" s="372"/>
      <c r="V81" s="254"/>
      <c r="W81" s="372"/>
      <c r="X81" s="254"/>
      <c r="Y81" s="254"/>
      <c r="Z81" s="254"/>
      <c r="AA81" s="254"/>
      <c r="AB81" s="254"/>
      <c r="AC81" s="254"/>
      <c r="AD81" s="254"/>
      <c r="AE81" s="254"/>
    </row>
    <row r="82" spans="1:31" ht="15.75" customHeight="1">
      <c r="A82" s="254"/>
      <c r="B82" s="254"/>
      <c r="C82" s="254"/>
      <c r="D82" s="254"/>
      <c r="E82" s="254"/>
      <c r="F82" s="254"/>
      <c r="G82" s="285" t="s">
        <v>606</v>
      </c>
      <c r="H82" s="290">
        <v>0.5</v>
      </c>
      <c r="I82" s="290" t="s">
        <v>374</v>
      </c>
      <c r="J82" s="290" t="s">
        <v>375</v>
      </c>
      <c r="K82" s="290" t="s">
        <v>376</v>
      </c>
      <c r="L82" s="274" t="s">
        <v>377</v>
      </c>
      <c r="M82" s="278"/>
      <c r="N82" s="275"/>
      <c r="O82" s="278"/>
      <c r="P82" s="278"/>
      <c r="Q82" s="278"/>
      <c r="R82" s="254"/>
      <c r="S82" s="372"/>
      <c r="T82" s="254"/>
      <c r="U82" s="372"/>
      <c r="V82" s="254"/>
      <c r="W82" s="372"/>
      <c r="X82" s="254"/>
      <c r="Y82" s="254"/>
      <c r="Z82" s="254"/>
      <c r="AA82" s="254"/>
      <c r="AB82" s="254"/>
      <c r="AC82" s="254"/>
      <c r="AD82" s="254"/>
      <c r="AE82" s="254"/>
    </row>
    <row r="83" spans="1:31" ht="15.75" customHeight="1">
      <c r="A83" s="254"/>
      <c r="B83" s="254"/>
      <c r="C83" s="254"/>
      <c r="D83" s="254"/>
      <c r="E83" s="254"/>
      <c r="F83" s="254"/>
      <c r="G83" s="299" t="s">
        <v>607</v>
      </c>
      <c r="H83" s="275"/>
      <c r="I83" s="278"/>
      <c r="J83" s="278"/>
      <c r="K83" s="278"/>
      <c r="L83" s="278"/>
      <c r="M83" s="278"/>
      <c r="N83" s="275"/>
      <c r="O83" s="278"/>
      <c r="P83" s="278"/>
      <c r="Q83" s="278"/>
      <c r="R83" s="254"/>
      <c r="S83" s="372"/>
      <c r="T83" s="254"/>
      <c r="U83" s="372"/>
      <c r="V83" s="254"/>
      <c r="W83" s="372"/>
      <c r="X83" s="254"/>
      <c r="Y83" s="254"/>
      <c r="Z83" s="254"/>
      <c r="AA83" s="254"/>
      <c r="AB83" s="254"/>
      <c r="AC83" s="254"/>
      <c r="AD83" s="254"/>
      <c r="AE83" s="254"/>
    </row>
    <row r="84" spans="1:31" ht="15.75" customHeight="1">
      <c r="A84" s="254"/>
      <c r="B84" s="254"/>
      <c r="C84" s="254"/>
      <c r="D84" s="254"/>
      <c r="E84" s="254"/>
      <c r="F84" s="254"/>
      <c r="G84" s="292" t="s">
        <v>608</v>
      </c>
      <c r="H84" s="290">
        <v>1.63</v>
      </c>
      <c r="I84" s="290" t="s">
        <v>376</v>
      </c>
      <c r="J84" s="274" t="s">
        <v>377</v>
      </c>
      <c r="K84" s="278"/>
      <c r="L84" s="278"/>
      <c r="M84" s="278"/>
      <c r="N84" s="275"/>
      <c r="O84" s="278"/>
      <c r="P84" s="278"/>
      <c r="Q84" s="278"/>
      <c r="R84" s="254"/>
      <c r="S84" s="372"/>
      <c r="T84" s="254"/>
      <c r="U84" s="372"/>
      <c r="V84" s="254"/>
      <c r="W84" s="372"/>
      <c r="X84" s="254"/>
      <c r="Y84" s="254"/>
      <c r="Z84" s="254"/>
      <c r="AA84" s="254"/>
      <c r="AB84" s="254"/>
      <c r="AC84" s="254"/>
      <c r="AD84" s="254"/>
      <c r="AE84" s="254"/>
    </row>
    <row r="85" spans="1:31" ht="15.75" customHeight="1">
      <c r="A85" s="254"/>
      <c r="B85" s="254"/>
      <c r="C85" s="254"/>
      <c r="D85" s="254"/>
      <c r="E85" s="254"/>
      <c r="F85" s="254"/>
      <c r="G85" s="299" t="s">
        <v>609</v>
      </c>
      <c r="H85" s="274">
        <v>0.5</v>
      </c>
      <c r="I85" s="278"/>
      <c r="J85" s="278"/>
      <c r="K85" s="278"/>
      <c r="L85" s="278"/>
      <c r="M85" s="278"/>
      <c r="N85" s="275"/>
      <c r="O85" s="278"/>
      <c r="P85" s="278"/>
      <c r="Q85" s="278"/>
      <c r="R85" s="254"/>
      <c r="S85" s="372"/>
      <c r="T85" s="254"/>
      <c r="U85" s="372"/>
      <c r="V85" s="254"/>
      <c r="W85" s="372"/>
      <c r="X85" s="254"/>
      <c r="Y85" s="254"/>
      <c r="Z85" s="254"/>
      <c r="AA85" s="254"/>
      <c r="AB85" s="254"/>
      <c r="AC85" s="254"/>
      <c r="AD85" s="254"/>
      <c r="AE85" s="254"/>
    </row>
    <row r="86" spans="1:31" ht="15.75" customHeight="1">
      <c r="A86" s="254"/>
      <c r="B86" s="254"/>
      <c r="C86" s="254"/>
      <c r="D86" s="254"/>
      <c r="E86" s="254"/>
      <c r="F86" s="254"/>
      <c r="G86" s="296" t="s">
        <v>610</v>
      </c>
      <c r="H86" s="278"/>
      <c r="I86" s="278"/>
      <c r="J86" s="278"/>
      <c r="K86" s="278"/>
      <c r="L86" s="278"/>
      <c r="M86" s="278"/>
      <c r="N86" s="275"/>
      <c r="O86" s="278"/>
      <c r="P86" s="278"/>
      <c r="Q86" s="278"/>
      <c r="R86" s="254"/>
      <c r="S86" s="372"/>
      <c r="T86" s="254"/>
      <c r="U86" s="372"/>
      <c r="V86" s="254"/>
      <c r="W86" s="372"/>
      <c r="X86" s="254"/>
      <c r="Y86" s="254"/>
      <c r="Z86" s="254"/>
      <c r="AA86" s="254"/>
      <c r="AB86" s="254"/>
      <c r="AC86" s="254"/>
      <c r="AD86" s="254"/>
      <c r="AE86" s="254"/>
    </row>
    <row r="87" spans="1:31" ht="15.75" customHeight="1">
      <c r="A87" s="254"/>
      <c r="B87" s="254"/>
      <c r="C87" s="254"/>
      <c r="D87" s="254"/>
      <c r="E87" s="254"/>
      <c r="F87" s="254"/>
      <c r="G87" s="285" t="s">
        <v>611</v>
      </c>
      <c r="H87" s="286">
        <v>27</v>
      </c>
      <c r="I87" s="418">
        <v>27</v>
      </c>
      <c r="J87" s="286">
        <v>27</v>
      </c>
      <c r="K87" s="278"/>
      <c r="L87" s="278"/>
      <c r="M87" s="278"/>
      <c r="N87" s="275"/>
      <c r="O87" s="278"/>
      <c r="P87" s="278"/>
      <c r="Q87" s="278"/>
      <c r="R87" s="254"/>
      <c r="S87" s="372"/>
      <c r="T87" s="254"/>
      <c r="U87" s="372"/>
      <c r="V87" s="254"/>
      <c r="W87" s="372"/>
      <c r="X87" s="254"/>
      <c r="Y87" s="254"/>
      <c r="Z87" s="254"/>
      <c r="AA87" s="254"/>
      <c r="AB87" s="254"/>
      <c r="AC87" s="254"/>
      <c r="AD87" s="254"/>
      <c r="AE87" s="254"/>
    </row>
    <row r="88" spans="1:31" ht="15.75" customHeight="1">
      <c r="A88" s="254"/>
      <c r="B88" s="254"/>
      <c r="C88" s="254"/>
      <c r="D88" s="254"/>
      <c r="E88" s="254"/>
      <c r="F88" s="254"/>
      <c r="G88" s="292" t="s">
        <v>612</v>
      </c>
      <c r="H88" s="278"/>
      <c r="I88" s="278"/>
      <c r="J88" s="278"/>
      <c r="K88" s="278"/>
      <c r="L88" s="278"/>
      <c r="M88" s="278"/>
      <c r="N88" s="275"/>
      <c r="O88" s="278"/>
      <c r="P88" s="278"/>
      <c r="Q88" s="278"/>
      <c r="R88" s="254"/>
      <c r="S88" s="372"/>
      <c r="T88" s="254"/>
      <c r="U88" s="372"/>
      <c r="V88" s="254"/>
      <c r="W88" s="372"/>
      <c r="X88" s="254"/>
      <c r="Y88" s="254"/>
      <c r="Z88" s="254"/>
      <c r="AA88" s="254"/>
      <c r="AB88" s="254"/>
      <c r="AC88" s="254"/>
      <c r="AD88" s="254"/>
      <c r="AE88" s="254"/>
    </row>
    <row r="89" spans="1:31" ht="15.75" customHeight="1">
      <c r="A89" s="254"/>
      <c r="B89" s="254"/>
      <c r="C89" s="254"/>
      <c r="D89" s="254"/>
      <c r="E89" s="254"/>
      <c r="F89" s="254"/>
      <c r="G89" s="292" t="s">
        <v>613</v>
      </c>
      <c r="H89" s="275"/>
      <c r="I89" s="275"/>
      <c r="J89" s="275"/>
      <c r="K89" s="278"/>
      <c r="L89" s="278"/>
      <c r="M89" s="278"/>
      <c r="N89" s="275"/>
      <c r="O89" s="278"/>
      <c r="P89" s="278"/>
      <c r="Q89" s="278"/>
      <c r="R89" s="254"/>
      <c r="S89" s="372"/>
      <c r="T89" s="254"/>
      <c r="U89" s="372"/>
      <c r="V89" s="254"/>
      <c r="W89" s="372"/>
      <c r="X89" s="254"/>
      <c r="Y89" s="254"/>
      <c r="Z89" s="254"/>
      <c r="AA89" s="254"/>
      <c r="AB89" s="254"/>
      <c r="AC89" s="254"/>
      <c r="AD89" s="254"/>
      <c r="AE89" s="254"/>
    </row>
    <row r="90" spans="1:31" ht="15.75" customHeight="1">
      <c r="A90" s="254"/>
      <c r="B90" s="254"/>
      <c r="C90" s="254"/>
      <c r="D90" s="254"/>
      <c r="E90" s="254"/>
      <c r="F90" s="254"/>
      <c r="G90" s="292" t="s">
        <v>614</v>
      </c>
      <c r="H90" s="278"/>
      <c r="I90" s="278"/>
      <c r="J90" s="278"/>
      <c r="K90" s="278"/>
      <c r="L90" s="278"/>
      <c r="M90" s="278"/>
      <c r="N90" s="275"/>
      <c r="O90" s="278"/>
      <c r="P90" s="278"/>
      <c r="Q90" s="278"/>
      <c r="R90" s="254"/>
      <c r="S90" s="372"/>
      <c r="T90" s="254"/>
      <c r="U90" s="372"/>
      <c r="V90" s="254"/>
      <c r="W90" s="372"/>
      <c r="X90" s="254"/>
      <c r="Y90" s="254"/>
      <c r="Z90" s="254"/>
      <c r="AA90" s="254"/>
      <c r="AB90" s="254"/>
      <c r="AC90" s="254"/>
      <c r="AD90" s="254"/>
      <c r="AE90" s="254"/>
    </row>
    <row r="91" spans="1:31" ht="15.75" customHeight="1">
      <c r="A91" s="254"/>
      <c r="B91" s="254"/>
      <c r="C91" s="254"/>
      <c r="D91" s="254"/>
      <c r="E91" s="254"/>
      <c r="F91" s="254"/>
      <c r="G91" s="299" t="s">
        <v>615</v>
      </c>
      <c r="H91" s="278"/>
      <c r="I91" s="278"/>
      <c r="J91" s="278"/>
      <c r="K91" s="278"/>
      <c r="L91" s="278"/>
      <c r="M91" s="278"/>
      <c r="N91" s="278"/>
      <c r="O91" s="278"/>
      <c r="P91" s="278"/>
      <c r="Q91" s="278"/>
      <c r="R91" s="254"/>
      <c r="S91" s="372"/>
      <c r="T91" s="254"/>
      <c r="U91" s="372"/>
      <c r="V91" s="254"/>
      <c r="W91" s="372"/>
      <c r="X91" s="254"/>
      <c r="Y91" s="254"/>
      <c r="Z91" s="254"/>
      <c r="AA91" s="254"/>
      <c r="AB91" s="254"/>
      <c r="AC91" s="254"/>
      <c r="AD91" s="254"/>
      <c r="AE91" s="254"/>
    </row>
    <row r="92" spans="1:31" ht="15.75" customHeight="1">
      <c r="A92" s="254"/>
      <c r="B92" s="254"/>
      <c r="C92" s="254"/>
      <c r="D92" s="254"/>
      <c r="E92" s="254"/>
      <c r="F92" s="254"/>
      <c r="G92" s="292" t="s">
        <v>616</v>
      </c>
      <c r="H92" s="278"/>
      <c r="I92" s="278"/>
      <c r="J92" s="278"/>
      <c r="K92" s="278"/>
      <c r="L92" s="278"/>
      <c r="M92" s="278"/>
      <c r="N92" s="275"/>
      <c r="O92" s="278"/>
      <c r="P92" s="278"/>
      <c r="Q92" s="278"/>
      <c r="R92" s="254"/>
      <c r="S92" s="372"/>
      <c r="T92" s="254"/>
      <c r="U92" s="372"/>
      <c r="V92" s="254"/>
      <c r="W92" s="372"/>
      <c r="X92" s="254"/>
      <c r="Y92" s="254"/>
      <c r="Z92" s="254"/>
      <c r="AA92" s="254"/>
      <c r="AB92" s="254"/>
      <c r="AC92" s="254"/>
      <c r="AD92" s="254"/>
      <c r="AE92" s="254"/>
    </row>
    <row r="93" spans="1:31" ht="15.75" customHeight="1">
      <c r="A93" s="254"/>
      <c r="B93" s="254"/>
      <c r="C93" s="254"/>
      <c r="D93" s="254"/>
      <c r="E93" s="254"/>
      <c r="F93" s="254"/>
      <c r="G93" s="292" t="s">
        <v>617</v>
      </c>
      <c r="H93" s="278"/>
      <c r="I93" s="278"/>
      <c r="J93" s="278"/>
      <c r="K93" s="278"/>
      <c r="L93" s="278"/>
      <c r="M93" s="278"/>
      <c r="N93" s="275"/>
      <c r="O93" s="278"/>
      <c r="P93" s="278"/>
      <c r="Q93" s="278"/>
      <c r="R93" s="254"/>
      <c r="S93" s="372"/>
      <c r="T93" s="254"/>
      <c r="U93" s="372"/>
      <c r="V93" s="254"/>
      <c r="W93" s="372"/>
      <c r="X93" s="254"/>
      <c r="Y93" s="254"/>
      <c r="Z93" s="254"/>
      <c r="AA93" s="254"/>
      <c r="AB93" s="254"/>
      <c r="AC93" s="254"/>
      <c r="AD93" s="254"/>
      <c r="AE93" s="254"/>
    </row>
    <row r="94" spans="1:31" ht="15.75" customHeight="1">
      <c r="A94" s="254"/>
      <c r="B94" s="254"/>
      <c r="C94" s="254"/>
      <c r="D94" s="254"/>
      <c r="E94" s="254"/>
      <c r="F94" s="254"/>
      <c r="G94" s="296" t="s">
        <v>618</v>
      </c>
      <c r="H94" s="278">
        <v>0.3</v>
      </c>
      <c r="I94" s="278" t="s">
        <v>373</v>
      </c>
      <c r="J94" s="278" t="s">
        <v>374</v>
      </c>
      <c r="K94" s="278" t="s">
        <v>375</v>
      </c>
      <c r="L94" s="278" t="s">
        <v>376</v>
      </c>
      <c r="M94" s="419" t="s">
        <v>377</v>
      </c>
      <c r="N94" s="275"/>
      <c r="O94" s="278"/>
      <c r="P94" s="278"/>
      <c r="Q94" s="278"/>
      <c r="R94" s="254"/>
      <c r="S94" s="372"/>
      <c r="T94" s="254"/>
      <c r="U94" s="372"/>
      <c r="V94" s="254"/>
      <c r="W94" s="372"/>
      <c r="X94" s="254"/>
      <c r="Y94" s="254"/>
      <c r="Z94" s="254"/>
      <c r="AA94" s="254"/>
      <c r="AB94" s="254"/>
      <c r="AC94" s="254"/>
      <c r="AD94" s="254"/>
      <c r="AE94" s="254"/>
    </row>
    <row r="95" spans="1:31" ht="15.75" customHeight="1">
      <c r="A95" s="254"/>
      <c r="B95" s="254"/>
      <c r="C95" s="387"/>
      <c r="D95" s="387"/>
      <c r="E95" s="387"/>
      <c r="F95" s="387"/>
      <c r="G95" s="299" t="s">
        <v>619</v>
      </c>
      <c r="H95" s="294">
        <v>12.8</v>
      </c>
      <c r="I95" s="294">
        <v>12.8</v>
      </c>
      <c r="J95" s="294">
        <v>12.8</v>
      </c>
      <c r="K95" s="294">
        <v>12.8</v>
      </c>
      <c r="L95" s="278"/>
      <c r="M95" s="278"/>
      <c r="N95" s="275"/>
      <c r="O95" s="278"/>
      <c r="P95" s="278"/>
      <c r="Q95" s="278"/>
      <c r="R95" s="254"/>
      <c r="S95" s="372"/>
      <c r="T95" s="254"/>
      <c r="U95" s="372"/>
      <c r="V95" s="254"/>
      <c r="W95" s="372"/>
      <c r="X95" s="254"/>
      <c r="Y95" s="254"/>
      <c r="Z95" s="254"/>
      <c r="AA95" s="254"/>
      <c r="AB95" s="254"/>
      <c r="AC95" s="254"/>
      <c r="AD95" s="254"/>
      <c r="AE95" s="254"/>
    </row>
    <row r="96" spans="1:31" ht="15.75" customHeight="1">
      <c r="A96" s="254"/>
      <c r="B96" s="383"/>
      <c r="C96" s="420"/>
      <c r="D96" s="420"/>
      <c r="E96" s="420"/>
      <c r="F96" s="420"/>
      <c r="G96" s="413" t="s">
        <v>620</v>
      </c>
      <c r="H96" s="278"/>
      <c r="I96" s="278"/>
      <c r="J96" s="278"/>
      <c r="K96" s="278"/>
      <c r="L96" s="278"/>
      <c r="M96" s="278"/>
      <c r="N96" s="275"/>
      <c r="O96" s="278"/>
      <c r="P96" s="278"/>
      <c r="Q96" s="278"/>
      <c r="R96" s="254"/>
      <c r="S96" s="372"/>
      <c r="T96" s="254"/>
      <c r="U96" s="372"/>
      <c r="V96" s="254"/>
      <c r="W96" s="372"/>
      <c r="X96" s="254"/>
      <c r="Y96" s="254"/>
      <c r="Z96" s="254"/>
      <c r="AA96" s="254"/>
      <c r="AB96" s="254"/>
      <c r="AC96" s="254"/>
      <c r="AD96" s="254"/>
      <c r="AE96" s="254"/>
    </row>
    <row r="97" spans="1:31" ht="15.75" customHeight="1">
      <c r="A97" s="254"/>
      <c r="B97" s="383"/>
      <c r="C97" s="420"/>
      <c r="D97" s="420"/>
      <c r="E97" s="420"/>
      <c r="F97" s="420"/>
      <c r="G97" s="353"/>
      <c r="H97" s="275"/>
      <c r="I97" s="278"/>
      <c r="J97" s="278"/>
      <c r="K97" s="278"/>
      <c r="L97" s="278"/>
      <c r="M97" s="278"/>
      <c r="N97" s="275"/>
      <c r="O97" s="278"/>
      <c r="P97" s="278"/>
      <c r="Q97" s="278"/>
      <c r="R97" s="254"/>
      <c r="S97" s="372"/>
      <c r="T97" s="254"/>
      <c r="U97" s="372"/>
      <c r="V97" s="254"/>
      <c r="W97" s="372"/>
      <c r="X97" s="254"/>
      <c r="Y97" s="254"/>
      <c r="Z97" s="254"/>
      <c r="AA97" s="254"/>
      <c r="AB97" s="254"/>
      <c r="AC97" s="254"/>
      <c r="AD97" s="254"/>
      <c r="AE97" s="254"/>
    </row>
    <row r="98" spans="1:31" ht="15.75" customHeight="1">
      <c r="A98" s="254"/>
      <c r="B98" s="383"/>
      <c r="C98" s="420"/>
      <c r="D98" s="420"/>
      <c r="E98" s="420"/>
      <c r="F98" s="420"/>
      <c r="G98" s="353"/>
      <c r="H98" s="275"/>
      <c r="I98" s="275"/>
      <c r="J98" s="275"/>
      <c r="K98" s="275"/>
      <c r="L98" s="275"/>
      <c r="M98" s="278"/>
      <c r="N98" s="275"/>
      <c r="O98" s="278"/>
      <c r="P98" s="278"/>
      <c r="Q98" s="278"/>
      <c r="R98" s="254"/>
      <c r="S98" s="372"/>
      <c r="T98" s="254"/>
      <c r="U98" s="372"/>
      <c r="V98" s="254"/>
      <c r="W98" s="372"/>
      <c r="X98" s="254"/>
      <c r="Y98" s="254"/>
      <c r="Z98" s="254"/>
      <c r="AA98" s="254"/>
      <c r="AB98" s="254"/>
      <c r="AC98" s="254"/>
      <c r="AD98" s="254"/>
      <c r="AE98" s="254"/>
    </row>
    <row r="99" spans="1:31" ht="15.75" customHeight="1">
      <c r="A99" s="254"/>
      <c r="B99" s="383"/>
      <c r="C99" s="420"/>
      <c r="D99" s="420"/>
      <c r="E99" s="420"/>
      <c r="F99" s="420"/>
      <c r="G99" s="353"/>
      <c r="H99" s="275"/>
      <c r="I99" s="275"/>
      <c r="J99" s="275"/>
      <c r="K99" s="275"/>
      <c r="L99" s="275"/>
      <c r="M99" s="278"/>
      <c r="N99" s="278"/>
      <c r="O99" s="275"/>
      <c r="P99" s="278"/>
      <c r="Q99" s="278"/>
      <c r="R99" s="254"/>
      <c r="S99" s="372"/>
      <c r="T99" s="254"/>
      <c r="U99" s="372"/>
      <c r="V99" s="254"/>
      <c r="W99" s="372"/>
      <c r="X99" s="254"/>
      <c r="Y99" s="254"/>
      <c r="Z99" s="254"/>
      <c r="AA99" s="254"/>
      <c r="AB99" s="254"/>
      <c r="AC99" s="254"/>
      <c r="AD99" s="254"/>
      <c r="AE99" s="254"/>
    </row>
    <row r="100" spans="1:31" ht="15.75" customHeight="1">
      <c r="A100" s="254"/>
      <c r="B100" s="383"/>
      <c r="C100" s="420"/>
      <c r="D100" s="420"/>
      <c r="E100" s="420"/>
      <c r="F100" s="420"/>
      <c r="G100" s="353"/>
      <c r="H100" s="275"/>
      <c r="I100" s="275"/>
      <c r="J100" s="275"/>
      <c r="K100" s="275"/>
      <c r="L100" s="275"/>
      <c r="M100" s="278"/>
      <c r="N100" s="278"/>
      <c r="O100" s="275"/>
      <c r="P100" s="278"/>
      <c r="Q100" s="278"/>
      <c r="R100" s="254"/>
      <c r="S100" s="372"/>
      <c r="T100" s="254"/>
      <c r="U100" s="372"/>
      <c r="V100" s="254"/>
      <c r="W100" s="372"/>
      <c r="X100" s="254"/>
      <c r="Y100" s="254"/>
      <c r="Z100" s="254"/>
      <c r="AA100" s="254"/>
      <c r="AB100" s="254"/>
      <c r="AC100" s="254"/>
      <c r="AD100" s="254"/>
      <c r="AE100" s="254"/>
    </row>
    <row r="101" spans="1:31" ht="15.75" customHeight="1">
      <c r="A101" s="254"/>
      <c r="B101" s="383"/>
      <c r="C101" s="420"/>
      <c r="D101" s="420"/>
      <c r="E101" s="420"/>
      <c r="F101" s="420"/>
      <c r="G101" s="353"/>
      <c r="H101" s="275"/>
      <c r="I101" s="275"/>
      <c r="J101" s="275"/>
      <c r="K101" s="275"/>
      <c r="L101" s="275"/>
      <c r="M101" s="278"/>
      <c r="N101" s="278"/>
      <c r="O101" s="278"/>
      <c r="P101" s="278"/>
      <c r="Q101" s="278"/>
      <c r="R101" s="254"/>
      <c r="S101" s="254"/>
      <c r="T101" s="254"/>
      <c r="U101" s="372"/>
      <c r="V101" s="254"/>
      <c r="W101" s="372"/>
      <c r="X101" s="254"/>
      <c r="Y101" s="254"/>
      <c r="Z101" s="254"/>
      <c r="AA101" s="254"/>
      <c r="AB101" s="254"/>
      <c r="AC101" s="254"/>
      <c r="AD101" s="254"/>
      <c r="AE101" s="254"/>
    </row>
    <row r="102" spans="1:31" ht="15.75" customHeight="1">
      <c r="A102" s="254"/>
      <c r="B102" s="383"/>
      <c r="C102" s="420"/>
      <c r="D102" s="420"/>
      <c r="E102" s="420"/>
      <c r="F102" s="420"/>
      <c r="G102" s="292"/>
      <c r="H102" s="278"/>
      <c r="I102" s="278"/>
      <c r="J102" s="278"/>
      <c r="K102" s="278"/>
      <c r="L102" s="278"/>
      <c r="M102" s="278"/>
      <c r="N102" s="278"/>
      <c r="O102" s="275"/>
      <c r="P102" s="278"/>
      <c r="Q102" s="278"/>
      <c r="R102" s="254"/>
      <c r="S102" s="254"/>
      <c r="T102" s="254"/>
      <c r="U102" s="372"/>
      <c r="V102" s="254"/>
      <c r="W102" s="372"/>
      <c r="X102" s="254"/>
      <c r="Y102" s="254"/>
      <c r="Z102" s="254"/>
      <c r="AA102" s="254"/>
      <c r="AB102" s="254"/>
      <c r="AC102" s="254"/>
      <c r="AD102" s="254"/>
      <c r="AE102" s="254"/>
    </row>
    <row r="103" spans="1:31" ht="15.75" customHeight="1">
      <c r="A103" s="97"/>
      <c r="B103" s="343"/>
      <c r="C103" s="343"/>
      <c r="D103" s="421">
        <f>COUNTA(G4:G160)</f>
        <v>93</v>
      </c>
      <c r="E103" s="422"/>
      <c r="F103" s="423">
        <v>100</v>
      </c>
      <c r="G103" s="292"/>
      <c r="H103" s="275"/>
      <c r="I103" s="275"/>
      <c r="J103" s="278"/>
      <c r="K103" s="278"/>
      <c r="L103" s="278"/>
      <c r="M103" s="278"/>
      <c r="N103" s="278"/>
      <c r="O103" s="275"/>
      <c r="P103" s="278"/>
      <c r="Q103" s="278"/>
      <c r="R103" s="254"/>
      <c r="S103" s="254"/>
      <c r="T103" s="254"/>
      <c r="U103" s="254"/>
      <c r="V103" s="254"/>
      <c r="W103" s="254"/>
      <c r="X103" s="254"/>
      <c r="Y103" s="254"/>
      <c r="Z103" s="372"/>
      <c r="AA103" s="254"/>
      <c r="AB103" s="372"/>
      <c r="AC103" s="254"/>
      <c r="AD103" s="424"/>
      <c r="AE103" s="425"/>
    </row>
    <row r="104" spans="1:31" ht="15.75" customHeight="1">
      <c r="A104" s="315"/>
      <c r="B104" s="315"/>
      <c r="C104" s="315"/>
      <c r="D104" s="323"/>
      <c r="E104" s="323"/>
      <c r="F104" s="315"/>
      <c r="G104" s="292"/>
      <c r="H104" s="278"/>
      <c r="I104" s="278"/>
      <c r="J104" s="278"/>
      <c r="K104" s="278"/>
      <c r="L104" s="278"/>
      <c r="M104" s="278"/>
      <c r="N104" s="278"/>
      <c r="O104" s="275"/>
      <c r="P104" s="278"/>
      <c r="Q104" s="278"/>
      <c r="R104" s="254"/>
      <c r="S104" s="254"/>
      <c r="T104" s="254"/>
      <c r="U104" s="254"/>
      <c r="V104" s="254"/>
      <c r="W104" s="254"/>
      <c r="X104" s="254"/>
      <c r="Y104" s="254"/>
      <c r="Z104" s="372"/>
      <c r="AA104" s="254"/>
      <c r="AB104" s="372"/>
      <c r="AC104" s="254"/>
      <c r="AD104" s="426"/>
      <c r="AE104" s="427"/>
    </row>
    <row r="105" spans="1:31" ht="15.75" customHeight="1">
      <c r="A105" s="98"/>
      <c r="B105" s="98"/>
      <c r="C105" s="98"/>
      <c r="D105" s="98"/>
      <c r="E105" s="98"/>
      <c r="F105" s="98"/>
      <c r="G105" s="292"/>
      <c r="H105" s="278"/>
      <c r="I105" s="278"/>
      <c r="J105" s="278"/>
      <c r="K105" s="278"/>
      <c r="L105" s="278"/>
      <c r="M105" s="278"/>
      <c r="N105" s="278"/>
      <c r="O105" s="275"/>
      <c r="P105" s="278"/>
      <c r="Q105" s="278"/>
      <c r="R105" s="254"/>
      <c r="S105" s="254"/>
      <c r="T105" s="254"/>
      <c r="U105" s="254"/>
      <c r="V105" s="254"/>
      <c r="W105" s="254"/>
      <c r="X105" s="254"/>
      <c r="Y105" s="254"/>
      <c r="Z105" s="372"/>
      <c r="AA105" s="254"/>
      <c r="AB105" s="372"/>
      <c r="AC105" s="254"/>
      <c r="AD105" s="372"/>
      <c r="AE105" s="254"/>
    </row>
    <row r="106" spans="1:31" ht="15.75" customHeight="1">
      <c r="A106" s="98"/>
      <c r="B106" s="98"/>
      <c r="C106" s="98"/>
      <c r="D106" s="98"/>
      <c r="E106" s="98"/>
      <c r="F106" s="98"/>
      <c r="G106" s="292"/>
      <c r="H106" s="278"/>
      <c r="I106" s="278"/>
      <c r="J106" s="278"/>
      <c r="K106" s="278"/>
      <c r="L106" s="278"/>
      <c r="M106" s="278"/>
      <c r="N106" s="278"/>
      <c r="O106" s="275"/>
      <c r="P106" s="278"/>
      <c r="Q106" s="278"/>
      <c r="R106" s="254"/>
      <c r="S106" s="254"/>
      <c r="T106" s="254"/>
      <c r="U106" s="254"/>
      <c r="V106" s="254"/>
      <c r="W106" s="254"/>
      <c r="X106" s="254"/>
      <c r="Y106" s="254"/>
      <c r="Z106" s="372"/>
      <c r="AA106" s="254"/>
      <c r="AB106" s="372"/>
      <c r="AC106" s="254"/>
      <c r="AD106" s="372"/>
      <c r="AE106" s="254"/>
    </row>
    <row r="107" spans="1:31" ht="15.75" customHeight="1">
      <c r="A107" s="98"/>
      <c r="B107" s="98"/>
      <c r="C107" s="98"/>
      <c r="D107" s="98"/>
      <c r="E107" s="98"/>
      <c r="F107" s="98"/>
      <c r="G107" s="292"/>
      <c r="H107" s="278"/>
      <c r="I107" s="278"/>
      <c r="J107" s="278"/>
      <c r="K107" s="278"/>
      <c r="L107" s="278"/>
      <c r="M107" s="278"/>
      <c r="N107" s="278"/>
      <c r="O107" s="275"/>
      <c r="P107" s="278"/>
      <c r="Q107" s="278"/>
      <c r="R107" s="254"/>
      <c r="S107" s="254"/>
      <c r="T107" s="254"/>
      <c r="U107" s="254"/>
      <c r="V107" s="254"/>
      <c r="W107" s="254"/>
      <c r="X107" s="254"/>
      <c r="Y107" s="254"/>
      <c r="Z107" s="372"/>
      <c r="AA107" s="254"/>
      <c r="AB107" s="372"/>
      <c r="AC107" s="254"/>
      <c r="AD107" s="372"/>
      <c r="AE107" s="254"/>
    </row>
    <row r="108" spans="1:31" ht="15.75" customHeight="1">
      <c r="A108" s="98"/>
      <c r="B108" s="98"/>
      <c r="C108" s="98"/>
      <c r="D108" s="98"/>
      <c r="E108" s="98"/>
      <c r="F108" s="98"/>
      <c r="G108" s="299"/>
      <c r="H108" s="278"/>
      <c r="I108" s="278"/>
      <c r="J108" s="278"/>
      <c r="K108" s="278"/>
      <c r="L108" s="278"/>
      <c r="M108" s="278"/>
      <c r="N108" s="278"/>
      <c r="O108" s="278"/>
      <c r="P108" s="278"/>
      <c r="Q108" s="278"/>
      <c r="R108" s="254"/>
      <c r="S108" s="254"/>
      <c r="T108" s="254"/>
      <c r="U108" s="254"/>
      <c r="V108" s="254"/>
      <c r="W108" s="254"/>
      <c r="X108" s="254"/>
      <c r="Y108" s="254"/>
      <c r="Z108" s="372"/>
      <c r="AA108" s="254"/>
      <c r="AB108" s="372"/>
      <c r="AC108" s="254"/>
      <c r="AD108" s="372"/>
      <c r="AE108" s="254"/>
    </row>
    <row r="109" spans="1:31" ht="15.75" customHeight="1">
      <c r="A109" s="98"/>
      <c r="B109" s="98"/>
      <c r="C109" s="98"/>
      <c r="D109" s="98"/>
      <c r="E109" s="98"/>
      <c r="F109" s="98"/>
      <c r="G109" s="299"/>
      <c r="H109" s="278"/>
      <c r="I109" s="278"/>
      <c r="J109" s="278"/>
      <c r="K109" s="278"/>
      <c r="L109" s="278"/>
      <c r="M109" s="278"/>
      <c r="N109" s="278"/>
      <c r="O109" s="278"/>
      <c r="P109" s="278"/>
      <c r="Q109" s="278"/>
      <c r="R109" s="254"/>
      <c r="S109" s="254"/>
      <c r="T109" s="254"/>
      <c r="U109" s="254"/>
      <c r="V109" s="254"/>
      <c r="W109" s="254"/>
      <c r="X109" s="254"/>
      <c r="Y109" s="254"/>
      <c r="Z109" s="372"/>
      <c r="AA109" s="254"/>
      <c r="AB109" s="372"/>
      <c r="AC109" s="254"/>
      <c r="AD109" s="372"/>
      <c r="AE109" s="254"/>
    </row>
    <row r="110" spans="1:31" ht="15.75" customHeight="1">
      <c r="A110" s="98"/>
      <c r="B110" s="98"/>
      <c r="C110" s="98"/>
      <c r="D110" s="98"/>
      <c r="E110" s="98"/>
      <c r="F110" s="98"/>
      <c r="G110" s="299"/>
      <c r="H110" s="278"/>
      <c r="I110" s="278"/>
      <c r="J110" s="278"/>
      <c r="K110" s="278"/>
      <c r="L110" s="278"/>
      <c r="M110" s="278"/>
      <c r="N110" s="278"/>
      <c r="O110" s="278"/>
      <c r="P110" s="278"/>
      <c r="Q110" s="278"/>
      <c r="R110" s="254"/>
      <c r="S110" s="254"/>
      <c r="T110" s="254"/>
      <c r="U110" s="254"/>
      <c r="V110" s="254"/>
      <c r="W110" s="254"/>
      <c r="X110" s="254"/>
      <c r="Y110" s="254"/>
      <c r="Z110" s="372"/>
      <c r="AA110" s="254"/>
      <c r="AB110" s="372"/>
      <c r="AC110" s="254"/>
      <c r="AD110" s="372"/>
      <c r="AE110" s="254"/>
    </row>
    <row r="111" spans="1:31" ht="15.75" customHeight="1">
      <c r="A111" s="98"/>
      <c r="B111" s="98"/>
      <c r="C111" s="98"/>
      <c r="D111" s="98"/>
      <c r="E111" s="98"/>
      <c r="F111" s="98"/>
      <c r="G111" s="299"/>
      <c r="H111" s="278"/>
      <c r="I111" s="278"/>
      <c r="J111" s="278"/>
      <c r="K111" s="278"/>
      <c r="L111" s="278"/>
      <c r="M111" s="278"/>
      <c r="N111" s="278"/>
      <c r="O111" s="278"/>
      <c r="P111" s="278"/>
      <c r="Q111" s="278"/>
      <c r="R111" s="254"/>
      <c r="S111" s="254"/>
      <c r="T111" s="254"/>
      <c r="U111" s="254"/>
      <c r="V111" s="254"/>
      <c r="W111" s="254"/>
      <c r="X111" s="254"/>
      <c r="Y111" s="254"/>
      <c r="Z111" s="372"/>
      <c r="AA111" s="254"/>
      <c r="AB111" s="372"/>
      <c r="AC111" s="254"/>
      <c r="AD111" s="372"/>
      <c r="AE111" s="254"/>
    </row>
    <row r="112" spans="1:31" ht="15.75" customHeight="1">
      <c r="A112" s="98"/>
      <c r="B112" s="98"/>
      <c r="C112" s="98"/>
      <c r="D112" s="98"/>
      <c r="E112" s="98"/>
      <c r="F112" s="98"/>
      <c r="G112" s="299"/>
      <c r="H112" s="278"/>
      <c r="I112" s="278"/>
      <c r="J112" s="278"/>
      <c r="K112" s="278"/>
      <c r="L112" s="278"/>
      <c r="M112" s="278"/>
      <c r="N112" s="278"/>
      <c r="O112" s="278"/>
      <c r="P112" s="278"/>
      <c r="Q112" s="278"/>
      <c r="R112" s="254"/>
      <c r="S112" s="254"/>
      <c r="T112" s="254"/>
      <c r="U112" s="254"/>
      <c r="V112" s="254"/>
      <c r="W112" s="254"/>
      <c r="X112" s="254"/>
      <c r="Y112" s="254"/>
      <c r="Z112" s="372"/>
      <c r="AA112" s="254"/>
      <c r="AB112" s="372"/>
      <c r="AC112" s="254"/>
      <c r="AD112" s="372"/>
      <c r="AE112" s="254"/>
    </row>
    <row r="113" spans="1:31" ht="15.75" customHeight="1">
      <c r="A113" s="98"/>
      <c r="B113" s="98"/>
      <c r="C113" s="98"/>
      <c r="D113" s="98"/>
      <c r="E113" s="98"/>
      <c r="F113" s="98"/>
      <c r="G113" s="299"/>
      <c r="H113" s="278"/>
      <c r="I113" s="278"/>
      <c r="J113" s="278"/>
      <c r="K113" s="278"/>
      <c r="L113" s="278"/>
      <c r="M113" s="278"/>
      <c r="N113" s="278"/>
      <c r="O113" s="278"/>
      <c r="P113" s="278"/>
      <c r="Q113" s="278"/>
      <c r="R113" s="254"/>
      <c r="S113" s="254"/>
      <c r="T113" s="254"/>
      <c r="U113" s="254"/>
      <c r="V113" s="254"/>
      <c r="W113" s="254"/>
      <c r="X113" s="254"/>
      <c r="Y113" s="254"/>
      <c r="Z113" s="372"/>
      <c r="AA113" s="254"/>
      <c r="AB113" s="372"/>
      <c r="AC113" s="254"/>
      <c r="AD113" s="372"/>
      <c r="AE113" s="254"/>
    </row>
    <row r="114" spans="1:31" ht="15.75" customHeight="1">
      <c r="A114" s="98"/>
      <c r="B114" s="98"/>
      <c r="C114" s="98"/>
      <c r="D114" s="98"/>
      <c r="E114" s="98"/>
      <c r="F114" s="98"/>
      <c r="G114" s="299"/>
      <c r="H114" s="278"/>
      <c r="I114" s="278"/>
      <c r="J114" s="278"/>
      <c r="K114" s="278"/>
      <c r="L114" s="278"/>
      <c r="M114" s="278"/>
      <c r="N114" s="278"/>
      <c r="O114" s="278"/>
      <c r="P114" s="278"/>
      <c r="Q114" s="278"/>
      <c r="R114" s="254"/>
      <c r="S114" s="254"/>
      <c r="T114" s="254"/>
      <c r="U114" s="254"/>
      <c r="V114" s="254"/>
      <c r="W114" s="254"/>
      <c r="X114" s="254"/>
      <c r="Y114" s="254"/>
      <c r="Z114" s="372"/>
      <c r="AA114" s="254"/>
      <c r="AB114" s="372"/>
      <c r="AC114" s="254"/>
      <c r="AD114" s="372"/>
      <c r="AE114" s="254"/>
    </row>
    <row r="115" spans="1:31" ht="15.75" customHeight="1">
      <c r="A115" s="98"/>
      <c r="B115" s="98"/>
      <c r="C115" s="98"/>
      <c r="D115" s="98"/>
      <c r="E115" s="98"/>
      <c r="F115" s="98"/>
      <c r="G115" s="299"/>
      <c r="H115" s="278"/>
      <c r="I115" s="278"/>
      <c r="J115" s="278"/>
      <c r="K115" s="278"/>
      <c r="L115" s="278"/>
      <c r="M115" s="278"/>
      <c r="N115" s="278"/>
      <c r="O115" s="278"/>
      <c r="P115" s="278"/>
      <c r="Q115" s="278"/>
      <c r="R115" s="254"/>
      <c r="S115" s="254"/>
      <c r="T115" s="254"/>
      <c r="U115" s="254"/>
      <c r="V115" s="254"/>
      <c r="W115" s="254"/>
      <c r="X115" s="254"/>
      <c r="Y115" s="254"/>
      <c r="Z115" s="372"/>
      <c r="AA115" s="254"/>
      <c r="AB115" s="372"/>
      <c r="AC115" s="254"/>
      <c r="AD115" s="372"/>
      <c r="AE115" s="254"/>
    </row>
    <row r="116" spans="1:31" ht="15.75" customHeight="1">
      <c r="A116" s="98"/>
      <c r="B116" s="98"/>
      <c r="C116" s="98"/>
      <c r="D116" s="98"/>
      <c r="E116" s="98"/>
      <c r="F116" s="98"/>
      <c r="G116" s="299"/>
      <c r="H116" s="278"/>
      <c r="I116" s="278"/>
      <c r="J116" s="278"/>
      <c r="K116" s="278"/>
      <c r="L116" s="278"/>
      <c r="M116" s="278"/>
      <c r="N116" s="278"/>
      <c r="O116" s="278"/>
      <c r="P116" s="278"/>
      <c r="Q116" s="278"/>
      <c r="R116" s="254"/>
      <c r="S116" s="254"/>
      <c r="T116" s="254"/>
      <c r="U116" s="254"/>
      <c r="V116" s="254"/>
      <c r="W116" s="254"/>
      <c r="X116" s="254"/>
      <c r="Y116" s="254"/>
      <c r="Z116" s="372"/>
      <c r="AA116" s="254"/>
      <c r="AB116" s="372"/>
      <c r="AC116" s="254"/>
      <c r="AD116" s="372"/>
      <c r="AE116" s="254"/>
    </row>
    <row r="117" spans="1:31" ht="15.75" customHeight="1">
      <c r="A117" s="98"/>
      <c r="B117" s="98"/>
      <c r="C117" s="98"/>
      <c r="D117" s="98"/>
      <c r="E117" s="98"/>
      <c r="F117" s="98"/>
      <c r="G117" s="299"/>
      <c r="H117" s="278"/>
      <c r="I117" s="278"/>
      <c r="J117" s="278"/>
      <c r="K117" s="278"/>
      <c r="L117" s="278"/>
      <c r="M117" s="278"/>
      <c r="N117" s="278"/>
      <c r="O117" s="278"/>
      <c r="P117" s="278"/>
      <c r="Q117" s="278"/>
      <c r="R117" s="254"/>
      <c r="S117" s="254"/>
      <c r="T117" s="254"/>
      <c r="U117" s="254"/>
      <c r="V117" s="254"/>
      <c r="W117" s="254"/>
      <c r="X117" s="254"/>
      <c r="Y117" s="254"/>
      <c r="Z117" s="372"/>
      <c r="AA117" s="254"/>
      <c r="AB117" s="372"/>
      <c r="AC117" s="254"/>
      <c r="AD117" s="372"/>
      <c r="AE117" s="254"/>
    </row>
    <row r="118" spans="1:31" ht="15.75" customHeight="1">
      <c r="A118" s="98"/>
      <c r="B118" s="98"/>
      <c r="C118" s="98"/>
      <c r="D118" s="98"/>
      <c r="E118" s="98"/>
      <c r="F118" s="98"/>
      <c r="G118" s="299"/>
      <c r="H118" s="278"/>
      <c r="I118" s="278"/>
      <c r="J118" s="278"/>
      <c r="K118" s="278"/>
      <c r="L118" s="278"/>
      <c r="M118" s="278"/>
      <c r="N118" s="278"/>
      <c r="O118" s="278"/>
      <c r="P118" s="278"/>
      <c r="Q118" s="278"/>
      <c r="R118" s="254"/>
      <c r="S118" s="254"/>
      <c r="T118" s="254"/>
      <c r="U118" s="254"/>
      <c r="V118" s="254"/>
      <c r="W118" s="254"/>
      <c r="X118" s="254"/>
      <c r="Y118" s="254"/>
      <c r="Z118" s="372"/>
      <c r="AA118" s="254"/>
      <c r="AB118" s="372"/>
      <c r="AC118" s="254"/>
      <c r="AD118" s="372"/>
      <c r="AE118" s="254"/>
    </row>
    <row r="119" spans="1:31" ht="15.75" customHeight="1">
      <c r="A119" s="98"/>
      <c r="B119" s="98"/>
      <c r="C119" s="98"/>
      <c r="D119" s="98"/>
      <c r="E119" s="98"/>
      <c r="F119" s="98"/>
      <c r="G119" s="299"/>
      <c r="H119" s="278"/>
      <c r="I119" s="278"/>
      <c r="J119" s="278"/>
      <c r="K119" s="278"/>
      <c r="L119" s="278"/>
      <c r="M119" s="278"/>
      <c r="N119" s="278"/>
      <c r="O119" s="278"/>
      <c r="P119" s="278"/>
      <c r="Q119" s="278"/>
      <c r="R119" s="254"/>
      <c r="S119" s="254"/>
      <c r="T119" s="254"/>
      <c r="U119" s="254"/>
      <c r="V119" s="254"/>
      <c r="W119" s="254"/>
      <c r="X119" s="254"/>
      <c r="Y119" s="254"/>
      <c r="Z119" s="372"/>
      <c r="AA119" s="254"/>
      <c r="AB119" s="372"/>
      <c r="AC119" s="254"/>
      <c r="AD119" s="372"/>
      <c r="AE119" s="254"/>
    </row>
    <row r="120" spans="1:31" ht="15.75" customHeight="1">
      <c r="A120" s="98"/>
      <c r="B120" s="98"/>
      <c r="C120" s="98"/>
      <c r="D120" s="98"/>
      <c r="E120" s="98"/>
      <c r="F120" s="98"/>
      <c r="G120" s="299"/>
      <c r="H120" s="278"/>
      <c r="I120" s="278"/>
      <c r="J120" s="278"/>
      <c r="K120" s="278"/>
      <c r="L120" s="278"/>
      <c r="M120" s="278"/>
      <c r="N120" s="278"/>
      <c r="O120" s="278"/>
      <c r="P120" s="278"/>
      <c r="Q120" s="278"/>
      <c r="R120" s="254"/>
      <c r="S120" s="254"/>
      <c r="T120" s="254"/>
      <c r="U120" s="254"/>
      <c r="V120" s="254"/>
      <c r="W120" s="254"/>
      <c r="X120" s="254"/>
      <c r="Y120" s="254"/>
      <c r="Z120" s="372"/>
      <c r="AA120" s="254"/>
      <c r="AB120" s="372"/>
      <c r="AC120" s="254"/>
      <c r="AD120" s="372"/>
      <c r="AE120" s="254"/>
    </row>
    <row r="121" spans="1:31" ht="15.75" customHeight="1">
      <c r="A121" s="98"/>
      <c r="B121" s="98"/>
      <c r="C121" s="98"/>
      <c r="D121" s="98"/>
      <c r="E121" s="98"/>
      <c r="F121" s="98"/>
      <c r="G121" s="299"/>
      <c r="H121" s="278"/>
      <c r="I121" s="278"/>
      <c r="J121" s="278"/>
      <c r="K121" s="278"/>
      <c r="L121" s="278"/>
      <c r="M121" s="278"/>
      <c r="N121" s="278"/>
      <c r="O121" s="278"/>
      <c r="P121" s="278"/>
      <c r="Q121" s="278"/>
      <c r="R121" s="254"/>
      <c r="S121" s="254"/>
      <c r="T121" s="254"/>
      <c r="U121" s="254"/>
      <c r="V121" s="254"/>
      <c r="W121" s="254"/>
      <c r="X121" s="254"/>
      <c r="Y121" s="254"/>
      <c r="Z121" s="372"/>
      <c r="AA121" s="254"/>
      <c r="AB121" s="372"/>
      <c r="AC121" s="254"/>
      <c r="AD121" s="372"/>
      <c r="AE121" s="254"/>
    </row>
    <row r="122" spans="1:31" ht="15.75" customHeight="1">
      <c r="A122" s="98"/>
      <c r="B122" s="98"/>
      <c r="C122" s="98"/>
      <c r="D122" s="98"/>
      <c r="E122" s="98"/>
      <c r="F122" s="98"/>
      <c r="G122" s="299"/>
      <c r="H122" s="278"/>
      <c r="I122" s="278"/>
      <c r="J122" s="278"/>
      <c r="K122" s="278"/>
      <c r="L122" s="278"/>
      <c r="M122" s="278"/>
      <c r="N122" s="278"/>
      <c r="O122" s="278"/>
      <c r="P122" s="278"/>
      <c r="Q122" s="278"/>
      <c r="R122" s="254"/>
      <c r="S122" s="254"/>
      <c r="T122" s="254"/>
      <c r="U122" s="254"/>
      <c r="V122" s="254"/>
      <c r="W122" s="254"/>
      <c r="X122" s="254"/>
      <c r="Y122" s="254"/>
      <c r="Z122" s="372"/>
      <c r="AA122" s="254"/>
      <c r="AB122" s="372"/>
      <c r="AC122" s="254"/>
      <c r="AD122" s="372"/>
      <c r="AE122" s="254"/>
    </row>
    <row r="123" spans="1:31" ht="15.75" customHeight="1">
      <c r="A123" s="98"/>
      <c r="B123" s="98"/>
      <c r="C123" s="98"/>
      <c r="D123" s="98"/>
      <c r="E123" s="98"/>
      <c r="F123" s="98"/>
      <c r="G123" s="299"/>
      <c r="H123" s="278"/>
      <c r="I123" s="278"/>
      <c r="J123" s="278"/>
      <c r="K123" s="278"/>
      <c r="L123" s="278"/>
      <c r="M123" s="278"/>
      <c r="N123" s="278"/>
      <c r="O123" s="278"/>
      <c r="P123" s="278"/>
      <c r="Q123" s="278"/>
      <c r="R123" s="254"/>
      <c r="S123" s="254"/>
      <c r="T123" s="254"/>
      <c r="U123" s="254"/>
      <c r="V123" s="254"/>
      <c r="W123" s="254"/>
      <c r="X123" s="254"/>
      <c r="Y123" s="254"/>
      <c r="Z123" s="372"/>
      <c r="AA123" s="254"/>
      <c r="AB123" s="372"/>
      <c r="AC123" s="254"/>
      <c r="AD123" s="372"/>
      <c r="AE123" s="254"/>
    </row>
    <row r="124" spans="1:31" ht="15.75" customHeight="1">
      <c r="A124" s="98"/>
      <c r="B124" s="98"/>
      <c r="C124" s="98"/>
      <c r="D124" s="98"/>
      <c r="E124" s="98"/>
      <c r="F124" s="98"/>
      <c r="G124" s="299"/>
      <c r="H124" s="278"/>
      <c r="I124" s="278"/>
      <c r="J124" s="278"/>
      <c r="K124" s="278"/>
      <c r="L124" s="278"/>
      <c r="M124" s="278"/>
      <c r="N124" s="278"/>
      <c r="O124" s="278"/>
      <c r="P124" s="278"/>
      <c r="Q124" s="278"/>
      <c r="R124" s="254"/>
      <c r="S124" s="254"/>
      <c r="T124" s="254"/>
      <c r="U124" s="254"/>
      <c r="V124" s="254"/>
      <c r="W124" s="254"/>
      <c r="X124" s="254"/>
      <c r="Y124" s="254"/>
      <c r="Z124" s="372"/>
      <c r="AA124" s="254"/>
      <c r="AB124" s="372"/>
      <c r="AC124" s="254"/>
      <c r="AD124" s="372"/>
      <c r="AE124" s="254"/>
    </row>
    <row r="125" spans="1:31" ht="15.75" customHeight="1">
      <c r="A125" s="98"/>
      <c r="B125" s="98"/>
      <c r="C125" s="98"/>
      <c r="D125" s="98"/>
      <c r="E125" s="98"/>
      <c r="F125" s="98"/>
      <c r="G125" s="299"/>
      <c r="H125" s="278"/>
      <c r="I125" s="278"/>
      <c r="J125" s="278"/>
      <c r="K125" s="278"/>
      <c r="L125" s="278"/>
      <c r="M125" s="278"/>
      <c r="N125" s="278"/>
      <c r="O125" s="278"/>
      <c r="P125" s="278"/>
      <c r="Q125" s="278"/>
      <c r="R125" s="254"/>
      <c r="S125" s="254"/>
      <c r="T125" s="254"/>
      <c r="U125" s="254"/>
      <c r="V125" s="254"/>
      <c r="W125" s="254"/>
      <c r="X125" s="254"/>
      <c r="Y125" s="254"/>
      <c r="Z125" s="372"/>
      <c r="AA125" s="254"/>
      <c r="AB125" s="372"/>
      <c r="AC125" s="254"/>
      <c r="AD125" s="372"/>
      <c r="AE125" s="254"/>
    </row>
    <row r="126" spans="1:31" ht="15.75" customHeight="1">
      <c r="A126" s="98"/>
      <c r="B126" s="98"/>
      <c r="C126" s="98"/>
      <c r="D126" s="98"/>
      <c r="E126" s="98"/>
      <c r="F126" s="98"/>
      <c r="G126" s="299"/>
      <c r="H126" s="278"/>
      <c r="I126" s="278"/>
      <c r="J126" s="278"/>
      <c r="K126" s="278"/>
      <c r="L126" s="278"/>
      <c r="M126" s="278"/>
      <c r="N126" s="278"/>
      <c r="O126" s="278"/>
      <c r="P126" s="278"/>
      <c r="Q126" s="278"/>
      <c r="R126" s="254"/>
      <c r="S126" s="254"/>
      <c r="T126" s="254"/>
      <c r="U126" s="254"/>
      <c r="V126" s="254"/>
      <c r="W126" s="254"/>
      <c r="X126" s="254"/>
      <c r="Y126" s="254"/>
      <c r="Z126" s="372"/>
      <c r="AA126" s="254"/>
      <c r="AB126" s="372"/>
      <c r="AC126" s="254"/>
      <c r="AD126" s="372"/>
      <c r="AE126" s="254"/>
    </row>
    <row r="127" spans="1:31" ht="15.75" customHeight="1">
      <c r="A127" s="98"/>
      <c r="B127" s="98"/>
      <c r="C127" s="98"/>
      <c r="D127" s="98"/>
      <c r="E127" s="98"/>
      <c r="F127" s="98"/>
      <c r="G127" s="299"/>
      <c r="H127" s="278"/>
      <c r="I127" s="278"/>
      <c r="J127" s="278"/>
      <c r="K127" s="278"/>
      <c r="L127" s="278"/>
      <c r="M127" s="278"/>
      <c r="N127" s="278"/>
      <c r="O127" s="278"/>
      <c r="P127" s="278"/>
      <c r="Q127" s="278"/>
      <c r="R127" s="254"/>
      <c r="S127" s="254"/>
      <c r="T127" s="254"/>
      <c r="U127" s="254"/>
      <c r="V127" s="254"/>
      <c r="W127" s="254"/>
      <c r="X127" s="254"/>
      <c r="Y127" s="254"/>
      <c r="Z127" s="372"/>
      <c r="AA127" s="254"/>
      <c r="AB127" s="372"/>
      <c r="AC127" s="254"/>
      <c r="AD127" s="372"/>
      <c r="AE127" s="254"/>
    </row>
    <row r="128" spans="1:31" ht="15.75" customHeight="1">
      <c r="A128" s="98"/>
      <c r="B128" s="98"/>
      <c r="C128" s="98"/>
      <c r="D128" s="361"/>
      <c r="E128" s="362"/>
      <c r="F128" s="363"/>
      <c r="G128" s="299"/>
      <c r="H128" s="278"/>
      <c r="I128" s="278"/>
      <c r="J128" s="278"/>
      <c r="K128" s="278"/>
      <c r="L128" s="278"/>
      <c r="M128" s="278"/>
      <c r="N128" s="278"/>
      <c r="O128" s="278"/>
      <c r="P128" s="278"/>
      <c r="Q128" s="278"/>
      <c r="R128" s="254"/>
      <c r="S128" s="254"/>
      <c r="T128" s="254"/>
      <c r="U128" s="254"/>
      <c r="V128" s="254"/>
      <c r="W128" s="254"/>
      <c r="X128" s="254"/>
      <c r="Y128" s="254"/>
      <c r="Z128" s="372"/>
      <c r="AA128" s="254"/>
      <c r="AB128" s="372"/>
      <c r="AC128" s="254"/>
      <c r="AD128" s="372"/>
      <c r="AE128" s="254"/>
    </row>
    <row r="129" spans="1:31" ht="15.75" customHeight="1">
      <c r="A129" s="98"/>
      <c r="B129" s="98"/>
      <c r="C129" s="98"/>
      <c r="D129" s="98"/>
      <c r="E129" s="98"/>
      <c r="F129" s="98"/>
      <c r="G129" s="299"/>
      <c r="H129" s="278"/>
      <c r="I129" s="278"/>
      <c r="J129" s="278"/>
      <c r="K129" s="278"/>
      <c r="L129" s="278"/>
      <c r="M129" s="278"/>
      <c r="N129" s="278"/>
      <c r="O129" s="278"/>
      <c r="P129" s="278"/>
      <c r="Q129" s="278"/>
      <c r="R129" s="254"/>
      <c r="S129" s="254"/>
      <c r="T129" s="254"/>
      <c r="U129" s="254"/>
      <c r="V129" s="254"/>
      <c r="W129" s="254"/>
      <c r="X129" s="254"/>
      <c r="Y129" s="254"/>
      <c r="Z129" s="372"/>
      <c r="AA129" s="254"/>
      <c r="AB129" s="372"/>
      <c r="AC129" s="254"/>
      <c r="AD129" s="372"/>
      <c r="AE129" s="254"/>
    </row>
    <row r="130" spans="1:31" ht="15.75" customHeight="1">
      <c r="A130" s="98"/>
      <c r="B130" s="98"/>
      <c r="C130" s="98"/>
      <c r="D130" s="98"/>
      <c r="E130" s="98"/>
      <c r="F130" s="98"/>
      <c r="G130" s="292"/>
      <c r="H130" s="278"/>
      <c r="I130" s="278"/>
      <c r="J130" s="278"/>
      <c r="K130" s="278"/>
      <c r="L130" s="278"/>
      <c r="M130" s="278"/>
      <c r="N130" s="278"/>
      <c r="O130" s="278"/>
      <c r="P130" s="278"/>
      <c r="Q130" s="278"/>
      <c r="R130" s="254"/>
      <c r="S130" s="391"/>
      <c r="T130" s="254"/>
      <c r="U130" s="254"/>
      <c r="V130" s="254"/>
      <c r="W130" s="254"/>
      <c r="X130" s="254"/>
      <c r="Y130" s="254"/>
      <c r="Z130" s="372"/>
      <c r="AA130" s="254"/>
      <c r="AB130" s="372"/>
      <c r="AC130" s="254"/>
      <c r="AD130" s="372"/>
      <c r="AE130" s="254"/>
    </row>
    <row r="131" spans="1:31" ht="15.75" customHeight="1">
      <c r="A131" s="98"/>
      <c r="B131" s="98"/>
      <c r="C131" s="98"/>
      <c r="D131" s="98"/>
      <c r="E131" s="98"/>
      <c r="F131" s="98"/>
      <c r="G131" s="292"/>
      <c r="H131" s="278"/>
      <c r="I131" s="278"/>
      <c r="J131" s="278"/>
      <c r="K131" s="278"/>
      <c r="L131" s="278"/>
      <c r="M131" s="278"/>
      <c r="N131" s="278"/>
      <c r="O131" s="278"/>
      <c r="P131" s="278"/>
      <c r="Q131" s="278"/>
      <c r="R131" s="254"/>
      <c r="S131" s="248"/>
      <c r="T131" s="254"/>
      <c r="U131" s="254"/>
      <c r="V131" s="254"/>
      <c r="W131" s="254"/>
      <c r="X131" s="254"/>
      <c r="Y131" s="254"/>
      <c r="Z131" s="372"/>
      <c r="AA131" s="254"/>
      <c r="AB131" s="372"/>
      <c r="AC131" s="254"/>
      <c r="AD131" s="372"/>
      <c r="AE131" s="254"/>
    </row>
    <row r="132" spans="1:31" ht="15.75" customHeight="1">
      <c r="A132" s="98"/>
      <c r="B132" s="98"/>
      <c r="C132" s="98"/>
      <c r="D132" s="98"/>
      <c r="E132" s="98"/>
      <c r="F132" s="98"/>
      <c r="G132" s="292"/>
      <c r="H132" s="278"/>
      <c r="I132" s="278"/>
      <c r="J132" s="278"/>
      <c r="K132" s="278"/>
      <c r="L132" s="278"/>
      <c r="M132" s="278"/>
      <c r="N132" s="278"/>
      <c r="O132" s="278"/>
      <c r="P132" s="278"/>
      <c r="Q132" s="278"/>
      <c r="R132" s="254"/>
      <c r="S132" s="248"/>
      <c r="T132" s="254"/>
      <c r="U132" s="254"/>
      <c r="V132" s="254"/>
      <c r="W132" s="254"/>
      <c r="X132" s="254"/>
      <c r="Y132" s="254"/>
      <c r="Z132" s="372"/>
      <c r="AA132" s="254"/>
      <c r="AB132" s="372"/>
      <c r="AC132" s="254"/>
      <c r="AD132" s="372"/>
      <c r="AE132" s="254"/>
    </row>
    <row r="133" spans="1:31" ht="15.75" customHeight="1">
      <c r="A133" s="98"/>
      <c r="B133" s="98"/>
      <c r="C133" s="98"/>
      <c r="D133" s="98"/>
      <c r="E133" s="98"/>
      <c r="F133" s="98"/>
      <c r="G133" s="292"/>
      <c r="H133" s="278"/>
      <c r="I133" s="278"/>
      <c r="J133" s="278"/>
      <c r="K133" s="278"/>
      <c r="L133" s="278"/>
      <c r="M133" s="278"/>
      <c r="N133" s="278"/>
      <c r="O133" s="278"/>
      <c r="P133" s="278"/>
      <c r="Q133" s="278"/>
      <c r="R133" s="362"/>
      <c r="S133" s="248"/>
      <c r="T133" s="362"/>
      <c r="U133" s="362"/>
      <c r="V133" s="362"/>
      <c r="W133" s="362"/>
      <c r="X133" s="362"/>
      <c r="Y133" s="362"/>
      <c r="Z133" s="428"/>
      <c r="AA133" s="362"/>
      <c r="AB133" s="428"/>
      <c r="AC133" s="362"/>
      <c r="AD133" s="428"/>
      <c r="AE133" s="362"/>
    </row>
    <row r="134" spans="1:31" ht="15.75" customHeight="1">
      <c r="A134" s="98"/>
      <c r="B134" s="98"/>
      <c r="C134" s="98"/>
      <c r="D134" s="98"/>
      <c r="E134" s="98"/>
      <c r="F134" s="98"/>
      <c r="G134" s="292"/>
      <c r="H134" s="278"/>
      <c r="I134" s="278"/>
      <c r="J134" s="278"/>
      <c r="K134" s="278"/>
      <c r="L134" s="278"/>
      <c r="M134" s="278"/>
      <c r="N134" s="278"/>
      <c r="O134" s="278"/>
      <c r="P134" s="278"/>
      <c r="Q134" s="278"/>
      <c r="R134" s="362"/>
      <c r="S134" s="248"/>
      <c r="T134" s="362"/>
      <c r="U134" s="362"/>
      <c r="V134" s="362"/>
      <c r="W134" s="362"/>
      <c r="X134" s="362"/>
      <c r="Y134" s="362"/>
      <c r="Z134" s="428"/>
      <c r="AA134" s="362"/>
      <c r="AB134" s="428"/>
      <c r="AC134" s="362"/>
      <c r="AD134" s="428"/>
      <c r="AE134" s="362"/>
    </row>
    <row r="135" spans="1:31" ht="15.75" customHeight="1">
      <c r="A135" s="98"/>
      <c r="B135" s="98"/>
      <c r="C135" s="98"/>
      <c r="D135" s="98"/>
      <c r="E135" s="98"/>
      <c r="F135" s="98"/>
      <c r="G135" s="292"/>
      <c r="H135" s="278"/>
      <c r="I135" s="278"/>
      <c r="J135" s="278"/>
      <c r="K135" s="278"/>
      <c r="L135" s="278"/>
      <c r="M135" s="278"/>
      <c r="N135" s="278"/>
      <c r="O135" s="278"/>
      <c r="P135" s="278"/>
      <c r="Q135" s="278"/>
      <c r="R135" s="362"/>
      <c r="S135" s="248"/>
      <c r="T135" s="362"/>
      <c r="U135" s="362"/>
      <c r="V135" s="362"/>
      <c r="W135" s="362"/>
      <c r="X135" s="362"/>
      <c r="Y135" s="362"/>
      <c r="Z135" s="428"/>
      <c r="AA135" s="362"/>
      <c r="AB135" s="428"/>
      <c r="AC135" s="362"/>
      <c r="AD135" s="428"/>
      <c r="AE135" s="362"/>
    </row>
    <row r="136" spans="1:31" ht="15.75" customHeight="1">
      <c r="A136" s="98"/>
      <c r="B136" s="98"/>
      <c r="C136" s="98"/>
      <c r="D136" s="98"/>
      <c r="E136" s="98"/>
      <c r="F136" s="98"/>
      <c r="G136" s="292"/>
      <c r="H136" s="278"/>
      <c r="I136" s="278"/>
      <c r="J136" s="278"/>
      <c r="K136" s="278"/>
      <c r="L136" s="278"/>
      <c r="M136" s="278"/>
      <c r="N136" s="278"/>
      <c r="O136" s="278"/>
      <c r="P136" s="278"/>
      <c r="Q136" s="278"/>
      <c r="R136" s="362"/>
      <c r="S136" s="248"/>
      <c r="T136" s="362"/>
      <c r="U136" s="362"/>
      <c r="V136" s="362"/>
      <c r="W136" s="362"/>
      <c r="X136" s="362"/>
      <c r="Y136" s="362"/>
      <c r="Z136" s="428"/>
      <c r="AA136" s="362"/>
      <c r="AB136" s="428"/>
      <c r="AC136" s="362"/>
      <c r="AD136" s="428"/>
      <c r="AE136" s="362"/>
    </row>
    <row r="137" spans="1:31" ht="15.75" customHeight="1">
      <c r="A137" s="98"/>
      <c r="B137" s="98"/>
      <c r="C137" s="98"/>
      <c r="D137" s="98"/>
      <c r="E137" s="98"/>
      <c r="F137" s="98"/>
      <c r="G137" s="292"/>
      <c r="H137" s="278"/>
      <c r="I137" s="278"/>
      <c r="J137" s="278"/>
      <c r="K137" s="278"/>
      <c r="L137" s="278"/>
      <c r="M137" s="278"/>
      <c r="N137" s="278"/>
      <c r="O137" s="278"/>
      <c r="P137" s="278"/>
      <c r="Q137" s="278"/>
      <c r="R137" s="362"/>
      <c r="S137" s="248"/>
      <c r="T137" s="362"/>
      <c r="U137" s="362"/>
      <c r="V137" s="362"/>
      <c r="W137" s="362"/>
      <c r="X137" s="362"/>
      <c r="Y137" s="362"/>
      <c r="Z137" s="428"/>
      <c r="AA137" s="362"/>
      <c r="AB137" s="428"/>
      <c r="AC137" s="362"/>
      <c r="AD137" s="428"/>
      <c r="AE137" s="362"/>
    </row>
    <row r="138" spans="1:31" ht="15.75" customHeight="1">
      <c r="A138" s="98"/>
      <c r="B138" s="98"/>
      <c r="C138" s="98"/>
      <c r="D138" s="98"/>
      <c r="E138" s="98"/>
      <c r="F138" s="98"/>
      <c r="G138" s="292"/>
      <c r="H138" s="278"/>
      <c r="I138" s="278"/>
      <c r="J138" s="278"/>
      <c r="K138" s="278"/>
      <c r="L138" s="278"/>
      <c r="M138" s="278"/>
      <c r="N138" s="278"/>
      <c r="O138" s="278"/>
      <c r="P138" s="278"/>
      <c r="Q138" s="278"/>
      <c r="R138" s="362"/>
      <c r="S138" s="248"/>
      <c r="T138" s="362"/>
      <c r="U138" s="362"/>
      <c r="V138" s="362"/>
      <c r="W138" s="362"/>
      <c r="X138" s="362"/>
      <c r="Y138" s="362"/>
      <c r="Z138" s="428"/>
      <c r="AA138" s="362"/>
      <c r="AB138" s="428"/>
      <c r="AC138" s="362"/>
      <c r="AD138" s="428"/>
      <c r="AE138" s="362"/>
    </row>
    <row r="139" spans="1:31" ht="15.75" customHeight="1">
      <c r="A139" s="98"/>
      <c r="B139" s="98"/>
      <c r="C139" s="98"/>
      <c r="D139" s="98"/>
      <c r="E139" s="98"/>
      <c r="F139" s="98"/>
      <c r="G139" s="292"/>
      <c r="H139" s="278"/>
      <c r="I139" s="278"/>
      <c r="J139" s="278"/>
      <c r="K139" s="278"/>
      <c r="L139" s="278"/>
      <c r="M139" s="278"/>
      <c r="N139" s="278"/>
      <c r="O139" s="278"/>
      <c r="P139" s="278"/>
      <c r="Q139" s="278"/>
      <c r="R139" s="362"/>
      <c r="S139" s="248"/>
      <c r="T139" s="362"/>
      <c r="U139" s="362"/>
      <c r="V139" s="362"/>
      <c r="W139" s="362"/>
      <c r="X139" s="362"/>
      <c r="Y139" s="362"/>
      <c r="Z139" s="428"/>
      <c r="AA139" s="362"/>
      <c r="AB139" s="428"/>
      <c r="AC139" s="362"/>
      <c r="AD139" s="428"/>
      <c r="AE139" s="362"/>
    </row>
    <row r="140" spans="1:31" ht="15.75" customHeight="1">
      <c r="A140" s="98"/>
      <c r="B140" s="98"/>
      <c r="C140" s="98"/>
      <c r="D140" s="98"/>
      <c r="E140" s="98"/>
      <c r="F140" s="98"/>
      <c r="G140" s="292"/>
      <c r="H140" s="278"/>
      <c r="I140" s="278"/>
      <c r="J140" s="278"/>
      <c r="K140" s="278"/>
      <c r="L140" s="278"/>
      <c r="M140" s="278"/>
      <c r="N140" s="278"/>
      <c r="O140" s="278"/>
      <c r="P140" s="278"/>
      <c r="Q140" s="278"/>
      <c r="R140" s="362"/>
      <c r="S140" s="248"/>
      <c r="T140" s="362"/>
      <c r="U140" s="362"/>
      <c r="V140" s="362"/>
      <c r="W140" s="362"/>
      <c r="X140" s="362"/>
      <c r="Y140" s="362"/>
      <c r="Z140" s="428"/>
      <c r="AA140" s="362"/>
      <c r="AB140" s="428"/>
      <c r="AC140" s="362"/>
      <c r="AD140" s="428"/>
      <c r="AE140" s="362"/>
    </row>
    <row r="141" spans="1:31" ht="15.75" customHeight="1">
      <c r="A141" s="98"/>
      <c r="B141" s="98"/>
      <c r="C141" s="98"/>
      <c r="D141" s="98"/>
      <c r="E141" s="98"/>
      <c r="F141" s="98"/>
      <c r="G141" s="292"/>
      <c r="H141" s="278"/>
      <c r="I141" s="278"/>
      <c r="J141" s="278"/>
      <c r="K141" s="278"/>
      <c r="L141" s="278"/>
      <c r="M141" s="278"/>
      <c r="N141" s="278"/>
      <c r="O141" s="278"/>
      <c r="P141" s="278"/>
      <c r="Q141" s="278"/>
      <c r="R141" s="362"/>
      <c r="S141" s="248"/>
      <c r="T141" s="362"/>
      <c r="U141" s="362"/>
      <c r="V141" s="362"/>
      <c r="W141" s="362"/>
      <c r="X141" s="362"/>
      <c r="Y141" s="362"/>
      <c r="Z141" s="428"/>
      <c r="AA141" s="362"/>
      <c r="AB141" s="428"/>
      <c r="AC141" s="362"/>
      <c r="AD141" s="428"/>
      <c r="AE141" s="362"/>
    </row>
    <row r="142" spans="1:31" ht="15.75" customHeight="1">
      <c r="A142" s="98"/>
      <c r="B142" s="98"/>
      <c r="C142" s="98"/>
      <c r="D142" s="98"/>
      <c r="E142" s="98"/>
      <c r="F142" s="98"/>
      <c r="G142" s="292"/>
      <c r="H142" s="278"/>
      <c r="I142" s="278"/>
      <c r="J142" s="278"/>
      <c r="K142" s="278"/>
      <c r="L142" s="278"/>
      <c r="M142" s="278"/>
      <c r="N142" s="278"/>
      <c r="O142" s="278"/>
      <c r="P142" s="278"/>
      <c r="Q142" s="278"/>
      <c r="R142" s="362"/>
      <c r="S142" s="248"/>
      <c r="T142" s="362"/>
      <c r="U142" s="362"/>
      <c r="V142" s="362"/>
      <c r="W142" s="362"/>
      <c r="X142" s="362"/>
      <c r="Y142" s="362"/>
      <c r="Z142" s="428"/>
      <c r="AA142" s="362"/>
      <c r="AB142" s="428"/>
      <c r="AC142" s="362"/>
      <c r="AD142" s="428"/>
      <c r="AE142" s="362"/>
    </row>
    <row r="143" spans="1:31" ht="15.75" customHeight="1">
      <c r="A143" s="98"/>
      <c r="B143" s="98"/>
      <c r="C143" s="98"/>
      <c r="D143" s="98"/>
      <c r="E143" s="98"/>
      <c r="F143" s="98"/>
      <c r="G143" s="292"/>
      <c r="H143" s="278"/>
      <c r="I143" s="278"/>
      <c r="J143" s="278"/>
      <c r="K143" s="278"/>
      <c r="L143" s="278"/>
      <c r="M143" s="278"/>
      <c r="N143" s="278"/>
      <c r="O143" s="278"/>
      <c r="P143" s="278"/>
      <c r="Q143" s="278"/>
      <c r="R143" s="362"/>
      <c r="S143" s="248"/>
      <c r="T143" s="362"/>
      <c r="U143" s="362"/>
      <c r="V143" s="362"/>
      <c r="W143" s="362"/>
      <c r="X143" s="362"/>
      <c r="Y143" s="362"/>
      <c r="Z143" s="428"/>
      <c r="AA143" s="362"/>
      <c r="AB143" s="428"/>
      <c r="AC143" s="362"/>
      <c r="AD143" s="428"/>
      <c r="AE143" s="362"/>
    </row>
    <row r="144" spans="1:31" ht="15.75" customHeight="1">
      <c r="A144" s="98"/>
      <c r="B144" s="98"/>
      <c r="C144" s="98"/>
      <c r="D144" s="98"/>
      <c r="E144" s="98"/>
      <c r="F144" s="98"/>
      <c r="G144" s="292"/>
      <c r="H144" s="278"/>
      <c r="I144" s="278"/>
      <c r="J144" s="278"/>
      <c r="K144" s="278"/>
      <c r="L144" s="278"/>
      <c r="M144" s="278"/>
      <c r="N144" s="278"/>
      <c r="O144" s="278"/>
      <c r="P144" s="278"/>
      <c r="Q144" s="278"/>
      <c r="R144" s="362"/>
      <c r="S144" s="248"/>
      <c r="T144" s="362"/>
      <c r="U144" s="362"/>
      <c r="V144" s="362"/>
      <c r="W144" s="362"/>
      <c r="X144" s="362"/>
      <c r="Y144" s="362"/>
      <c r="Z144" s="428"/>
      <c r="AA144" s="362"/>
      <c r="AB144" s="428"/>
      <c r="AC144" s="362"/>
      <c r="AD144" s="428"/>
      <c r="AE144" s="362"/>
    </row>
    <row r="145" spans="1:31" ht="15.75" customHeight="1">
      <c r="A145" s="98"/>
      <c r="B145" s="98"/>
      <c r="C145" s="98"/>
      <c r="D145" s="98"/>
      <c r="E145" s="98"/>
      <c r="F145" s="98"/>
      <c r="G145" s="292"/>
      <c r="H145" s="278"/>
      <c r="I145" s="278"/>
      <c r="J145" s="278"/>
      <c r="K145" s="278"/>
      <c r="L145" s="278"/>
      <c r="M145" s="278"/>
      <c r="N145" s="278"/>
      <c r="O145" s="278"/>
      <c r="P145" s="278"/>
      <c r="Q145" s="278"/>
      <c r="R145" s="362"/>
      <c r="S145" s="248"/>
      <c r="T145" s="362"/>
      <c r="U145" s="362"/>
      <c r="V145" s="362"/>
      <c r="W145" s="362"/>
      <c r="X145" s="362"/>
      <c r="Y145" s="362"/>
      <c r="Z145" s="428"/>
      <c r="AA145" s="362"/>
      <c r="AB145" s="428"/>
      <c r="AC145" s="362"/>
      <c r="AD145" s="428"/>
      <c r="AE145" s="362"/>
    </row>
    <row r="146" spans="1:31" ht="15.75" customHeight="1">
      <c r="A146" s="98"/>
      <c r="B146" s="98"/>
      <c r="C146" s="98"/>
      <c r="D146" s="98"/>
      <c r="E146" s="98"/>
      <c r="F146" s="98"/>
      <c r="G146" s="292"/>
      <c r="H146" s="278"/>
      <c r="I146" s="278"/>
      <c r="J146" s="278"/>
      <c r="K146" s="278"/>
      <c r="L146" s="278"/>
      <c r="M146" s="278"/>
      <c r="N146" s="278"/>
      <c r="O146" s="278"/>
      <c r="P146" s="278"/>
      <c r="Q146" s="278"/>
      <c r="R146" s="362"/>
      <c r="S146" s="248"/>
      <c r="T146" s="362"/>
      <c r="U146" s="362"/>
      <c r="V146" s="362"/>
      <c r="W146" s="362"/>
      <c r="X146" s="362"/>
      <c r="Y146" s="362"/>
      <c r="Z146" s="428"/>
      <c r="AA146" s="362"/>
      <c r="AB146" s="428"/>
      <c r="AC146" s="362"/>
      <c r="AD146" s="428"/>
      <c r="AE146" s="362"/>
    </row>
    <row r="147" spans="1:31" ht="15.75" customHeight="1">
      <c r="A147" s="98"/>
      <c r="B147" s="98"/>
      <c r="C147" s="98"/>
      <c r="D147" s="98"/>
      <c r="E147" s="98"/>
      <c r="F147" s="98"/>
      <c r="G147" s="292"/>
      <c r="H147" s="278"/>
      <c r="I147" s="278"/>
      <c r="J147" s="278"/>
      <c r="K147" s="278"/>
      <c r="L147" s="278"/>
      <c r="M147" s="278"/>
      <c r="N147" s="278"/>
      <c r="O147" s="278"/>
      <c r="P147" s="278"/>
      <c r="Q147" s="278"/>
      <c r="R147" s="362"/>
      <c r="S147" s="248"/>
      <c r="T147" s="362"/>
      <c r="U147" s="362"/>
      <c r="V147" s="362"/>
      <c r="W147" s="362"/>
      <c r="X147" s="362"/>
      <c r="Y147" s="362"/>
      <c r="Z147" s="428"/>
      <c r="AA147" s="362"/>
      <c r="AB147" s="428"/>
      <c r="AC147" s="362"/>
      <c r="AD147" s="428"/>
      <c r="AE147" s="362"/>
    </row>
    <row r="148" spans="1:31" ht="15.75" customHeight="1">
      <c r="A148" s="98"/>
      <c r="B148" s="98"/>
      <c r="C148" s="98"/>
      <c r="D148" s="98"/>
      <c r="E148" s="98"/>
      <c r="F148" s="98"/>
      <c r="G148" s="292"/>
      <c r="H148" s="278"/>
      <c r="I148" s="278"/>
      <c r="J148" s="278"/>
      <c r="K148" s="278"/>
      <c r="L148" s="278"/>
      <c r="M148" s="278"/>
      <c r="N148" s="278"/>
      <c r="O148" s="278"/>
      <c r="P148" s="278"/>
      <c r="Q148" s="278"/>
      <c r="R148" s="362"/>
      <c r="S148" s="248"/>
      <c r="T148" s="362"/>
      <c r="U148" s="362"/>
      <c r="V148" s="362"/>
      <c r="W148" s="362"/>
      <c r="X148" s="362"/>
      <c r="Y148" s="362"/>
      <c r="Z148" s="428"/>
      <c r="AA148" s="362"/>
      <c r="AB148" s="428"/>
      <c r="AC148" s="362"/>
      <c r="AD148" s="428"/>
      <c r="AE148" s="362"/>
    </row>
    <row r="149" spans="1:31" ht="15.75" customHeight="1">
      <c r="A149" s="98"/>
      <c r="B149" s="98"/>
      <c r="C149" s="98"/>
      <c r="D149" s="98"/>
      <c r="E149" s="98"/>
      <c r="F149" s="98"/>
      <c r="G149" s="292"/>
      <c r="H149" s="278"/>
      <c r="I149" s="278"/>
      <c r="J149" s="278"/>
      <c r="K149" s="278"/>
      <c r="L149" s="278"/>
      <c r="M149" s="278"/>
      <c r="N149" s="278"/>
      <c r="O149" s="278"/>
      <c r="P149" s="278"/>
      <c r="Q149" s="278"/>
      <c r="R149" s="362"/>
      <c r="S149" s="248"/>
      <c r="T149" s="362"/>
      <c r="U149" s="362"/>
      <c r="V149" s="362"/>
      <c r="W149" s="362"/>
      <c r="X149" s="362"/>
      <c r="Y149" s="362"/>
      <c r="Z149" s="428"/>
      <c r="AA149" s="362"/>
      <c r="AB149" s="428"/>
      <c r="AC149" s="362"/>
      <c r="AD149" s="428"/>
      <c r="AE149" s="362"/>
    </row>
    <row r="150" spans="1:31" ht="15.75" customHeight="1">
      <c r="A150" s="98"/>
      <c r="B150" s="98"/>
      <c r="C150" s="98"/>
      <c r="D150" s="98"/>
      <c r="E150" s="98"/>
      <c r="F150" s="98"/>
      <c r="G150" s="292"/>
      <c r="H150" s="278"/>
      <c r="I150" s="278"/>
      <c r="J150" s="278"/>
      <c r="K150" s="278"/>
      <c r="L150" s="278"/>
      <c r="M150" s="278"/>
      <c r="N150" s="278"/>
      <c r="O150" s="278"/>
      <c r="P150" s="278"/>
      <c r="Q150" s="278"/>
      <c r="R150" s="362"/>
      <c r="S150" s="248"/>
      <c r="T150" s="362"/>
      <c r="U150" s="362"/>
      <c r="V150" s="362"/>
      <c r="W150" s="362"/>
      <c r="X150" s="362"/>
      <c r="Y150" s="362"/>
      <c r="Z150" s="428"/>
      <c r="AA150" s="362"/>
      <c r="AB150" s="428"/>
      <c r="AC150" s="362"/>
      <c r="AD150" s="428"/>
      <c r="AE150" s="362"/>
    </row>
    <row r="151" spans="1:31" ht="15.75" customHeight="1">
      <c r="A151" s="98"/>
      <c r="B151" s="98"/>
      <c r="C151" s="98"/>
      <c r="D151" s="98"/>
      <c r="E151" s="98"/>
      <c r="F151" s="98"/>
      <c r="G151" s="292"/>
      <c r="H151" s="278"/>
      <c r="I151" s="278"/>
      <c r="J151" s="278"/>
      <c r="K151" s="278"/>
      <c r="L151" s="278"/>
      <c r="M151" s="278"/>
      <c r="N151" s="278"/>
      <c r="O151" s="278"/>
      <c r="P151" s="278"/>
      <c r="Q151" s="278"/>
      <c r="R151" s="362"/>
      <c r="S151" s="248"/>
      <c r="T151" s="362"/>
      <c r="U151" s="362"/>
      <c r="V151" s="362"/>
      <c r="W151" s="362"/>
      <c r="X151" s="362"/>
      <c r="Y151" s="362"/>
      <c r="Z151" s="428"/>
      <c r="AA151" s="362"/>
      <c r="AB151" s="428"/>
      <c r="AC151" s="362"/>
      <c r="AD151" s="428"/>
      <c r="AE151" s="362"/>
    </row>
    <row r="152" spans="1:31" ht="15.75" customHeight="1">
      <c r="A152" s="98"/>
      <c r="B152" s="98"/>
      <c r="C152" s="98"/>
      <c r="D152" s="98"/>
      <c r="E152" s="98"/>
      <c r="F152" s="98"/>
      <c r="G152" s="292"/>
      <c r="H152" s="278"/>
      <c r="I152" s="278"/>
      <c r="J152" s="278"/>
      <c r="K152" s="278"/>
      <c r="L152" s="278"/>
      <c r="M152" s="278"/>
      <c r="N152" s="278"/>
      <c r="O152" s="278"/>
      <c r="P152" s="278"/>
      <c r="Q152" s="278"/>
      <c r="R152" s="362"/>
      <c r="S152" s="248"/>
      <c r="T152" s="362"/>
      <c r="U152" s="362"/>
      <c r="V152" s="362"/>
      <c r="W152" s="362"/>
      <c r="X152" s="362"/>
      <c r="Y152" s="362"/>
      <c r="Z152" s="428"/>
      <c r="AA152" s="362"/>
      <c r="AB152" s="428"/>
      <c r="AC152" s="362"/>
      <c r="AD152" s="428"/>
      <c r="AE152" s="362"/>
    </row>
    <row r="153" spans="1:31" ht="15.75" customHeight="1">
      <c r="A153" s="144"/>
      <c r="B153" s="144"/>
      <c r="C153" s="144"/>
      <c r="D153" s="366"/>
      <c r="E153" s="367"/>
      <c r="F153" s="363"/>
      <c r="G153" s="292"/>
      <c r="H153" s="278"/>
      <c r="I153" s="278"/>
      <c r="J153" s="278"/>
      <c r="K153" s="278"/>
      <c r="L153" s="278"/>
      <c r="M153" s="278"/>
      <c r="N153" s="278"/>
      <c r="O153" s="278"/>
      <c r="P153" s="278"/>
      <c r="Q153" s="278"/>
      <c r="R153" s="362"/>
      <c r="S153" s="248"/>
      <c r="T153" s="362"/>
      <c r="U153" s="362"/>
      <c r="V153" s="362"/>
      <c r="W153" s="362"/>
      <c r="X153" s="362"/>
      <c r="Y153" s="362"/>
      <c r="Z153" s="428"/>
      <c r="AA153" s="362"/>
      <c r="AB153" s="428"/>
      <c r="AC153" s="362"/>
      <c r="AD153" s="428"/>
      <c r="AE153" s="362"/>
    </row>
    <row r="154" spans="1:31" ht="15.75" customHeight="1">
      <c r="A154" s="144"/>
      <c r="B154" s="144"/>
      <c r="C154" s="144"/>
      <c r="D154" s="144"/>
      <c r="E154" s="144"/>
      <c r="F154" s="144"/>
      <c r="G154" s="292"/>
      <c r="H154" s="278"/>
      <c r="I154" s="278"/>
      <c r="J154" s="278"/>
      <c r="K154" s="278"/>
      <c r="L154" s="278"/>
      <c r="M154" s="278"/>
      <c r="N154" s="278"/>
      <c r="O154" s="278"/>
      <c r="P154" s="278"/>
      <c r="Q154" s="278"/>
      <c r="R154" s="362"/>
      <c r="S154" s="248"/>
      <c r="T154" s="362"/>
      <c r="U154" s="362"/>
      <c r="V154" s="362"/>
      <c r="W154" s="362"/>
      <c r="X154" s="362"/>
      <c r="Y154" s="362"/>
      <c r="Z154" s="428"/>
      <c r="AA154" s="362"/>
      <c r="AB154" s="428"/>
      <c r="AC154" s="362"/>
      <c r="AD154" s="428"/>
      <c r="AE154" s="362"/>
    </row>
    <row r="155" spans="1:31" ht="15.75" customHeight="1">
      <c r="A155" s="144"/>
      <c r="B155" s="144"/>
      <c r="C155" s="144"/>
      <c r="D155" s="144"/>
      <c r="E155" s="144"/>
      <c r="F155" s="144"/>
      <c r="G155" s="292"/>
      <c r="H155" s="278"/>
      <c r="I155" s="278"/>
      <c r="J155" s="278"/>
      <c r="K155" s="278"/>
      <c r="L155" s="278"/>
      <c r="M155" s="278"/>
      <c r="N155" s="278"/>
      <c r="O155" s="278"/>
      <c r="P155" s="278"/>
      <c r="Q155" s="278"/>
      <c r="R155" s="362"/>
      <c r="S155" s="248"/>
      <c r="T155" s="362"/>
      <c r="U155" s="362"/>
      <c r="V155" s="362"/>
      <c r="W155" s="362"/>
      <c r="X155" s="362"/>
      <c r="Y155" s="362"/>
      <c r="Z155" s="428"/>
      <c r="AA155" s="362"/>
      <c r="AB155" s="428"/>
      <c r="AC155" s="362"/>
      <c r="AD155" s="428"/>
      <c r="AE155" s="362"/>
    </row>
    <row r="156" spans="1:31" ht="15.75" customHeight="1">
      <c r="A156" s="144"/>
      <c r="B156" s="144"/>
      <c r="C156" s="144"/>
      <c r="D156" s="248"/>
      <c r="E156" s="248"/>
      <c r="F156" s="144"/>
      <c r="G156" s="292"/>
      <c r="H156" s="278"/>
      <c r="I156" s="278"/>
      <c r="J156" s="278"/>
      <c r="K156" s="278"/>
      <c r="L156" s="278"/>
      <c r="M156" s="278"/>
      <c r="N156" s="278"/>
      <c r="O156" s="278"/>
      <c r="P156" s="278"/>
      <c r="Q156" s="278"/>
      <c r="R156" s="362"/>
      <c r="S156" s="248"/>
      <c r="T156" s="362"/>
      <c r="U156" s="362"/>
      <c r="V156" s="362"/>
      <c r="W156" s="362"/>
      <c r="X156" s="362"/>
      <c r="Y156" s="362"/>
      <c r="Z156" s="428"/>
      <c r="AA156" s="362"/>
      <c r="AB156" s="428"/>
      <c r="AC156" s="362"/>
      <c r="AD156" s="428"/>
      <c r="AE156" s="362"/>
    </row>
    <row r="157" spans="1:31" ht="15.75" customHeight="1">
      <c r="A157" s="144"/>
      <c r="B157" s="144"/>
      <c r="C157" s="144"/>
      <c r="D157" s="248"/>
      <c r="E157" s="248"/>
      <c r="F157" s="144"/>
      <c r="G157" s="292"/>
      <c r="H157" s="278"/>
      <c r="I157" s="278"/>
      <c r="J157" s="278"/>
      <c r="K157" s="278"/>
      <c r="L157" s="278"/>
      <c r="M157" s="278"/>
      <c r="N157" s="278"/>
      <c r="O157" s="278"/>
      <c r="P157" s="278"/>
      <c r="Q157" s="278"/>
      <c r="R157" s="362"/>
      <c r="S157" s="248"/>
      <c r="T157" s="362"/>
      <c r="U157" s="362"/>
      <c r="V157" s="362"/>
      <c r="W157" s="362"/>
      <c r="X157" s="362"/>
      <c r="Y157" s="362"/>
      <c r="Z157" s="428"/>
      <c r="AA157" s="362"/>
      <c r="AB157" s="428"/>
      <c r="AC157" s="362"/>
      <c r="AD157" s="428"/>
      <c r="AE157" s="362"/>
    </row>
    <row r="158" spans="1:31" ht="15.75" customHeight="1">
      <c r="A158" s="144"/>
      <c r="B158" s="248"/>
      <c r="C158" s="248"/>
      <c r="D158" s="248"/>
      <c r="E158" s="248"/>
      <c r="F158" s="248"/>
      <c r="G158" s="292"/>
      <c r="H158" s="278"/>
      <c r="I158" s="278"/>
      <c r="J158" s="278"/>
      <c r="K158" s="278"/>
      <c r="L158" s="278"/>
      <c r="M158" s="278"/>
      <c r="N158" s="278"/>
      <c r="O158" s="278"/>
      <c r="P158" s="278"/>
      <c r="Q158" s="278"/>
      <c r="R158" s="362"/>
      <c r="S158" s="248"/>
      <c r="T158" s="362"/>
      <c r="U158" s="362"/>
      <c r="V158" s="362"/>
      <c r="W158" s="362"/>
      <c r="X158" s="362"/>
      <c r="Y158" s="362"/>
      <c r="Z158" s="428"/>
      <c r="AA158" s="362"/>
      <c r="AB158" s="428"/>
      <c r="AC158" s="362"/>
      <c r="AD158" s="428"/>
      <c r="AE158" s="362"/>
    </row>
    <row r="159" spans="1:31" ht="15.75" customHeight="1">
      <c r="A159" s="144"/>
      <c r="B159" s="248"/>
      <c r="C159" s="248"/>
      <c r="D159" s="248"/>
      <c r="E159" s="248"/>
      <c r="F159" s="248"/>
      <c r="G159" s="292"/>
      <c r="H159" s="278"/>
      <c r="I159" s="278"/>
      <c r="J159" s="278"/>
      <c r="K159" s="278"/>
      <c r="L159" s="278"/>
      <c r="M159" s="278"/>
      <c r="N159" s="278"/>
      <c r="O159" s="278"/>
      <c r="P159" s="278"/>
      <c r="Q159" s="278"/>
      <c r="R159" s="362"/>
      <c r="S159" s="248"/>
      <c r="T159" s="362"/>
      <c r="U159" s="362"/>
      <c r="V159" s="362"/>
      <c r="W159" s="362"/>
      <c r="X159" s="362"/>
      <c r="Y159" s="362"/>
      <c r="Z159" s="428"/>
      <c r="AA159" s="362"/>
      <c r="AB159" s="428"/>
      <c r="AC159" s="362"/>
      <c r="AD159" s="428"/>
      <c r="AE159" s="362"/>
    </row>
    <row r="160" spans="1:31" ht="15.75" customHeight="1">
      <c r="A160" s="144"/>
      <c r="B160" s="248"/>
      <c r="C160" s="248"/>
      <c r="D160" s="248"/>
      <c r="E160" s="248"/>
      <c r="F160" s="248"/>
      <c r="G160" s="292"/>
      <c r="H160" s="278"/>
      <c r="I160" s="278"/>
      <c r="J160" s="278"/>
      <c r="K160" s="278"/>
      <c r="L160" s="278"/>
      <c r="M160" s="278"/>
      <c r="N160" s="278"/>
      <c r="O160" s="278"/>
      <c r="P160" s="278"/>
      <c r="Q160" s="278"/>
      <c r="R160" s="362"/>
      <c r="S160" s="248"/>
      <c r="T160" s="362"/>
      <c r="U160" s="362"/>
      <c r="V160" s="362"/>
      <c r="W160" s="362"/>
      <c r="X160" s="362"/>
      <c r="Y160" s="362"/>
      <c r="Z160" s="428"/>
      <c r="AA160" s="362"/>
      <c r="AB160" s="428"/>
      <c r="AC160" s="362"/>
      <c r="AD160" s="428"/>
      <c r="AE160" s="362"/>
    </row>
  </sheetData>
  <mergeCells count="55">
    <mergeCell ref="Y2:AD2"/>
    <mergeCell ref="B4:D4"/>
    <mergeCell ref="B5:D5"/>
    <mergeCell ref="B6:D6"/>
    <mergeCell ref="B7:D7"/>
    <mergeCell ref="B2:E3"/>
    <mergeCell ref="G2:K2"/>
    <mergeCell ref="S2:S3"/>
    <mergeCell ref="U2:U3"/>
    <mergeCell ref="W2:W3"/>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38:D38"/>
    <mergeCell ref="C46:D46"/>
    <mergeCell ref="C47:D47"/>
    <mergeCell ref="C39:D39"/>
    <mergeCell ref="C40:D40"/>
    <mergeCell ref="C41:D41"/>
    <mergeCell ref="C42:D42"/>
    <mergeCell ref="C43:D43"/>
    <mergeCell ref="C44:D44"/>
    <mergeCell ref="C45:D45"/>
    <mergeCell ref="C48:D48"/>
    <mergeCell ref="C49:D49"/>
    <mergeCell ref="C50:D50"/>
    <mergeCell ref="C51:D51"/>
    <mergeCell ref="Y51:AD51"/>
    <mergeCell ref="Y80:Z80"/>
    <mergeCell ref="C52:D52"/>
    <mergeCell ref="C53:D53"/>
    <mergeCell ref="C54:D54"/>
    <mergeCell ref="C55:D55"/>
    <mergeCell ref="C56:D56"/>
    <mergeCell ref="C57:D57"/>
    <mergeCell ref="C58:D58"/>
    <mergeCell ref="Y75:AD75"/>
    <mergeCell ref="Y76:Z76"/>
    <mergeCell ref="Y77:Z77"/>
    <mergeCell ref="Y78:Z78"/>
    <mergeCell ref="Y79:Z79"/>
  </mergeCells>
  <conditionalFormatting sqref="E11">
    <cfRule type="cellIs" dxfId="57" priority="1" operator="lessThan">
      <formula>0</formula>
    </cfRule>
  </conditionalFormatting>
  <conditionalFormatting sqref="E4:E11">
    <cfRule type="cellIs" dxfId="56" priority="2" operator="lessThan">
      <formula>0</formula>
    </cfRule>
  </conditionalFormatting>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9"/>
  <sheetViews>
    <sheetView workbookViewId="0"/>
  </sheetViews>
  <sheetFormatPr defaultColWidth="14.42578125" defaultRowHeight="15" customHeight="1"/>
  <cols>
    <col min="1" max="1" width="2.7109375" customWidth="1"/>
    <col min="2" max="4" width="9.140625" customWidth="1"/>
    <col min="5" max="5" width="10.7109375" customWidth="1"/>
    <col min="6" max="6" width="5.28515625" customWidth="1"/>
    <col min="7" max="7" width="30.710937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9.140625" customWidth="1"/>
    <col min="31" max="31" width="2.7109375" customWidth="1"/>
  </cols>
  <sheetData>
    <row r="1" spans="1:31" ht="14.25" customHeight="1">
      <c r="A1" s="97"/>
      <c r="B1" s="97"/>
      <c r="C1" s="97"/>
      <c r="D1" s="97"/>
      <c r="E1" s="429"/>
      <c r="F1" s="97"/>
      <c r="G1" s="254"/>
      <c r="H1" s="97"/>
      <c r="I1" s="370"/>
      <c r="J1" s="97"/>
      <c r="K1" s="97"/>
      <c r="L1" s="97"/>
      <c r="M1" s="97"/>
      <c r="N1" s="97"/>
      <c r="O1" s="97"/>
      <c r="P1" s="97"/>
      <c r="Q1" s="97"/>
      <c r="R1" s="97"/>
      <c r="S1" s="315"/>
      <c r="T1" s="97"/>
      <c r="U1" s="315"/>
      <c r="V1" s="97"/>
      <c r="W1" s="97"/>
      <c r="X1" s="97"/>
      <c r="Y1" s="97"/>
      <c r="Z1" s="97"/>
      <c r="AA1" s="97"/>
      <c r="AB1" s="97"/>
      <c r="AC1" s="97"/>
      <c r="AD1" s="97"/>
      <c r="AE1" s="97"/>
    </row>
    <row r="2" spans="1:31" ht="14.25" customHeight="1">
      <c r="A2" s="97"/>
      <c r="B2" s="1006" t="s">
        <v>621</v>
      </c>
      <c r="C2" s="983"/>
      <c r="D2" s="983"/>
      <c r="E2" s="984"/>
      <c r="F2" s="97"/>
      <c r="G2" s="985" t="s">
        <v>335</v>
      </c>
      <c r="H2" s="968"/>
      <c r="I2" s="968"/>
      <c r="J2" s="968"/>
      <c r="K2" s="981"/>
      <c r="L2" s="257"/>
      <c r="M2" s="373"/>
      <c r="N2" s="373"/>
      <c r="O2" s="373"/>
      <c r="P2" s="373"/>
      <c r="Q2" s="374"/>
      <c r="R2" s="261"/>
      <c r="S2" s="986" t="s">
        <v>336</v>
      </c>
      <c r="T2" s="430"/>
      <c r="U2" s="986" t="s">
        <v>337</v>
      </c>
      <c r="V2" s="262"/>
      <c r="W2" s="986" t="s">
        <v>338</v>
      </c>
      <c r="X2" s="97"/>
      <c r="Y2" s="957" t="s">
        <v>339</v>
      </c>
      <c r="Z2" s="888"/>
      <c r="AA2" s="888"/>
      <c r="AB2" s="888"/>
      <c r="AC2" s="888"/>
      <c r="AD2" s="892"/>
      <c r="AE2" s="97"/>
    </row>
    <row r="3" spans="1:31" ht="14.25" customHeight="1">
      <c r="A3" s="97"/>
      <c r="B3" s="973"/>
      <c r="C3" s="974"/>
      <c r="D3" s="974"/>
      <c r="E3" s="975"/>
      <c r="F3" s="97"/>
      <c r="G3" s="263" t="s">
        <v>340</v>
      </c>
      <c r="H3" s="377">
        <v>2024</v>
      </c>
      <c r="I3" s="377">
        <v>2025</v>
      </c>
      <c r="J3" s="377">
        <v>2026</v>
      </c>
      <c r="K3" s="377">
        <v>2027</v>
      </c>
      <c r="L3" s="377">
        <v>2028</v>
      </c>
      <c r="M3" s="377">
        <v>2029</v>
      </c>
      <c r="N3" s="377">
        <v>2030</v>
      </c>
      <c r="O3" s="377">
        <v>2031</v>
      </c>
      <c r="P3" s="378">
        <v>2032</v>
      </c>
      <c r="Q3" s="379">
        <v>2033</v>
      </c>
      <c r="R3" s="261"/>
      <c r="S3" s="988"/>
      <c r="T3" s="430"/>
      <c r="U3" s="988"/>
      <c r="V3" s="262"/>
      <c r="W3" s="988"/>
      <c r="X3" s="97"/>
      <c r="Y3" s="269" t="s">
        <v>340</v>
      </c>
      <c r="Z3" s="271">
        <v>2024</v>
      </c>
      <c r="AA3" s="271">
        <v>2025</v>
      </c>
      <c r="AB3" s="271">
        <v>2026</v>
      </c>
      <c r="AC3" s="271">
        <v>2027</v>
      </c>
      <c r="AD3" s="271">
        <v>2028</v>
      </c>
      <c r="AE3" s="97"/>
    </row>
    <row r="4" spans="1:31" ht="14.25" customHeight="1">
      <c r="A4" s="97"/>
      <c r="B4" s="976" t="s">
        <v>1</v>
      </c>
      <c r="C4" s="968"/>
      <c r="D4" s="981"/>
      <c r="E4" s="272">
        <v>137.63999999999999</v>
      </c>
      <c r="F4" s="97"/>
      <c r="G4" s="285" t="s">
        <v>622</v>
      </c>
      <c r="H4" s="329">
        <v>0.5</v>
      </c>
      <c r="I4" s="431"/>
      <c r="J4" s="431"/>
      <c r="K4" s="431"/>
      <c r="L4" s="431"/>
      <c r="M4" s="275"/>
      <c r="N4" s="431"/>
      <c r="O4" s="275"/>
      <c r="P4" s="431"/>
      <c r="Q4" s="431"/>
      <c r="R4" s="97"/>
      <c r="S4" s="432" t="s">
        <v>623</v>
      </c>
      <c r="T4" s="97"/>
      <c r="U4" s="433" t="s">
        <v>624</v>
      </c>
      <c r="V4" s="97"/>
      <c r="X4" s="97"/>
      <c r="Y4" s="270"/>
      <c r="Z4" s="283">
        <v>1</v>
      </c>
      <c r="AA4" s="283">
        <v>0.75</v>
      </c>
      <c r="AB4" s="283">
        <v>0.5</v>
      </c>
      <c r="AC4" s="283">
        <v>0.25</v>
      </c>
      <c r="AD4" s="283">
        <v>0.25</v>
      </c>
      <c r="AE4" s="97"/>
    </row>
    <row r="5" spans="1:31" ht="14.25" customHeight="1">
      <c r="A5" s="97"/>
      <c r="B5" s="977" t="s">
        <v>2</v>
      </c>
      <c r="C5" s="888"/>
      <c r="D5" s="892"/>
      <c r="E5" s="434">
        <f>SUM(H4:H1369)</f>
        <v>95.97</v>
      </c>
      <c r="F5" s="262"/>
      <c r="G5" s="292" t="s">
        <v>625</v>
      </c>
      <c r="H5" s="290">
        <v>0.5</v>
      </c>
      <c r="I5" s="290" t="s">
        <v>375</v>
      </c>
      <c r="J5" s="290" t="s">
        <v>376</v>
      </c>
      <c r="K5" s="274" t="s">
        <v>377</v>
      </c>
      <c r="L5" s="286"/>
      <c r="M5" s="275"/>
      <c r="N5" s="286"/>
      <c r="O5" s="275"/>
      <c r="P5" s="286"/>
      <c r="Q5" s="286"/>
      <c r="R5" s="97"/>
      <c r="S5" s="435" t="s">
        <v>626</v>
      </c>
      <c r="T5" s="97"/>
      <c r="U5" s="436" t="s">
        <v>627</v>
      </c>
      <c r="V5" s="97"/>
      <c r="X5" s="97"/>
      <c r="Y5" s="295" t="s">
        <v>628</v>
      </c>
      <c r="Z5" s="290">
        <v>0.5</v>
      </c>
      <c r="AA5" s="290"/>
      <c r="AB5" s="274"/>
      <c r="AC5" s="292"/>
      <c r="AD5" s="292"/>
      <c r="AE5" s="97"/>
    </row>
    <row r="6" spans="1:31" ht="15.75" customHeight="1">
      <c r="A6" s="97"/>
      <c r="B6" s="977" t="s">
        <v>348</v>
      </c>
      <c r="C6" s="888"/>
      <c r="D6" s="892"/>
      <c r="E6" s="291">
        <f>(COUNTA(G104:G160)*1)</f>
        <v>1</v>
      </c>
      <c r="F6" s="97"/>
      <c r="G6" s="292" t="s">
        <v>629</v>
      </c>
      <c r="H6" s="290">
        <v>0.5</v>
      </c>
      <c r="I6" s="290" t="s">
        <v>375</v>
      </c>
      <c r="J6" s="290" t="s">
        <v>376</v>
      </c>
      <c r="K6" s="274" t="s">
        <v>377</v>
      </c>
      <c r="L6" s="286"/>
      <c r="M6" s="275"/>
      <c r="N6" s="286"/>
      <c r="O6" s="275"/>
      <c r="P6" s="286"/>
      <c r="Q6" s="286"/>
      <c r="R6" s="97"/>
      <c r="S6" s="437" t="s">
        <v>630</v>
      </c>
      <c r="T6" s="97"/>
      <c r="U6" s="438" t="s">
        <v>631</v>
      </c>
      <c r="V6" s="97"/>
      <c r="X6" s="97"/>
      <c r="Y6" s="295" t="s">
        <v>632</v>
      </c>
      <c r="Z6" s="290">
        <v>1.65</v>
      </c>
      <c r="AA6" s="292"/>
      <c r="AB6" s="292"/>
      <c r="AC6" s="292"/>
      <c r="AD6" s="292"/>
      <c r="AE6" s="97"/>
    </row>
    <row r="7" spans="1:31" ht="15.75" customHeight="1">
      <c r="A7" s="97"/>
      <c r="B7" s="977" t="s">
        <v>353</v>
      </c>
      <c r="C7" s="888"/>
      <c r="D7" s="892"/>
      <c r="E7" s="284">
        <f>AA80</f>
        <v>-38.419999999999995</v>
      </c>
      <c r="F7" s="97"/>
      <c r="G7" s="292" t="s">
        <v>633</v>
      </c>
      <c r="H7" s="275"/>
      <c r="I7" s="275"/>
      <c r="J7" s="286"/>
      <c r="K7" s="286"/>
      <c r="L7" s="286"/>
      <c r="M7" s="275"/>
      <c r="N7" s="286"/>
      <c r="O7" s="275"/>
      <c r="P7" s="286"/>
      <c r="Q7" s="286"/>
      <c r="R7" s="97"/>
      <c r="S7" s="439" t="s">
        <v>634</v>
      </c>
      <c r="T7" s="97"/>
      <c r="U7" s="436" t="s">
        <v>635</v>
      </c>
      <c r="V7" s="97"/>
      <c r="X7" s="97"/>
      <c r="Y7" s="298"/>
      <c r="Z7" s="298"/>
      <c r="AA7" s="292"/>
      <c r="AB7" s="292"/>
      <c r="AC7" s="292"/>
      <c r="AD7" s="292"/>
      <c r="AE7" s="97"/>
    </row>
    <row r="8" spans="1:31" ht="15.75" customHeight="1">
      <c r="A8" s="97"/>
      <c r="B8" s="977" t="s">
        <v>339</v>
      </c>
      <c r="C8" s="888"/>
      <c r="D8" s="892"/>
      <c r="E8" s="284">
        <f>Z25</f>
        <v>2.15</v>
      </c>
      <c r="F8" s="97"/>
      <c r="G8" s="292" t="s">
        <v>636</v>
      </c>
      <c r="H8" s="286"/>
      <c r="I8" s="286"/>
      <c r="J8" s="286"/>
      <c r="K8" s="286"/>
      <c r="L8" s="286"/>
      <c r="M8" s="275"/>
      <c r="N8" s="286"/>
      <c r="O8" s="275"/>
      <c r="P8" s="286"/>
      <c r="Q8" s="286"/>
      <c r="R8" s="97"/>
      <c r="T8" s="97"/>
      <c r="U8" s="440" t="s">
        <v>637</v>
      </c>
      <c r="V8" s="97"/>
      <c r="X8" s="97"/>
      <c r="Y8" s="298"/>
      <c r="Z8" s="298"/>
      <c r="AA8" s="292"/>
      <c r="AB8" s="292"/>
      <c r="AC8" s="292"/>
      <c r="AD8" s="292"/>
      <c r="AE8" s="97"/>
    </row>
    <row r="9" spans="1:31" ht="15.75" customHeight="1">
      <c r="A9" s="97"/>
      <c r="B9" s="977" t="s">
        <v>362</v>
      </c>
      <c r="C9" s="888"/>
      <c r="D9" s="892"/>
      <c r="E9" s="284">
        <f>B17</f>
        <v>0</v>
      </c>
      <c r="F9" s="97"/>
      <c r="G9" s="292" t="s">
        <v>638</v>
      </c>
      <c r="H9" s="275"/>
      <c r="I9" s="275"/>
      <c r="J9" s="275"/>
      <c r="K9" s="275"/>
      <c r="L9" s="286"/>
      <c r="M9" s="286"/>
      <c r="N9" s="286"/>
      <c r="O9" s="275"/>
      <c r="P9" s="286"/>
      <c r="Q9" s="286"/>
      <c r="R9" s="97"/>
      <c r="T9" s="97"/>
      <c r="U9" s="440" t="s">
        <v>639</v>
      </c>
      <c r="V9" s="97"/>
      <c r="X9" s="97"/>
      <c r="Y9" s="298"/>
      <c r="Z9" s="441"/>
      <c r="AA9" s="441"/>
      <c r="AB9" s="441"/>
      <c r="AC9" s="441"/>
      <c r="AD9" s="441"/>
      <c r="AE9" s="97"/>
    </row>
    <row r="10" spans="1:31" ht="15.75" customHeight="1">
      <c r="A10" s="97"/>
      <c r="B10" s="977" t="s">
        <v>366</v>
      </c>
      <c r="C10" s="888"/>
      <c r="D10" s="892"/>
      <c r="E10" s="301">
        <f>B23</f>
        <v>0</v>
      </c>
      <c r="F10" s="97"/>
      <c r="G10" s="285" t="s">
        <v>640</v>
      </c>
      <c r="H10" s="286"/>
      <c r="I10" s="286"/>
      <c r="J10" s="286"/>
      <c r="K10" s="286"/>
      <c r="L10" s="286"/>
      <c r="M10" s="275"/>
      <c r="N10" s="286"/>
      <c r="O10" s="275"/>
      <c r="P10" s="286"/>
      <c r="Q10" s="286"/>
      <c r="R10" s="97"/>
      <c r="T10" s="97"/>
      <c r="U10" s="442"/>
      <c r="V10" s="97"/>
      <c r="X10" s="97"/>
      <c r="Y10" s="298"/>
      <c r="Z10" s="441"/>
      <c r="AA10" s="441"/>
      <c r="AB10" s="441"/>
      <c r="AC10" s="441"/>
      <c r="AD10" s="441"/>
      <c r="AE10" s="97"/>
    </row>
    <row r="11" spans="1:31" ht="15.75" customHeight="1">
      <c r="A11" s="97"/>
      <c r="B11" s="978" t="s">
        <v>369</v>
      </c>
      <c r="C11" s="979"/>
      <c r="D11" s="980"/>
      <c r="E11" s="304">
        <f>(E4+E7+E10)-(E5+E6+E8+E9)</f>
        <v>9.9999999999994316E-2</v>
      </c>
      <c r="F11" s="97"/>
      <c r="G11" s="285" t="s">
        <v>641</v>
      </c>
      <c r="H11" s="286"/>
      <c r="I11" s="286"/>
      <c r="J11" s="286"/>
      <c r="K11" s="286"/>
      <c r="L11" s="286"/>
      <c r="M11" s="275"/>
      <c r="N11" s="286"/>
      <c r="O11" s="275"/>
      <c r="P11" s="286"/>
      <c r="Q11" s="286"/>
      <c r="R11" s="97"/>
      <c r="T11" s="97"/>
      <c r="U11" s="112"/>
      <c r="V11" s="97"/>
      <c r="W11" s="112"/>
      <c r="X11" s="97"/>
      <c r="Y11" s="298"/>
      <c r="Z11" s="441"/>
      <c r="AA11" s="441"/>
      <c r="AB11" s="441"/>
      <c r="AC11" s="441"/>
      <c r="AD11" s="441"/>
      <c r="AE11" s="97"/>
    </row>
    <row r="12" spans="1:31" ht="15.75" customHeight="1">
      <c r="A12" s="97"/>
      <c r="B12" s="97"/>
      <c r="C12" s="97"/>
      <c r="D12" s="97"/>
      <c r="E12" s="97"/>
      <c r="F12" s="97"/>
      <c r="G12" s="292" t="s">
        <v>642</v>
      </c>
      <c r="H12" s="286"/>
      <c r="I12" s="286"/>
      <c r="J12" s="286"/>
      <c r="K12" s="286"/>
      <c r="L12" s="286"/>
      <c r="M12" s="275"/>
      <c r="N12" s="286"/>
      <c r="O12" s="275"/>
      <c r="P12" s="286"/>
      <c r="Q12" s="286"/>
      <c r="R12" s="97"/>
      <c r="T12" s="97"/>
      <c r="U12" s="112"/>
      <c r="V12" s="97"/>
      <c r="W12" s="112"/>
      <c r="X12" s="97"/>
      <c r="Y12" s="298"/>
      <c r="Z12" s="441"/>
      <c r="AA12" s="441"/>
      <c r="AB12" s="441"/>
      <c r="AC12" s="441"/>
      <c r="AD12" s="441"/>
      <c r="AE12" s="97"/>
    </row>
    <row r="13" spans="1:31" ht="15.75" customHeight="1">
      <c r="A13" s="97"/>
      <c r="B13" s="985" t="s">
        <v>362</v>
      </c>
      <c r="C13" s="968"/>
      <c r="D13" s="968"/>
      <c r="E13" s="969"/>
      <c r="F13" s="97"/>
      <c r="G13" s="292" t="s">
        <v>643</v>
      </c>
      <c r="H13" s="286"/>
      <c r="I13" s="286"/>
      <c r="J13" s="286"/>
      <c r="K13" s="286"/>
      <c r="L13" s="286"/>
      <c r="M13" s="275"/>
      <c r="N13" s="286"/>
      <c r="O13" s="275"/>
      <c r="P13" s="286"/>
      <c r="Q13" s="286"/>
      <c r="R13" s="97"/>
      <c r="T13" s="97"/>
      <c r="U13" s="112"/>
      <c r="V13" s="97"/>
      <c r="W13" s="112"/>
      <c r="X13" s="97"/>
      <c r="Y13" s="298"/>
      <c r="Z13" s="441"/>
      <c r="AA13" s="441"/>
      <c r="AB13" s="441"/>
      <c r="AC13" s="441"/>
      <c r="AD13" s="441"/>
      <c r="AE13" s="97"/>
    </row>
    <row r="14" spans="1:31" ht="15.75" customHeight="1">
      <c r="A14" s="97"/>
      <c r="B14" s="305">
        <v>2024</v>
      </c>
      <c r="C14" s="271">
        <v>2025</v>
      </c>
      <c r="D14" s="271">
        <v>2026</v>
      </c>
      <c r="E14" s="306">
        <v>2027</v>
      </c>
      <c r="F14" s="97"/>
      <c r="G14" s="299" t="s">
        <v>644</v>
      </c>
      <c r="H14" s="290">
        <v>0.5</v>
      </c>
      <c r="I14" s="275"/>
      <c r="J14" s="275"/>
      <c r="K14" s="286"/>
      <c r="L14" s="286"/>
      <c r="M14" s="275"/>
      <c r="N14" s="286"/>
      <c r="O14" s="275"/>
      <c r="P14" s="286"/>
      <c r="Q14" s="286"/>
      <c r="R14" s="97"/>
      <c r="T14" s="97"/>
      <c r="U14" s="112"/>
      <c r="V14" s="97"/>
      <c r="W14" s="112"/>
      <c r="X14" s="97"/>
      <c r="Y14" s="298"/>
      <c r="Z14" s="441"/>
      <c r="AA14" s="441"/>
      <c r="AB14" s="441"/>
      <c r="AC14" s="441"/>
      <c r="AD14" s="441"/>
      <c r="AE14" s="97"/>
    </row>
    <row r="15" spans="1:31" ht="15.75" customHeight="1">
      <c r="A15" s="97"/>
      <c r="B15" s="317"/>
      <c r="C15" s="298"/>
      <c r="D15" s="298"/>
      <c r="E15" s="308"/>
      <c r="F15" s="97"/>
      <c r="G15" s="285" t="s">
        <v>645</v>
      </c>
      <c r="H15" s="275"/>
      <c r="I15" s="286"/>
      <c r="J15" s="286"/>
      <c r="K15" s="286"/>
      <c r="L15" s="286"/>
      <c r="M15" s="275"/>
      <c r="N15" s="286"/>
      <c r="O15" s="275"/>
      <c r="P15" s="286"/>
      <c r="Q15" s="286"/>
      <c r="R15" s="97"/>
      <c r="S15" s="112"/>
      <c r="T15" s="97"/>
      <c r="U15" s="112"/>
      <c r="V15" s="97"/>
      <c r="W15" s="112"/>
      <c r="X15" s="97"/>
      <c r="Y15" s="298"/>
      <c r="Z15" s="441"/>
      <c r="AA15" s="441"/>
      <c r="AB15" s="441"/>
      <c r="AC15" s="441"/>
      <c r="AD15" s="441"/>
      <c r="AE15" s="97"/>
    </row>
    <row r="16" spans="1:31" ht="15.75" customHeight="1">
      <c r="A16" s="97"/>
      <c r="B16" s="309"/>
      <c r="C16" s="310"/>
      <c r="D16" s="310"/>
      <c r="E16" s="311"/>
      <c r="F16" s="97"/>
      <c r="G16" s="285" t="s">
        <v>646</v>
      </c>
      <c r="H16" s="286"/>
      <c r="I16" s="286"/>
      <c r="J16" s="286"/>
      <c r="K16" s="286"/>
      <c r="L16" s="286"/>
      <c r="M16" s="275"/>
      <c r="N16" s="286"/>
      <c r="O16" s="275"/>
      <c r="P16" s="286"/>
      <c r="Q16" s="286"/>
      <c r="R16" s="97"/>
      <c r="S16" s="112"/>
      <c r="T16" s="97"/>
      <c r="U16" s="112"/>
      <c r="V16" s="97"/>
      <c r="W16" s="112"/>
      <c r="X16" s="97"/>
      <c r="Y16" s="298"/>
      <c r="Z16" s="441"/>
      <c r="AA16" s="441"/>
      <c r="AB16" s="441"/>
      <c r="AC16" s="441"/>
      <c r="AD16" s="441"/>
      <c r="AE16" s="97"/>
    </row>
    <row r="17" spans="1:31" ht="15.75" customHeight="1">
      <c r="A17" s="97"/>
      <c r="B17" s="312">
        <f>SUM(B15:B16)</f>
        <v>0</v>
      </c>
      <c r="C17" s="313"/>
      <c r="D17" s="313"/>
      <c r="E17" s="314"/>
      <c r="F17" s="97"/>
      <c r="G17" s="292" t="s">
        <v>647</v>
      </c>
      <c r="H17" s="275"/>
      <c r="I17" s="286"/>
      <c r="J17" s="286"/>
      <c r="K17" s="286"/>
      <c r="L17" s="286"/>
      <c r="M17" s="286"/>
      <c r="N17" s="286"/>
      <c r="O17" s="275"/>
      <c r="P17" s="286"/>
      <c r="Q17" s="286"/>
      <c r="R17" s="97"/>
      <c r="S17" s="112"/>
      <c r="T17" s="97"/>
      <c r="U17" s="112"/>
      <c r="V17" s="97"/>
      <c r="W17" s="112"/>
      <c r="X17" s="97"/>
      <c r="Y17" s="298"/>
      <c r="Z17" s="441"/>
      <c r="AA17" s="441"/>
      <c r="AB17" s="441"/>
      <c r="AC17" s="441"/>
      <c r="AD17" s="441"/>
      <c r="AE17" s="97"/>
    </row>
    <row r="18" spans="1:31" ht="15.75" customHeight="1">
      <c r="A18" s="97"/>
      <c r="B18" s="387"/>
      <c r="C18" s="387"/>
      <c r="D18" s="387"/>
      <c r="E18" s="387"/>
      <c r="F18" s="97"/>
      <c r="G18" s="299" t="s">
        <v>648</v>
      </c>
      <c r="H18" s="275"/>
      <c r="I18" s="286"/>
      <c r="J18" s="286"/>
      <c r="K18" s="286"/>
      <c r="L18" s="286"/>
      <c r="M18" s="275"/>
      <c r="N18" s="286"/>
      <c r="O18" s="275"/>
      <c r="P18" s="286"/>
      <c r="Q18" s="286"/>
      <c r="R18" s="97"/>
      <c r="S18" s="132"/>
      <c r="T18" s="97"/>
      <c r="U18" s="132"/>
      <c r="V18" s="97"/>
      <c r="W18" s="132"/>
      <c r="X18" s="97"/>
      <c r="Y18" s="298"/>
      <c r="Z18" s="441"/>
      <c r="AA18" s="441"/>
      <c r="AB18" s="441"/>
      <c r="AC18" s="441"/>
      <c r="AD18" s="441"/>
      <c r="AE18" s="97"/>
    </row>
    <row r="19" spans="1:31" ht="15.75" customHeight="1">
      <c r="A19" s="97"/>
      <c r="B19" s="985" t="s">
        <v>383</v>
      </c>
      <c r="C19" s="968"/>
      <c r="D19" s="968"/>
      <c r="E19" s="969"/>
      <c r="F19" s="97"/>
      <c r="G19" s="296" t="s">
        <v>649</v>
      </c>
      <c r="H19" s="286"/>
      <c r="I19" s="286"/>
      <c r="J19" s="286"/>
      <c r="K19" s="286"/>
      <c r="L19" s="286"/>
      <c r="M19" s="286"/>
      <c r="N19" s="286"/>
      <c r="O19" s="275"/>
      <c r="P19" s="286"/>
      <c r="Q19" s="286"/>
      <c r="R19" s="97"/>
      <c r="S19" s="132"/>
      <c r="T19" s="97"/>
      <c r="U19" s="132"/>
      <c r="V19" s="97"/>
      <c r="W19" s="132"/>
      <c r="X19" s="97"/>
      <c r="Y19" s="298"/>
      <c r="Z19" s="441"/>
      <c r="AA19" s="441"/>
      <c r="AB19" s="441"/>
      <c r="AC19" s="441"/>
      <c r="AD19" s="441"/>
      <c r="AE19" s="97"/>
    </row>
    <row r="20" spans="1:31" ht="15.75" customHeight="1">
      <c r="A20" s="316"/>
      <c r="B20" s="305">
        <v>2024</v>
      </c>
      <c r="C20" s="271">
        <v>2025</v>
      </c>
      <c r="D20" s="271">
        <v>2026</v>
      </c>
      <c r="E20" s="306">
        <v>2027</v>
      </c>
      <c r="F20" s="262"/>
      <c r="G20" s="285" t="s">
        <v>650</v>
      </c>
      <c r="H20" s="275"/>
      <c r="I20" s="275"/>
      <c r="J20" s="286"/>
      <c r="K20" s="286"/>
      <c r="L20" s="286"/>
      <c r="M20" s="275"/>
      <c r="N20" s="286"/>
      <c r="O20" s="275"/>
      <c r="P20" s="286"/>
      <c r="Q20" s="286"/>
      <c r="R20" s="97"/>
      <c r="S20" s="132"/>
      <c r="T20" s="97"/>
      <c r="U20" s="132"/>
      <c r="V20" s="97"/>
      <c r="W20" s="132"/>
      <c r="X20" s="97"/>
      <c r="Y20" s="298"/>
      <c r="Z20" s="441"/>
      <c r="AA20" s="441"/>
      <c r="AB20" s="441"/>
      <c r="AC20" s="441"/>
      <c r="AD20" s="441"/>
      <c r="AE20" s="97"/>
    </row>
    <row r="21" spans="1:31" ht="15.75" customHeight="1">
      <c r="A21" s="97"/>
      <c r="B21" s="317"/>
      <c r="C21" s="298"/>
      <c r="D21" s="298"/>
      <c r="E21" s="308"/>
      <c r="F21" s="97"/>
      <c r="G21" s="285" t="s">
        <v>651</v>
      </c>
      <c r="H21" s="290">
        <v>2.63</v>
      </c>
      <c r="I21" s="290" t="s">
        <v>375</v>
      </c>
      <c r="J21" s="290" t="s">
        <v>376</v>
      </c>
      <c r="K21" s="274" t="s">
        <v>377</v>
      </c>
      <c r="L21" s="286"/>
      <c r="M21" s="275"/>
      <c r="N21" s="286"/>
      <c r="O21" s="275"/>
      <c r="P21" s="286"/>
      <c r="Q21" s="286"/>
      <c r="R21" s="97"/>
      <c r="S21" s="132"/>
      <c r="T21" s="97"/>
      <c r="U21" s="132"/>
      <c r="V21" s="97"/>
      <c r="W21" s="132"/>
      <c r="X21" s="97"/>
      <c r="Y21" s="298"/>
      <c r="Z21" s="441"/>
      <c r="AA21" s="441"/>
      <c r="AB21" s="441"/>
      <c r="AC21" s="441"/>
      <c r="AD21" s="441"/>
      <c r="AE21" s="97"/>
    </row>
    <row r="22" spans="1:31" ht="15.75" customHeight="1">
      <c r="A22" s="97"/>
      <c r="B22" s="309"/>
      <c r="C22" s="310"/>
      <c r="D22" s="310"/>
      <c r="E22" s="311"/>
      <c r="F22" s="97"/>
      <c r="G22" s="299" t="s">
        <v>652</v>
      </c>
      <c r="H22" s="275"/>
      <c r="I22" s="275"/>
      <c r="J22" s="275"/>
      <c r="K22" s="275"/>
      <c r="L22" s="286"/>
      <c r="M22" s="275"/>
      <c r="N22" s="286"/>
      <c r="O22" s="275"/>
      <c r="P22" s="286"/>
      <c r="Q22" s="286"/>
      <c r="R22" s="97"/>
      <c r="S22" s="132"/>
      <c r="T22" s="97"/>
      <c r="U22" s="132"/>
      <c r="V22" s="97"/>
      <c r="W22" s="132"/>
      <c r="X22" s="97"/>
      <c r="Y22" s="298"/>
      <c r="Z22" s="441"/>
      <c r="AA22" s="441"/>
      <c r="AB22" s="441"/>
      <c r="AC22" s="441"/>
      <c r="AD22" s="441"/>
      <c r="AE22" s="97"/>
    </row>
    <row r="23" spans="1:31" ht="15.75" customHeight="1">
      <c r="A23" s="97"/>
      <c r="B23" s="312">
        <f>SUM(B21:B22)</f>
        <v>0</v>
      </c>
      <c r="C23" s="313"/>
      <c r="D23" s="313"/>
      <c r="E23" s="314"/>
      <c r="F23" s="97"/>
      <c r="G23" s="285" t="s">
        <v>653</v>
      </c>
      <c r="H23" s="286"/>
      <c r="I23" s="286"/>
      <c r="J23" s="286"/>
      <c r="K23" s="286"/>
      <c r="L23" s="286"/>
      <c r="M23" s="275"/>
      <c r="N23" s="286"/>
      <c r="O23" s="275"/>
      <c r="P23" s="286"/>
      <c r="Q23" s="286"/>
      <c r="R23" s="97"/>
      <c r="S23" s="132"/>
      <c r="T23" s="97"/>
      <c r="U23" s="132"/>
      <c r="V23" s="97"/>
      <c r="W23" s="132"/>
      <c r="X23" s="97"/>
      <c r="Y23" s="298"/>
      <c r="Z23" s="298"/>
      <c r="AA23" s="292"/>
      <c r="AB23" s="292"/>
      <c r="AC23" s="292"/>
      <c r="AD23" s="292"/>
      <c r="AE23" s="97"/>
    </row>
    <row r="24" spans="1:31" ht="15.75" customHeight="1">
      <c r="A24" s="97"/>
      <c r="B24" s="387"/>
      <c r="C24" s="387"/>
      <c r="D24" s="387"/>
      <c r="E24" s="387"/>
      <c r="F24" s="97"/>
      <c r="G24" s="299" t="s">
        <v>654</v>
      </c>
      <c r="H24" s="286"/>
      <c r="I24" s="286"/>
      <c r="J24" s="286"/>
      <c r="K24" s="286"/>
      <c r="L24" s="286"/>
      <c r="M24" s="275"/>
      <c r="N24" s="286"/>
      <c r="O24" s="275"/>
      <c r="P24" s="286"/>
      <c r="Q24" s="286"/>
      <c r="R24" s="97"/>
      <c r="S24" s="132"/>
      <c r="T24" s="97"/>
      <c r="U24" s="132"/>
      <c r="V24" s="97"/>
      <c r="W24" s="132"/>
      <c r="X24" s="97"/>
      <c r="Y24" s="298"/>
      <c r="Z24" s="310"/>
      <c r="AA24" s="415"/>
      <c r="AB24" s="415"/>
      <c r="AC24" s="415"/>
      <c r="AD24" s="415"/>
      <c r="AE24" s="97"/>
    </row>
    <row r="25" spans="1:31" ht="15.75" customHeight="1">
      <c r="A25" s="97"/>
      <c r="B25" s="985" t="s">
        <v>189</v>
      </c>
      <c r="C25" s="968"/>
      <c r="D25" s="968"/>
      <c r="E25" s="969"/>
      <c r="F25" s="97"/>
      <c r="G25" s="292" t="s">
        <v>655</v>
      </c>
      <c r="H25" s="275"/>
      <c r="I25" s="275"/>
      <c r="J25" s="275"/>
      <c r="K25" s="286"/>
      <c r="L25" s="286"/>
      <c r="M25" s="286"/>
      <c r="N25" s="286"/>
      <c r="O25" s="275"/>
      <c r="P25" s="286"/>
      <c r="Q25" s="286"/>
      <c r="R25" s="97"/>
      <c r="S25" s="132"/>
      <c r="T25" s="97"/>
      <c r="U25" s="132"/>
      <c r="V25" s="97"/>
      <c r="W25" s="132"/>
      <c r="X25" s="97"/>
      <c r="Y25" s="298"/>
      <c r="Z25" s="321">
        <f>SUM(Z5:Z24)</f>
        <v>2.15</v>
      </c>
      <c r="AA25" s="417"/>
      <c r="AB25" s="417"/>
      <c r="AC25" s="417"/>
      <c r="AD25" s="417"/>
      <c r="AE25" s="97"/>
    </row>
    <row r="26" spans="1:31" ht="15.75" customHeight="1">
      <c r="A26" s="316"/>
      <c r="B26" s="1005"/>
      <c r="C26" s="878"/>
      <c r="D26" s="878"/>
      <c r="E26" s="971"/>
      <c r="F26" s="262"/>
      <c r="G26" s="299" t="s">
        <v>656</v>
      </c>
      <c r="H26" s="286"/>
      <c r="I26" s="286"/>
      <c r="J26" s="286"/>
      <c r="K26" s="286"/>
      <c r="L26" s="286"/>
      <c r="M26" s="275"/>
      <c r="N26" s="286"/>
      <c r="O26" s="275"/>
      <c r="P26" s="286"/>
      <c r="Q26" s="286"/>
      <c r="R26" s="97"/>
      <c r="S26" s="137"/>
      <c r="T26" s="143"/>
      <c r="U26" s="137"/>
      <c r="V26" s="143"/>
      <c r="W26" s="137"/>
      <c r="X26" s="97"/>
      <c r="Y26" s="254"/>
      <c r="Z26" s="254"/>
      <c r="AA26" s="254"/>
      <c r="AB26" s="254"/>
      <c r="AC26" s="254"/>
      <c r="AD26" s="254"/>
      <c r="AE26" s="97"/>
    </row>
    <row r="27" spans="1:31" ht="15.75" customHeight="1">
      <c r="A27" s="316"/>
      <c r="B27" s="972"/>
      <c r="C27" s="878"/>
      <c r="D27" s="878"/>
      <c r="E27" s="971"/>
      <c r="F27" s="262"/>
      <c r="G27" s="273" t="s">
        <v>657</v>
      </c>
      <c r="H27" s="290">
        <v>3.6</v>
      </c>
      <c r="I27" s="290" t="s">
        <v>376</v>
      </c>
      <c r="J27" s="274" t="s">
        <v>377</v>
      </c>
      <c r="L27" s="286"/>
      <c r="M27" s="275"/>
      <c r="N27" s="286"/>
      <c r="O27" s="275"/>
      <c r="P27" s="286"/>
      <c r="Q27" s="286"/>
      <c r="R27" s="97"/>
      <c r="S27" s="137"/>
      <c r="T27" s="143"/>
      <c r="U27" s="137"/>
      <c r="V27" s="143"/>
      <c r="W27" s="137"/>
      <c r="X27" s="97"/>
      <c r="Y27" s="957" t="s">
        <v>394</v>
      </c>
      <c r="Z27" s="888"/>
      <c r="AA27" s="888"/>
      <c r="AB27" s="888"/>
      <c r="AC27" s="888"/>
      <c r="AD27" s="892"/>
      <c r="AE27" s="97"/>
    </row>
    <row r="28" spans="1:31" ht="15.75" customHeight="1">
      <c r="A28" s="316"/>
      <c r="B28" s="973"/>
      <c r="C28" s="974"/>
      <c r="D28" s="974"/>
      <c r="E28" s="975"/>
      <c r="F28" s="262"/>
      <c r="G28" s="299" t="s">
        <v>658</v>
      </c>
      <c r="H28" s="443">
        <v>0.6</v>
      </c>
      <c r="I28" s="286"/>
      <c r="J28" s="286"/>
      <c r="K28" s="286"/>
      <c r="L28" s="286"/>
      <c r="M28" s="286"/>
      <c r="N28" s="286"/>
      <c r="O28" s="275"/>
      <c r="P28" s="286"/>
      <c r="Q28" s="286"/>
      <c r="R28" s="97"/>
      <c r="S28" s="137"/>
      <c r="T28" s="143"/>
      <c r="U28" s="137"/>
      <c r="V28" s="143"/>
      <c r="W28" s="137"/>
      <c r="X28" s="97"/>
      <c r="Y28" s="269" t="s">
        <v>340</v>
      </c>
      <c r="Z28" s="270" t="s">
        <v>396</v>
      </c>
      <c r="AA28" s="271">
        <v>2024</v>
      </c>
      <c r="AB28" s="271">
        <v>2025</v>
      </c>
      <c r="AC28" s="271">
        <v>2026</v>
      </c>
      <c r="AD28" s="271">
        <v>2027</v>
      </c>
      <c r="AE28" s="97"/>
    </row>
    <row r="29" spans="1:31" ht="15.75" customHeight="1">
      <c r="A29" s="316"/>
      <c r="B29" s="323"/>
      <c r="C29" s="323"/>
      <c r="D29" s="323"/>
      <c r="E29" s="323"/>
      <c r="F29" s="262"/>
      <c r="G29" s="285" t="s">
        <v>659</v>
      </c>
      <c r="H29" s="290">
        <v>0.5</v>
      </c>
      <c r="I29" s="290" t="s">
        <v>376</v>
      </c>
      <c r="J29" s="274" t="s">
        <v>377</v>
      </c>
      <c r="K29" s="275"/>
      <c r="L29" s="286"/>
      <c r="M29" s="286"/>
      <c r="N29" s="286"/>
      <c r="O29" s="275"/>
      <c r="P29" s="286"/>
      <c r="Q29" s="286"/>
      <c r="R29" s="97"/>
      <c r="S29" s="137"/>
      <c r="T29" s="143"/>
      <c r="U29" s="137"/>
      <c r="V29" s="143"/>
      <c r="W29" s="137"/>
      <c r="X29" s="97"/>
      <c r="Y29" s="324"/>
      <c r="Z29" s="324"/>
      <c r="AA29" s="324"/>
      <c r="AB29" s="441"/>
      <c r="AC29" s="292"/>
      <c r="AD29" s="292"/>
      <c r="AE29" s="97"/>
    </row>
    <row r="30" spans="1:31" ht="15.75" customHeight="1">
      <c r="A30" s="97"/>
      <c r="B30" s="976" t="s">
        <v>397</v>
      </c>
      <c r="C30" s="968"/>
      <c r="D30" s="968"/>
      <c r="E30" s="969"/>
      <c r="F30" s="97"/>
      <c r="G30" s="273" t="s">
        <v>660</v>
      </c>
      <c r="H30" s="275"/>
      <c r="I30" s="275"/>
      <c r="J30" s="275"/>
      <c r="K30" s="286"/>
      <c r="L30" s="286"/>
      <c r="M30" s="286"/>
      <c r="N30" s="286"/>
      <c r="O30" s="275"/>
      <c r="P30" s="286"/>
      <c r="Q30" s="286"/>
      <c r="R30" s="97"/>
      <c r="S30" s="137"/>
      <c r="T30" s="143"/>
      <c r="U30" s="137"/>
      <c r="V30" s="143"/>
      <c r="W30" s="137"/>
      <c r="X30" s="97"/>
      <c r="Y30" s="324"/>
      <c r="Z30" s="324"/>
      <c r="AA30" s="324"/>
      <c r="AB30" s="441"/>
      <c r="AC30" s="292"/>
      <c r="AD30" s="292"/>
      <c r="AE30" s="97"/>
    </row>
    <row r="31" spans="1:31" ht="15.75" customHeight="1">
      <c r="A31" s="316"/>
      <c r="B31" s="325" t="s">
        <v>400</v>
      </c>
      <c r="C31" s="965" t="s">
        <v>401</v>
      </c>
      <c r="D31" s="966"/>
      <c r="E31" s="325" t="s">
        <v>402</v>
      </c>
      <c r="F31" s="262"/>
      <c r="G31" s="285" t="s">
        <v>661</v>
      </c>
      <c r="H31" s="286">
        <v>17.73</v>
      </c>
      <c r="I31" s="286"/>
      <c r="J31" s="286"/>
      <c r="K31" s="286"/>
      <c r="L31" s="286"/>
      <c r="M31" s="275"/>
      <c r="N31" s="286"/>
      <c r="O31" s="275"/>
      <c r="P31" s="286"/>
      <c r="Q31" s="286"/>
      <c r="R31" s="97"/>
      <c r="S31" s="137"/>
      <c r="T31" s="143"/>
      <c r="U31" s="137"/>
      <c r="V31" s="143"/>
      <c r="W31" s="137"/>
      <c r="X31" s="97"/>
      <c r="Y31" s="324"/>
      <c r="Z31" s="324"/>
      <c r="AA31" s="324"/>
      <c r="AB31" s="298"/>
      <c r="AC31" s="298"/>
      <c r="AD31" s="298"/>
      <c r="AE31" s="97"/>
    </row>
    <row r="32" spans="1:31" ht="15.75" customHeight="1">
      <c r="A32" s="97"/>
      <c r="B32" s="444">
        <v>2010</v>
      </c>
      <c r="C32" s="1002" t="s">
        <v>662</v>
      </c>
      <c r="D32" s="959"/>
      <c r="E32" s="444">
        <v>2.84</v>
      </c>
      <c r="F32" s="97"/>
      <c r="G32" s="292" t="s">
        <v>663</v>
      </c>
      <c r="H32" s="286"/>
      <c r="I32" s="286"/>
      <c r="J32" s="286"/>
      <c r="K32" s="286"/>
      <c r="L32" s="286"/>
      <c r="M32" s="275"/>
      <c r="N32" s="286"/>
      <c r="O32" s="275"/>
      <c r="P32" s="286"/>
      <c r="Q32" s="286"/>
      <c r="R32" s="97"/>
      <c r="S32" s="137"/>
      <c r="T32" s="143"/>
      <c r="U32" s="137"/>
      <c r="V32" s="143"/>
      <c r="W32" s="137"/>
      <c r="X32" s="316"/>
      <c r="Y32" s="324"/>
      <c r="Z32" s="324"/>
      <c r="AA32" s="324"/>
      <c r="AB32" s="298"/>
      <c r="AC32" s="298"/>
      <c r="AD32" s="298"/>
      <c r="AE32" s="97"/>
    </row>
    <row r="33" spans="1:31" ht="15.75" customHeight="1">
      <c r="A33" s="97"/>
      <c r="B33" s="445">
        <v>2011</v>
      </c>
      <c r="C33" s="1003" t="s">
        <v>664</v>
      </c>
      <c r="D33" s="959"/>
      <c r="E33" s="446">
        <v>3.41</v>
      </c>
      <c r="F33" s="97"/>
      <c r="G33" s="285" t="s">
        <v>665</v>
      </c>
      <c r="H33" s="286"/>
      <c r="I33" s="286"/>
      <c r="J33" s="286"/>
      <c r="K33" s="286"/>
      <c r="L33" s="286"/>
      <c r="M33" s="275"/>
      <c r="N33" s="286"/>
      <c r="O33" s="275"/>
      <c r="P33" s="286"/>
      <c r="Q33" s="286"/>
      <c r="R33" s="97"/>
      <c r="S33" s="137"/>
      <c r="T33" s="143"/>
      <c r="U33" s="137"/>
      <c r="V33" s="143"/>
      <c r="W33" s="137"/>
      <c r="X33" s="97"/>
      <c r="Y33" s="324"/>
      <c r="Z33" s="324"/>
      <c r="AA33" s="324"/>
      <c r="AB33" s="298"/>
      <c r="AC33" s="298"/>
      <c r="AD33" s="298"/>
      <c r="AE33" s="97"/>
    </row>
    <row r="34" spans="1:31" ht="15.75" customHeight="1">
      <c r="A34" s="97"/>
      <c r="B34" s="447">
        <v>2012</v>
      </c>
      <c r="C34" s="1004" t="s">
        <v>666</v>
      </c>
      <c r="D34" s="959"/>
      <c r="E34" s="448">
        <v>1.9</v>
      </c>
      <c r="F34" s="97"/>
      <c r="G34" s="449" t="s">
        <v>667</v>
      </c>
      <c r="H34" s="275"/>
      <c r="I34" s="275"/>
      <c r="J34" s="275"/>
      <c r="K34" s="286"/>
      <c r="L34" s="286"/>
      <c r="M34" s="275"/>
      <c r="N34" s="286"/>
      <c r="O34" s="275"/>
      <c r="P34" s="286"/>
      <c r="Q34" s="286"/>
      <c r="R34" s="97"/>
      <c r="S34" s="137"/>
      <c r="T34" s="143"/>
      <c r="U34" s="137"/>
      <c r="V34" s="143"/>
      <c r="W34" s="137"/>
      <c r="X34" s="97"/>
      <c r="Y34" s="324"/>
      <c r="Z34" s="324"/>
      <c r="AA34" s="324"/>
      <c r="AB34" s="298"/>
      <c r="AC34" s="298"/>
      <c r="AD34" s="298"/>
      <c r="AE34" s="97"/>
    </row>
    <row r="35" spans="1:31" ht="15.75" customHeight="1">
      <c r="A35" s="97"/>
      <c r="B35" s="327">
        <v>2013</v>
      </c>
      <c r="C35" s="994" t="s">
        <v>668</v>
      </c>
      <c r="D35" s="959"/>
      <c r="E35" s="327">
        <v>1.1299999999999999</v>
      </c>
      <c r="F35" s="97"/>
      <c r="G35" s="292" t="s">
        <v>669</v>
      </c>
      <c r="I35" s="286"/>
      <c r="J35" s="286"/>
      <c r="K35" s="286"/>
      <c r="L35" s="286"/>
      <c r="M35" s="275"/>
      <c r="N35" s="286"/>
      <c r="O35" s="275"/>
      <c r="P35" s="286"/>
      <c r="Q35" s="286"/>
      <c r="R35" s="97"/>
      <c r="S35" s="137"/>
      <c r="T35" s="143"/>
      <c r="U35" s="137"/>
      <c r="V35" s="143"/>
      <c r="W35" s="137"/>
      <c r="X35" s="97"/>
      <c r="Y35" s="324"/>
      <c r="Z35" s="324"/>
      <c r="AA35" s="324"/>
      <c r="AB35" s="298"/>
      <c r="AC35" s="298"/>
      <c r="AD35" s="298"/>
      <c r="AE35" s="97"/>
    </row>
    <row r="36" spans="1:31" ht="15.75" customHeight="1">
      <c r="A36" s="97"/>
      <c r="B36" s="327">
        <v>2014</v>
      </c>
      <c r="C36" s="994" t="s">
        <v>670</v>
      </c>
      <c r="D36" s="959"/>
      <c r="E36" s="327">
        <v>0.89</v>
      </c>
      <c r="F36" s="97"/>
      <c r="G36" s="296" t="s">
        <v>671</v>
      </c>
      <c r="H36" s="275"/>
      <c r="I36" s="275"/>
      <c r="J36" s="275"/>
      <c r="K36" s="286"/>
      <c r="L36" s="286"/>
      <c r="M36" s="275"/>
      <c r="N36" s="286"/>
      <c r="O36" s="275"/>
      <c r="P36" s="286"/>
      <c r="Q36" s="286"/>
      <c r="R36" s="97"/>
      <c r="S36" s="137"/>
      <c r="T36" s="143"/>
      <c r="U36" s="137"/>
      <c r="V36" s="143"/>
      <c r="W36" s="137"/>
      <c r="X36" s="97"/>
      <c r="Y36" s="324"/>
      <c r="Z36" s="324"/>
      <c r="AA36" s="324"/>
      <c r="AB36" s="298"/>
      <c r="AC36" s="298"/>
      <c r="AD36" s="298"/>
      <c r="AE36" s="97"/>
    </row>
    <row r="37" spans="1:31" ht="15.75" customHeight="1">
      <c r="A37" s="97"/>
      <c r="B37" s="327">
        <v>2015</v>
      </c>
      <c r="C37" s="994" t="s">
        <v>672</v>
      </c>
      <c r="D37" s="959"/>
      <c r="E37" s="327">
        <v>1.07</v>
      </c>
      <c r="F37" s="97"/>
      <c r="G37" s="292" t="s">
        <v>673</v>
      </c>
      <c r="H37" s="286"/>
      <c r="I37" s="286"/>
      <c r="J37" s="286"/>
      <c r="K37" s="286"/>
      <c r="L37" s="286"/>
      <c r="M37" s="275"/>
      <c r="N37" s="286"/>
      <c r="O37" s="275"/>
      <c r="P37" s="286"/>
      <c r="Q37" s="286"/>
      <c r="R37" s="97"/>
      <c r="S37" s="137"/>
      <c r="T37" s="143"/>
      <c r="U37" s="137"/>
      <c r="V37" s="143"/>
      <c r="W37" s="137"/>
      <c r="X37" s="97"/>
      <c r="Y37" s="324"/>
      <c r="Z37" s="324"/>
      <c r="AA37" s="324"/>
      <c r="AB37" s="298"/>
      <c r="AC37" s="298"/>
      <c r="AD37" s="298"/>
      <c r="AE37" s="97"/>
    </row>
    <row r="38" spans="1:31" ht="15.75" customHeight="1">
      <c r="A38" s="97"/>
      <c r="B38" s="330">
        <v>2016</v>
      </c>
      <c r="C38" s="964" t="s">
        <v>674</v>
      </c>
      <c r="D38" s="959"/>
      <c r="E38" s="330">
        <v>1.7</v>
      </c>
      <c r="F38" s="97"/>
      <c r="G38" s="299" t="s">
        <v>675</v>
      </c>
      <c r="H38" s="290">
        <v>0.5</v>
      </c>
      <c r="I38" s="290">
        <v>0.5</v>
      </c>
      <c r="J38" s="290">
        <v>0.5</v>
      </c>
      <c r="K38" s="275"/>
      <c r="L38" s="286"/>
      <c r="M38" s="275"/>
      <c r="N38" s="286"/>
      <c r="O38" s="275"/>
      <c r="P38" s="286"/>
      <c r="Q38" s="286"/>
      <c r="R38" s="97"/>
      <c r="S38" s="137"/>
      <c r="T38" s="143"/>
      <c r="U38" s="137"/>
      <c r="V38" s="143"/>
      <c r="W38" s="137"/>
      <c r="X38" s="97"/>
      <c r="Y38" s="324"/>
      <c r="Z38" s="324"/>
      <c r="AA38" s="324"/>
      <c r="AB38" s="298"/>
      <c r="AC38" s="298"/>
      <c r="AD38" s="298"/>
      <c r="AE38" s="97"/>
    </row>
    <row r="39" spans="1:31" ht="15.75" customHeight="1">
      <c r="A39" s="97"/>
      <c r="B39" s="330">
        <v>2017</v>
      </c>
      <c r="C39" s="964" t="s">
        <v>676</v>
      </c>
      <c r="D39" s="959"/>
      <c r="E39" s="331">
        <v>1.53</v>
      </c>
      <c r="F39" s="97"/>
      <c r="G39" s="273" t="s">
        <v>677</v>
      </c>
      <c r="H39" s="286"/>
      <c r="I39" s="286"/>
      <c r="J39" s="286"/>
      <c r="K39" s="286"/>
      <c r="L39" s="286"/>
      <c r="M39" s="275"/>
      <c r="N39" s="286"/>
      <c r="O39" s="275"/>
      <c r="P39" s="286"/>
      <c r="Q39" s="286"/>
      <c r="R39" s="97"/>
      <c r="S39" s="137"/>
      <c r="T39" s="143"/>
      <c r="U39" s="137"/>
      <c r="V39" s="143"/>
      <c r="W39" s="137"/>
      <c r="X39" s="97"/>
      <c r="Y39" s="324"/>
      <c r="Z39" s="324"/>
      <c r="AA39" s="324"/>
      <c r="AB39" s="298"/>
      <c r="AC39" s="298"/>
      <c r="AD39" s="298"/>
      <c r="AE39" s="97"/>
    </row>
    <row r="40" spans="1:31" ht="15.75" customHeight="1">
      <c r="A40" s="97"/>
      <c r="B40" s="330">
        <v>2018</v>
      </c>
      <c r="C40" s="964" t="s">
        <v>678</v>
      </c>
      <c r="D40" s="959"/>
      <c r="E40" s="331">
        <v>1.72</v>
      </c>
      <c r="F40" s="97"/>
      <c r="G40" s="292" t="s">
        <v>679</v>
      </c>
      <c r="H40" s="286">
        <v>0.5</v>
      </c>
      <c r="I40" s="290" t="s">
        <v>374</v>
      </c>
      <c r="J40" s="290" t="s">
        <v>375</v>
      </c>
      <c r="K40" s="290" t="s">
        <v>376</v>
      </c>
      <c r="L40" s="274" t="s">
        <v>377</v>
      </c>
      <c r="M40" s="275"/>
      <c r="N40" s="286"/>
      <c r="O40" s="275"/>
      <c r="P40" s="286"/>
      <c r="Q40" s="286"/>
      <c r="R40" s="97"/>
      <c r="S40" s="137"/>
      <c r="T40" s="143"/>
      <c r="U40" s="137"/>
      <c r="V40" s="143"/>
      <c r="W40" s="137"/>
      <c r="X40" s="97"/>
      <c r="Y40" s="324"/>
      <c r="Z40" s="324"/>
      <c r="AA40" s="324"/>
      <c r="AB40" s="298"/>
      <c r="AC40" s="298"/>
      <c r="AD40" s="298"/>
      <c r="AE40" s="97"/>
    </row>
    <row r="41" spans="1:31" ht="15.75" customHeight="1">
      <c r="A41" s="97"/>
      <c r="B41" s="330">
        <v>2019</v>
      </c>
      <c r="C41" s="964" t="s">
        <v>680</v>
      </c>
      <c r="D41" s="959"/>
      <c r="E41" s="330">
        <v>2.0299999999999998</v>
      </c>
      <c r="F41" s="97"/>
      <c r="G41" s="273" t="s">
        <v>681</v>
      </c>
      <c r="H41" s="290">
        <v>0.5</v>
      </c>
      <c r="I41" s="290" t="s">
        <v>375</v>
      </c>
      <c r="J41" s="290" t="s">
        <v>376</v>
      </c>
      <c r="K41" s="274" t="s">
        <v>377</v>
      </c>
      <c r="L41" s="286"/>
      <c r="M41" s="275"/>
      <c r="N41" s="286"/>
      <c r="O41" s="275"/>
      <c r="P41" s="286"/>
      <c r="Q41" s="286"/>
      <c r="R41" s="97"/>
      <c r="S41" s="137"/>
      <c r="T41" s="143"/>
      <c r="U41" s="137"/>
      <c r="V41" s="143"/>
      <c r="W41" s="137"/>
      <c r="X41" s="97"/>
      <c r="Y41" s="324"/>
      <c r="Z41" s="324"/>
      <c r="AA41" s="324"/>
      <c r="AB41" s="298"/>
      <c r="AC41" s="298"/>
      <c r="AD41" s="298"/>
      <c r="AE41" s="97"/>
    </row>
    <row r="42" spans="1:31" ht="15.75" customHeight="1">
      <c r="A42" s="97"/>
      <c r="B42" s="450">
        <v>2020</v>
      </c>
      <c r="C42" s="1001" t="s">
        <v>682</v>
      </c>
      <c r="D42" s="959"/>
      <c r="E42" s="450">
        <v>2.09</v>
      </c>
      <c r="F42" s="97"/>
      <c r="G42" s="285" t="s">
        <v>683</v>
      </c>
      <c r="H42" s="290"/>
      <c r="I42" s="290"/>
      <c r="J42" s="274"/>
      <c r="K42" s="286"/>
      <c r="L42" s="286"/>
      <c r="M42" s="275"/>
      <c r="N42" s="286"/>
      <c r="O42" s="275"/>
      <c r="P42" s="286"/>
      <c r="Q42" s="286"/>
      <c r="R42" s="97"/>
      <c r="S42" s="137"/>
      <c r="T42" s="143"/>
      <c r="U42" s="137"/>
      <c r="V42" s="143"/>
      <c r="W42" s="137"/>
      <c r="X42" s="97"/>
      <c r="Y42" s="324"/>
      <c r="Z42" s="324"/>
      <c r="AA42" s="324"/>
      <c r="AB42" s="298"/>
      <c r="AC42" s="298"/>
      <c r="AD42" s="298"/>
      <c r="AE42" s="97"/>
    </row>
    <row r="43" spans="1:31" ht="15.75" customHeight="1">
      <c r="A43" s="97"/>
      <c r="B43" s="450">
        <v>2021</v>
      </c>
      <c r="C43" s="1001" t="s">
        <v>684</v>
      </c>
      <c r="D43" s="959"/>
      <c r="E43" s="450">
        <v>2.61</v>
      </c>
      <c r="F43" s="97"/>
      <c r="G43" s="292" t="s">
        <v>685</v>
      </c>
      <c r="H43" s="275"/>
      <c r="I43" s="286"/>
      <c r="J43" s="286"/>
      <c r="K43" s="286"/>
      <c r="L43" s="286"/>
      <c r="M43" s="275"/>
      <c r="N43" s="286"/>
      <c r="O43" s="275"/>
      <c r="P43" s="286"/>
      <c r="Q43" s="286"/>
      <c r="R43" s="97"/>
      <c r="S43" s="137"/>
      <c r="T43" s="143"/>
      <c r="U43" s="137"/>
      <c r="V43" s="143"/>
      <c r="W43" s="137"/>
      <c r="X43" s="97"/>
      <c r="Y43" s="298"/>
      <c r="Z43" s="298"/>
      <c r="AA43" s="298"/>
      <c r="AB43" s="298"/>
      <c r="AC43" s="298"/>
      <c r="AD43" s="298"/>
      <c r="AE43" s="97"/>
    </row>
    <row r="44" spans="1:31" ht="15.75" customHeight="1">
      <c r="A44" s="97"/>
      <c r="B44" s="450">
        <v>2022</v>
      </c>
      <c r="C44" s="1001" t="s">
        <v>686</v>
      </c>
      <c r="D44" s="959"/>
      <c r="E44" s="450">
        <v>3.22</v>
      </c>
      <c r="F44" s="97"/>
      <c r="G44" s="292" t="s">
        <v>687</v>
      </c>
      <c r="H44" s="286"/>
      <c r="I44" s="286"/>
      <c r="J44" s="286"/>
      <c r="K44" s="286"/>
      <c r="L44" s="286"/>
      <c r="M44" s="275"/>
      <c r="N44" s="286"/>
      <c r="O44" s="275"/>
      <c r="P44" s="286"/>
      <c r="Q44" s="286"/>
      <c r="R44" s="97"/>
      <c r="S44" s="137"/>
      <c r="T44" s="143"/>
      <c r="U44" s="137"/>
      <c r="V44" s="143"/>
      <c r="W44" s="137"/>
      <c r="X44" s="97"/>
      <c r="Y44" s="298"/>
      <c r="Z44" s="298"/>
      <c r="AA44" s="298"/>
      <c r="AB44" s="298"/>
      <c r="AC44" s="298"/>
      <c r="AD44" s="298"/>
      <c r="AE44" s="97"/>
    </row>
    <row r="45" spans="1:31" ht="15.75" customHeight="1">
      <c r="A45" s="97"/>
      <c r="B45" s="335">
        <v>2023</v>
      </c>
      <c r="C45" s="962" t="s">
        <v>688</v>
      </c>
      <c r="D45" s="959"/>
      <c r="E45" s="335" t="s">
        <v>568</v>
      </c>
      <c r="F45" s="97"/>
      <c r="G45" s="292" t="s">
        <v>689</v>
      </c>
      <c r="H45" s="275"/>
      <c r="I45" s="286"/>
      <c r="J45" s="286"/>
      <c r="K45" s="286"/>
      <c r="L45" s="286"/>
      <c r="M45" s="275"/>
      <c r="N45" s="286"/>
      <c r="O45" s="275"/>
      <c r="P45" s="286"/>
      <c r="Q45" s="286"/>
      <c r="R45" s="97"/>
      <c r="S45" s="137"/>
      <c r="T45" s="143"/>
      <c r="U45" s="137"/>
      <c r="V45" s="143"/>
      <c r="W45" s="137"/>
      <c r="X45" s="97"/>
      <c r="Y45" s="295"/>
      <c r="Z45" s="292"/>
      <c r="AA45" s="298"/>
      <c r="AB45" s="292"/>
      <c r="AC45" s="292"/>
      <c r="AD45" s="292"/>
      <c r="AE45" s="97"/>
    </row>
    <row r="46" spans="1:31" ht="15.75" customHeight="1">
      <c r="A46" s="97"/>
      <c r="B46" s="335">
        <v>2024</v>
      </c>
      <c r="C46" s="962" t="s">
        <v>690</v>
      </c>
      <c r="D46" s="959"/>
      <c r="E46" s="398"/>
      <c r="F46" s="97"/>
      <c r="G46" s="292" t="s">
        <v>691</v>
      </c>
      <c r="H46" s="286"/>
      <c r="I46" s="286"/>
      <c r="J46" s="286"/>
      <c r="K46" s="286"/>
      <c r="L46" s="286"/>
      <c r="M46" s="275"/>
      <c r="N46" s="286"/>
      <c r="O46" s="275"/>
      <c r="P46" s="286"/>
      <c r="Q46" s="286"/>
      <c r="R46" s="97"/>
      <c r="S46" s="137"/>
      <c r="T46" s="143"/>
      <c r="U46" s="137"/>
      <c r="V46" s="143"/>
      <c r="W46" s="137"/>
      <c r="X46" s="97"/>
      <c r="Y46" s="295"/>
      <c r="Z46" s="292"/>
      <c r="AA46" s="298"/>
      <c r="AB46" s="292"/>
      <c r="AC46" s="292"/>
      <c r="AD46" s="292"/>
      <c r="AE46" s="97"/>
    </row>
    <row r="47" spans="1:31" ht="15.75" customHeight="1">
      <c r="A47" s="97"/>
      <c r="B47" s="338"/>
      <c r="C47" s="958"/>
      <c r="D47" s="959"/>
      <c r="E47" s="338"/>
      <c r="F47" s="97"/>
      <c r="G47" s="285" t="s">
        <v>692</v>
      </c>
      <c r="H47" s="286"/>
      <c r="I47" s="286"/>
      <c r="J47" s="286"/>
      <c r="K47" s="286"/>
      <c r="L47" s="286"/>
      <c r="M47" s="275"/>
      <c r="N47" s="286"/>
      <c r="O47" s="275"/>
      <c r="P47" s="286"/>
      <c r="Q47" s="286"/>
      <c r="R47" s="97"/>
      <c r="S47" s="137"/>
      <c r="T47" s="143"/>
      <c r="U47" s="137"/>
      <c r="V47" s="143"/>
      <c r="W47" s="137"/>
      <c r="X47" s="97"/>
      <c r="Y47" s="295"/>
      <c r="Z47" s="292"/>
      <c r="AA47" s="298"/>
      <c r="AB47" s="292"/>
      <c r="AC47" s="292"/>
      <c r="AD47" s="292"/>
      <c r="AE47" s="97"/>
    </row>
    <row r="48" spans="1:31" ht="15.75" customHeight="1">
      <c r="A48" s="97"/>
      <c r="B48" s="338"/>
      <c r="C48" s="958"/>
      <c r="D48" s="959"/>
      <c r="E48" s="338"/>
      <c r="F48" s="97"/>
      <c r="G48" s="296" t="s">
        <v>693</v>
      </c>
      <c r="H48" s="275"/>
      <c r="I48" s="286"/>
      <c r="J48" s="286"/>
      <c r="K48" s="286"/>
      <c r="L48" s="286"/>
      <c r="M48" s="286"/>
      <c r="N48" s="286"/>
      <c r="O48" s="275"/>
      <c r="P48" s="286"/>
      <c r="Q48" s="286"/>
      <c r="R48" s="97"/>
      <c r="S48" s="137"/>
      <c r="T48" s="143"/>
      <c r="U48" s="137"/>
      <c r="V48" s="143"/>
      <c r="W48" s="137"/>
      <c r="X48" s="97"/>
      <c r="Y48" s="295"/>
      <c r="Z48" s="415"/>
      <c r="AA48" s="310"/>
      <c r="AB48" s="415"/>
      <c r="AC48" s="415"/>
      <c r="AD48" s="415"/>
      <c r="AE48" s="97"/>
    </row>
    <row r="49" spans="1:31" ht="15.75" customHeight="1">
      <c r="A49" s="97"/>
      <c r="B49" s="339"/>
      <c r="C49" s="958"/>
      <c r="D49" s="959"/>
      <c r="E49" s="339"/>
      <c r="F49" s="97"/>
      <c r="G49" s="285" t="s">
        <v>694</v>
      </c>
      <c r="H49" s="275"/>
      <c r="I49" s="286"/>
      <c r="J49" s="286"/>
      <c r="K49" s="286"/>
      <c r="L49" s="286"/>
      <c r="M49" s="275"/>
      <c r="N49" s="286"/>
      <c r="O49" s="275"/>
      <c r="P49" s="286"/>
      <c r="Q49" s="286"/>
      <c r="R49" s="97"/>
      <c r="S49" s="137"/>
      <c r="T49" s="143"/>
      <c r="U49" s="137"/>
      <c r="V49" s="143"/>
      <c r="W49" s="137"/>
      <c r="X49" s="97"/>
      <c r="Y49" s="295"/>
      <c r="Z49" s="416"/>
      <c r="AA49" s="341">
        <f>SUM(AA29:AA48)</f>
        <v>0</v>
      </c>
      <c r="AB49" s="417"/>
      <c r="AC49" s="417"/>
      <c r="AD49" s="417"/>
      <c r="AE49" s="97"/>
    </row>
    <row r="50" spans="1:31" ht="15.75" customHeight="1">
      <c r="A50" s="97"/>
      <c r="B50" s="339"/>
      <c r="C50" s="958"/>
      <c r="D50" s="959"/>
      <c r="E50" s="339"/>
      <c r="F50" s="97"/>
      <c r="G50" s="299" t="s">
        <v>695</v>
      </c>
      <c r="H50" s="275"/>
      <c r="I50" s="275"/>
      <c r="J50" s="275"/>
      <c r="K50" s="286"/>
      <c r="L50" s="286"/>
      <c r="M50" s="286"/>
      <c r="N50" s="286"/>
      <c r="O50" s="275"/>
      <c r="P50" s="286"/>
      <c r="Q50" s="286"/>
      <c r="R50" s="97"/>
      <c r="S50" s="137"/>
      <c r="T50" s="143"/>
      <c r="U50" s="137"/>
      <c r="V50" s="143"/>
      <c r="W50" s="137"/>
      <c r="X50" s="97"/>
      <c r="Y50" s="254"/>
      <c r="Z50" s="254"/>
      <c r="AA50" s="254"/>
      <c r="AB50" s="254"/>
      <c r="AC50" s="254"/>
      <c r="AD50" s="254"/>
      <c r="AE50" s="97"/>
    </row>
    <row r="51" spans="1:31" ht="15.75" customHeight="1">
      <c r="A51" s="97"/>
      <c r="B51" s="339"/>
      <c r="C51" s="958"/>
      <c r="D51" s="959"/>
      <c r="E51" s="339"/>
      <c r="F51" s="97"/>
      <c r="G51" s="292" t="s">
        <v>696</v>
      </c>
      <c r="H51" s="286"/>
      <c r="I51" s="286"/>
      <c r="J51" s="286"/>
      <c r="K51" s="286"/>
      <c r="L51" s="286"/>
      <c r="M51" s="275"/>
      <c r="N51" s="286"/>
      <c r="O51" s="275"/>
      <c r="P51" s="286"/>
      <c r="Q51" s="286"/>
      <c r="R51" s="97"/>
      <c r="S51" s="137"/>
      <c r="T51" s="143"/>
      <c r="U51" s="137"/>
      <c r="V51" s="143"/>
      <c r="W51" s="137"/>
      <c r="X51" s="97"/>
      <c r="Y51" s="957" t="s">
        <v>440</v>
      </c>
      <c r="Z51" s="888"/>
      <c r="AA51" s="888"/>
      <c r="AB51" s="888"/>
      <c r="AC51" s="888"/>
      <c r="AD51" s="892"/>
      <c r="AE51" s="97"/>
    </row>
    <row r="52" spans="1:31" ht="15.75" customHeight="1">
      <c r="A52" s="97"/>
      <c r="B52" s="339"/>
      <c r="C52" s="958"/>
      <c r="D52" s="959"/>
      <c r="E52" s="339"/>
      <c r="F52" s="97"/>
      <c r="G52" s="273" t="s">
        <v>697</v>
      </c>
      <c r="H52" s="290">
        <v>0.5</v>
      </c>
      <c r="I52" s="290" t="s">
        <v>374</v>
      </c>
      <c r="J52" s="290" t="s">
        <v>375</v>
      </c>
      <c r="K52" s="290" t="s">
        <v>376</v>
      </c>
      <c r="L52" s="274" t="s">
        <v>377</v>
      </c>
      <c r="M52" s="275"/>
      <c r="N52" s="286"/>
      <c r="O52" s="275"/>
      <c r="P52" s="286"/>
      <c r="Q52" s="286"/>
      <c r="R52" s="97"/>
      <c r="S52" s="137"/>
      <c r="T52" s="143"/>
      <c r="U52" s="137"/>
      <c r="V52" s="143"/>
      <c r="W52" s="137"/>
      <c r="X52" s="97"/>
      <c r="Y52" s="269" t="s">
        <v>340</v>
      </c>
      <c r="Z52" s="270" t="s">
        <v>442</v>
      </c>
      <c r="AA52" s="271">
        <v>2024</v>
      </c>
      <c r="AB52" s="271">
        <v>2025</v>
      </c>
      <c r="AC52" s="271">
        <v>2026</v>
      </c>
      <c r="AD52" s="271">
        <v>2027</v>
      </c>
      <c r="AE52" s="97"/>
    </row>
    <row r="53" spans="1:31" ht="15.75" customHeight="1">
      <c r="A53" s="97"/>
      <c r="B53" s="339"/>
      <c r="C53" s="958"/>
      <c r="D53" s="959"/>
      <c r="E53" s="339"/>
      <c r="F53" s="97"/>
      <c r="G53" s="299" t="s">
        <v>698</v>
      </c>
      <c r="H53" s="290">
        <v>2.5</v>
      </c>
      <c r="I53" s="290">
        <v>2.5</v>
      </c>
      <c r="J53" s="294"/>
      <c r="K53" s="294"/>
      <c r="L53" s="286"/>
      <c r="M53" s="275"/>
      <c r="N53" s="286"/>
      <c r="O53" s="275"/>
      <c r="P53" s="286"/>
      <c r="Q53" s="286"/>
      <c r="R53" s="97"/>
      <c r="S53" s="137"/>
      <c r="T53" s="143"/>
      <c r="U53" s="137"/>
      <c r="V53" s="143"/>
      <c r="W53" s="137"/>
      <c r="X53" s="97"/>
      <c r="Y53" s="324" t="s">
        <v>699</v>
      </c>
      <c r="Z53" s="324" t="s">
        <v>27</v>
      </c>
      <c r="AA53" s="324">
        <v>-5</v>
      </c>
      <c r="AB53" s="298"/>
      <c r="AC53" s="298"/>
      <c r="AD53" s="298"/>
      <c r="AE53" s="97"/>
    </row>
    <row r="54" spans="1:31" ht="15.75" customHeight="1">
      <c r="A54" s="97"/>
      <c r="B54" s="339"/>
      <c r="C54" s="958"/>
      <c r="D54" s="959"/>
      <c r="E54" s="339"/>
      <c r="F54" s="97"/>
      <c r="G54" s="285" t="s">
        <v>700</v>
      </c>
      <c r="H54" s="286"/>
      <c r="I54" s="286"/>
      <c r="J54" s="286"/>
      <c r="K54" s="286"/>
      <c r="L54" s="286"/>
      <c r="M54" s="275"/>
      <c r="N54" s="286"/>
      <c r="O54" s="275"/>
      <c r="P54" s="286"/>
      <c r="Q54" s="286"/>
      <c r="R54" s="97"/>
      <c r="S54" s="137"/>
      <c r="T54" s="143"/>
      <c r="U54" s="137"/>
      <c r="V54" s="143"/>
      <c r="W54" s="137"/>
      <c r="X54" s="97"/>
      <c r="Y54" s="324" t="s">
        <v>534</v>
      </c>
      <c r="Z54" s="324" t="s">
        <v>21</v>
      </c>
      <c r="AA54" s="324">
        <v>-7</v>
      </c>
      <c r="AB54" s="298"/>
      <c r="AC54" s="298"/>
      <c r="AD54" s="298"/>
      <c r="AE54" s="97"/>
    </row>
    <row r="55" spans="1:31" ht="15.75" customHeight="1">
      <c r="A55" s="97"/>
      <c r="B55" s="339"/>
      <c r="C55" s="958"/>
      <c r="D55" s="959"/>
      <c r="E55" s="339"/>
      <c r="F55" s="97"/>
      <c r="G55" s="285" t="s">
        <v>701</v>
      </c>
      <c r="H55" s="275"/>
      <c r="I55" s="275"/>
      <c r="J55" s="275"/>
      <c r="K55" s="286"/>
      <c r="L55" s="286"/>
      <c r="M55" s="275"/>
      <c r="N55" s="286"/>
      <c r="O55" s="275"/>
      <c r="P55" s="286"/>
      <c r="Q55" s="286"/>
      <c r="R55" s="97"/>
      <c r="S55" s="256"/>
      <c r="T55" s="97"/>
      <c r="U55" s="256"/>
      <c r="V55" s="97"/>
      <c r="W55" s="256"/>
      <c r="X55" s="97"/>
      <c r="Y55" s="324" t="s">
        <v>702</v>
      </c>
      <c r="Z55" s="324" t="s">
        <v>62</v>
      </c>
      <c r="AA55" s="324">
        <v>-7.02</v>
      </c>
      <c r="AB55" s="298"/>
      <c r="AC55" s="298"/>
      <c r="AD55" s="298"/>
      <c r="AE55" s="97"/>
    </row>
    <row r="56" spans="1:31" ht="15.75" customHeight="1">
      <c r="A56" s="97"/>
      <c r="B56" s="408"/>
      <c r="C56" s="990"/>
      <c r="D56" s="959"/>
      <c r="E56" s="408"/>
      <c r="F56" s="97"/>
      <c r="G56" s="292" t="s">
        <v>703</v>
      </c>
      <c r="H56" s="286"/>
      <c r="I56" s="286"/>
      <c r="J56" s="286"/>
      <c r="K56" s="286"/>
      <c r="L56" s="286"/>
      <c r="M56" s="275"/>
      <c r="N56" s="286"/>
      <c r="O56" s="275"/>
      <c r="P56" s="286"/>
      <c r="Q56" s="286"/>
      <c r="R56" s="97"/>
      <c r="S56" s="256"/>
      <c r="T56" s="97"/>
      <c r="U56" s="256"/>
      <c r="V56" s="97"/>
      <c r="W56" s="256"/>
      <c r="X56" s="97"/>
      <c r="Y56" s="324" t="s">
        <v>704</v>
      </c>
      <c r="Z56" s="324" t="s">
        <v>32</v>
      </c>
      <c r="AA56" s="324">
        <v>-5</v>
      </c>
      <c r="AB56" s="298"/>
      <c r="AC56" s="298"/>
      <c r="AD56" s="298"/>
      <c r="AE56" s="97"/>
    </row>
    <row r="57" spans="1:31" ht="15.75" customHeight="1">
      <c r="A57" s="97"/>
      <c r="B57" s="409"/>
      <c r="C57" s="991"/>
      <c r="D57" s="959"/>
      <c r="E57" s="409"/>
      <c r="F57" s="97"/>
      <c r="G57" s="292" t="s">
        <v>705</v>
      </c>
      <c r="H57" s="286"/>
      <c r="I57" s="286"/>
      <c r="J57" s="286"/>
      <c r="K57" s="286"/>
      <c r="L57" s="286"/>
      <c r="M57" s="275"/>
      <c r="N57" s="286"/>
      <c r="O57" s="275"/>
      <c r="P57" s="286"/>
      <c r="Q57" s="286"/>
      <c r="R57" s="97"/>
      <c r="S57" s="256"/>
      <c r="T57" s="97"/>
      <c r="U57" s="256"/>
      <c r="V57" s="97"/>
      <c r="W57" s="256"/>
      <c r="X57" s="97"/>
      <c r="Y57" s="324" t="s">
        <v>706</v>
      </c>
      <c r="Z57" s="324" t="s">
        <v>33</v>
      </c>
      <c r="AA57" s="324">
        <v>-13.5</v>
      </c>
      <c r="AB57" s="298"/>
      <c r="AC57" s="298"/>
      <c r="AD57" s="298"/>
      <c r="AE57" s="97"/>
    </row>
    <row r="58" spans="1:31" ht="15.75" customHeight="1">
      <c r="A58" s="97"/>
      <c r="B58" s="409"/>
      <c r="C58" s="992"/>
      <c r="D58" s="959"/>
      <c r="E58" s="409"/>
      <c r="F58" s="97"/>
      <c r="G58" s="292" t="s">
        <v>707</v>
      </c>
      <c r="H58" s="286">
        <v>0.5</v>
      </c>
      <c r="I58" s="290" t="s">
        <v>374</v>
      </c>
      <c r="J58" s="290" t="s">
        <v>375</v>
      </c>
      <c r="K58" s="290" t="s">
        <v>376</v>
      </c>
      <c r="L58" s="274" t="s">
        <v>377</v>
      </c>
      <c r="M58" s="275"/>
      <c r="N58" s="286"/>
      <c r="O58" s="275"/>
      <c r="P58" s="286"/>
      <c r="Q58" s="286"/>
      <c r="R58" s="97"/>
      <c r="S58" s="256"/>
      <c r="T58" s="97"/>
      <c r="U58" s="256"/>
      <c r="V58" s="97"/>
      <c r="W58" s="256"/>
      <c r="X58" s="97"/>
      <c r="Y58" s="324" t="s">
        <v>708</v>
      </c>
      <c r="Z58" s="324" t="s">
        <v>33</v>
      </c>
      <c r="AA58" s="324">
        <v>-0.9</v>
      </c>
      <c r="AB58" s="298"/>
      <c r="AC58" s="298"/>
      <c r="AD58" s="298"/>
      <c r="AE58" s="97"/>
    </row>
    <row r="59" spans="1:31" ht="15.75" customHeight="1">
      <c r="A59" s="97"/>
      <c r="B59" s="97"/>
      <c r="C59" s="343"/>
      <c r="D59" s="343"/>
      <c r="E59" s="97"/>
      <c r="F59" s="97"/>
      <c r="G59" s="292" t="s">
        <v>709</v>
      </c>
      <c r="H59" s="286"/>
      <c r="I59" s="286"/>
      <c r="J59" s="286"/>
      <c r="K59" s="286"/>
      <c r="L59" s="286"/>
      <c r="M59" s="275"/>
      <c r="N59" s="286"/>
      <c r="O59" s="275"/>
      <c r="P59" s="286"/>
      <c r="Q59" s="286"/>
      <c r="R59" s="97"/>
      <c r="S59" s="256"/>
      <c r="T59" s="97"/>
      <c r="U59" s="256"/>
      <c r="V59" s="97"/>
      <c r="W59" s="256"/>
      <c r="X59" s="97"/>
      <c r="Y59" s="298"/>
      <c r="Z59" s="298"/>
      <c r="AA59" s="298"/>
      <c r="AB59" s="298"/>
      <c r="AC59" s="298"/>
      <c r="AD59" s="298"/>
      <c r="AE59" s="97"/>
    </row>
    <row r="60" spans="1:31" ht="15.75" customHeight="1">
      <c r="A60" s="97"/>
      <c r="B60" s="97"/>
      <c r="C60" s="97"/>
      <c r="D60" s="97"/>
      <c r="E60" s="97"/>
      <c r="F60" s="97"/>
      <c r="G60" s="285" t="s">
        <v>710</v>
      </c>
      <c r="H60" s="286"/>
      <c r="I60" s="286"/>
      <c r="J60" s="286"/>
      <c r="K60" s="286"/>
      <c r="L60" s="286"/>
      <c r="M60" s="275"/>
      <c r="N60" s="286"/>
      <c r="O60" s="275"/>
      <c r="P60" s="286"/>
      <c r="Q60" s="286"/>
      <c r="R60" s="97"/>
      <c r="S60" s="256"/>
      <c r="T60" s="97"/>
      <c r="U60" s="256"/>
      <c r="V60" s="97"/>
      <c r="W60" s="256"/>
      <c r="X60" s="97"/>
      <c r="Y60" s="298"/>
      <c r="Z60" s="298"/>
      <c r="AA60" s="298"/>
      <c r="AB60" s="298"/>
      <c r="AC60" s="298"/>
      <c r="AD60" s="298"/>
      <c r="AE60" s="97"/>
    </row>
    <row r="61" spans="1:31" ht="15.75" customHeight="1">
      <c r="A61" s="97"/>
      <c r="B61" s="97"/>
      <c r="C61" s="97"/>
      <c r="D61" s="97"/>
      <c r="E61" s="97"/>
      <c r="F61" s="97"/>
      <c r="G61" s="292" t="s">
        <v>711</v>
      </c>
      <c r="H61" s="275"/>
      <c r="I61" s="275"/>
      <c r="J61" s="275"/>
      <c r="K61" s="286"/>
      <c r="L61" s="286"/>
      <c r="M61" s="275"/>
      <c r="N61" s="286"/>
      <c r="O61" s="275"/>
      <c r="P61" s="286"/>
      <c r="Q61" s="286"/>
      <c r="R61" s="97"/>
      <c r="S61" s="256"/>
      <c r="T61" s="97"/>
      <c r="U61" s="256"/>
      <c r="V61" s="97"/>
      <c r="W61" s="256"/>
      <c r="X61" s="97"/>
      <c r="Y61" s="298"/>
      <c r="Z61" s="298"/>
      <c r="AA61" s="298"/>
      <c r="AB61" s="298"/>
      <c r="AC61" s="298"/>
      <c r="AD61" s="298"/>
      <c r="AE61" s="97"/>
    </row>
    <row r="62" spans="1:31" ht="15.75" customHeight="1">
      <c r="A62" s="97"/>
      <c r="B62" s="97"/>
      <c r="C62" s="97"/>
      <c r="D62" s="97"/>
      <c r="E62" s="97"/>
      <c r="F62" s="97"/>
      <c r="G62" s="285" t="s">
        <v>712</v>
      </c>
      <c r="H62" s="290">
        <v>1.2</v>
      </c>
      <c r="I62" s="290" t="s">
        <v>376</v>
      </c>
      <c r="J62" s="274" t="s">
        <v>377</v>
      </c>
      <c r="K62" s="275"/>
      <c r="L62" s="286"/>
      <c r="M62" s="286"/>
      <c r="N62" s="286"/>
      <c r="O62" s="275"/>
      <c r="P62" s="286"/>
      <c r="Q62" s="286"/>
      <c r="R62" s="97"/>
      <c r="S62" s="256"/>
      <c r="T62" s="97"/>
      <c r="U62" s="256"/>
      <c r="V62" s="97"/>
      <c r="W62" s="256"/>
      <c r="X62" s="97"/>
      <c r="Y62" s="298"/>
      <c r="Z62" s="298"/>
      <c r="AA62" s="298"/>
      <c r="AB62" s="298"/>
      <c r="AC62" s="298"/>
      <c r="AD62" s="298"/>
      <c r="AE62" s="97"/>
    </row>
    <row r="63" spans="1:31" ht="15.75" customHeight="1">
      <c r="A63" s="97"/>
      <c r="B63" s="97"/>
      <c r="C63" s="97"/>
      <c r="D63" s="97"/>
      <c r="E63" s="97"/>
      <c r="F63" s="97"/>
      <c r="G63" s="285" t="s">
        <v>713</v>
      </c>
      <c r="H63" s="302">
        <v>5.6</v>
      </c>
      <c r="K63" s="286"/>
      <c r="L63" s="286"/>
      <c r="M63" s="275"/>
      <c r="N63" s="286"/>
      <c r="O63" s="275"/>
      <c r="P63" s="286"/>
      <c r="Q63" s="286"/>
      <c r="R63" s="97"/>
      <c r="S63" s="256"/>
      <c r="T63" s="97"/>
      <c r="U63" s="256"/>
      <c r="V63" s="97"/>
      <c r="W63" s="256"/>
      <c r="X63" s="97"/>
      <c r="Y63" s="298"/>
      <c r="Z63" s="298"/>
      <c r="AA63" s="298"/>
      <c r="AB63" s="298"/>
      <c r="AC63" s="298"/>
      <c r="AD63" s="298"/>
      <c r="AE63" s="97"/>
    </row>
    <row r="64" spans="1:31" ht="15.75" customHeight="1">
      <c r="A64" s="97"/>
      <c r="B64" s="97"/>
      <c r="C64" s="97"/>
      <c r="D64" s="97"/>
      <c r="E64" s="97"/>
      <c r="F64" s="97"/>
      <c r="G64" s="285" t="s">
        <v>714</v>
      </c>
      <c r="H64" s="286"/>
      <c r="I64" s="286"/>
      <c r="J64" s="286"/>
      <c r="K64" s="286"/>
      <c r="L64" s="286"/>
      <c r="M64" s="275"/>
      <c r="N64" s="286"/>
      <c r="O64" s="275"/>
      <c r="P64" s="286"/>
      <c r="Q64" s="286"/>
      <c r="R64" s="97"/>
      <c r="S64" s="256"/>
      <c r="T64" s="97"/>
      <c r="U64" s="256"/>
      <c r="V64" s="97"/>
      <c r="W64" s="256"/>
      <c r="X64" s="97"/>
      <c r="Y64" s="298"/>
      <c r="Z64" s="298"/>
      <c r="AA64" s="298"/>
      <c r="AB64" s="298"/>
      <c r="AC64" s="298"/>
      <c r="AD64" s="298"/>
      <c r="AE64" s="97"/>
    </row>
    <row r="65" spans="1:31" ht="15.75" customHeight="1">
      <c r="A65" s="97"/>
      <c r="B65" s="97"/>
      <c r="C65" s="97"/>
      <c r="D65" s="97"/>
      <c r="E65" s="97"/>
      <c r="F65" s="97"/>
      <c r="G65" s="292" t="s">
        <v>715</v>
      </c>
      <c r="H65" s="275"/>
      <c r="I65" s="275"/>
      <c r="J65" s="286"/>
      <c r="K65" s="286"/>
      <c r="L65" s="286"/>
      <c r="M65" s="275"/>
      <c r="N65" s="286"/>
      <c r="O65" s="275"/>
      <c r="P65" s="286"/>
      <c r="Q65" s="286"/>
      <c r="R65" s="97"/>
      <c r="S65" s="256"/>
      <c r="T65" s="97"/>
      <c r="U65" s="256"/>
      <c r="V65" s="97"/>
      <c r="W65" s="256"/>
      <c r="X65" s="97"/>
      <c r="Y65" s="298"/>
      <c r="Z65" s="298"/>
      <c r="AA65" s="298"/>
      <c r="AB65" s="298"/>
      <c r="AC65" s="298"/>
      <c r="AD65" s="298"/>
      <c r="AE65" s="97"/>
    </row>
    <row r="66" spans="1:31" ht="15.75" customHeight="1">
      <c r="A66" s="97"/>
      <c r="B66" s="97"/>
      <c r="C66" s="97"/>
      <c r="D66" s="97"/>
      <c r="E66" s="97"/>
      <c r="F66" s="97"/>
      <c r="G66" s="285" t="s">
        <v>716</v>
      </c>
      <c r="H66" s="286"/>
      <c r="I66" s="286"/>
      <c r="J66" s="286"/>
      <c r="K66" s="286"/>
      <c r="L66" s="286"/>
      <c r="M66" s="275"/>
      <c r="N66" s="286"/>
      <c r="O66" s="275"/>
      <c r="P66" s="286"/>
      <c r="Q66" s="286"/>
      <c r="R66" s="97"/>
      <c r="S66" s="256"/>
      <c r="T66" s="97"/>
      <c r="U66" s="256"/>
      <c r="V66" s="97"/>
      <c r="W66" s="256"/>
      <c r="X66" s="97"/>
      <c r="Y66" s="298"/>
      <c r="Z66" s="298"/>
      <c r="AA66" s="298"/>
      <c r="AB66" s="298"/>
      <c r="AC66" s="298"/>
      <c r="AD66" s="298"/>
      <c r="AE66" s="97"/>
    </row>
    <row r="67" spans="1:31" ht="15.75" customHeight="1">
      <c r="A67" s="97"/>
      <c r="B67" s="97"/>
      <c r="C67" s="97"/>
      <c r="D67" s="97"/>
      <c r="E67" s="97"/>
      <c r="F67" s="97"/>
      <c r="G67" s="292" t="s">
        <v>717</v>
      </c>
      <c r="H67" s="286">
        <v>0.5</v>
      </c>
      <c r="I67" s="290" t="s">
        <v>374</v>
      </c>
      <c r="J67" s="290" t="s">
        <v>375</v>
      </c>
      <c r="K67" s="290" t="s">
        <v>376</v>
      </c>
      <c r="L67" s="274" t="s">
        <v>377</v>
      </c>
      <c r="M67" s="275"/>
      <c r="N67" s="286"/>
      <c r="O67" s="275"/>
      <c r="P67" s="286"/>
      <c r="Q67" s="286"/>
      <c r="R67" s="97"/>
      <c r="S67" s="256"/>
      <c r="T67" s="97"/>
      <c r="U67" s="256"/>
      <c r="V67" s="97"/>
      <c r="W67" s="256"/>
      <c r="X67" s="97"/>
      <c r="Y67" s="298"/>
      <c r="Z67" s="298"/>
      <c r="AA67" s="298"/>
      <c r="AB67" s="298"/>
      <c r="AC67" s="298"/>
      <c r="AD67" s="298"/>
      <c r="AE67" s="97"/>
    </row>
    <row r="68" spans="1:31" ht="15.75" customHeight="1">
      <c r="A68" s="97"/>
      <c r="B68" s="97"/>
      <c r="C68" s="97"/>
      <c r="D68" s="97"/>
      <c r="E68" s="97"/>
      <c r="F68" s="97"/>
      <c r="G68" s="285" t="s">
        <v>718</v>
      </c>
      <c r="H68" s="290">
        <v>8.6999999999999993</v>
      </c>
      <c r="I68" s="274" t="s">
        <v>377</v>
      </c>
      <c r="J68" s="286"/>
      <c r="K68" s="286"/>
      <c r="L68" s="286"/>
      <c r="M68" s="275"/>
      <c r="N68" s="286"/>
      <c r="O68" s="275"/>
      <c r="P68" s="286"/>
      <c r="Q68" s="286"/>
      <c r="R68" s="97"/>
      <c r="S68" s="256"/>
      <c r="T68" s="97"/>
      <c r="U68" s="256"/>
      <c r="V68" s="97"/>
      <c r="W68" s="256"/>
      <c r="X68" s="97"/>
      <c r="Y68" s="298"/>
      <c r="Z68" s="298"/>
      <c r="AA68" s="298"/>
      <c r="AB68" s="298"/>
      <c r="AC68" s="298"/>
      <c r="AD68" s="298"/>
      <c r="AE68" s="97"/>
    </row>
    <row r="69" spans="1:31" ht="15.75" customHeight="1">
      <c r="A69" s="97"/>
      <c r="B69" s="97"/>
      <c r="C69" s="97"/>
      <c r="D69" s="97"/>
      <c r="E69" s="97"/>
      <c r="F69" s="97"/>
      <c r="G69" s="292" t="s">
        <v>719</v>
      </c>
      <c r="H69" s="286"/>
      <c r="I69" s="286"/>
      <c r="J69" s="286"/>
      <c r="K69" s="286"/>
      <c r="L69" s="286"/>
      <c r="M69" s="275"/>
      <c r="N69" s="286"/>
      <c r="O69" s="275"/>
      <c r="P69" s="286"/>
      <c r="Q69" s="286"/>
      <c r="R69" s="97"/>
      <c r="S69" s="256"/>
      <c r="T69" s="97"/>
      <c r="U69" s="256"/>
      <c r="V69" s="97"/>
      <c r="W69" s="256"/>
      <c r="X69" s="97"/>
      <c r="Y69" s="298"/>
      <c r="Z69" s="298"/>
      <c r="AA69" s="298"/>
      <c r="AB69" s="298"/>
      <c r="AC69" s="298"/>
      <c r="AD69" s="298"/>
      <c r="AE69" s="97"/>
    </row>
    <row r="70" spans="1:31" ht="15.75" customHeight="1">
      <c r="A70" s="97"/>
      <c r="B70" s="97"/>
      <c r="C70" s="97"/>
      <c r="D70" s="97"/>
      <c r="E70" s="97"/>
      <c r="F70" s="97"/>
      <c r="G70" s="299" t="s">
        <v>720</v>
      </c>
      <c r="H70" s="290">
        <v>32</v>
      </c>
      <c r="I70" s="290">
        <v>32</v>
      </c>
      <c r="J70" s="451">
        <v>32</v>
      </c>
      <c r="K70" s="290">
        <v>32</v>
      </c>
      <c r="L70" s="286"/>
      <c r="M70" s="275"/>
      <c r="N70" s="286"/>
      <c r="O70" s="275"/>
      <c r="P70" s="286"/>
      <c r="Q70" s="286"/>
      <c r="R70" s="97"/>
      <c r="S70" s="256"/>
      <c r="T70" s="97"/>
      <c r="U70" s="256"/>
      <c r="V70" s="97"/>
      <c r="W70" s="256"/>
      <c r="X70" s="97"/>
      <c r="Y70" s="298"/>
      <c r="Z70" s="298"/>
      <c r="AA70" s="298"/>
      <c r="AB70" s="298"/>
      <c r="AC70" s="298"/>
      <c r="AD70" s="298"/>
      <c r="AE70" s="97"/>
    </row>
    <row r="71" spans="1:31" ht="15.75" customHeight="1">
      <c r="A71" s="97"/>
      <c r="B71" s="97"/>
      <c r="C71" s="97"/>
      <c r="D71" s="97"/>
      <c r="E71" s="97"/>
      <c r="F71" s="97"/>
      <c r="G71" s="285" t="s">
        <v>721</v>
      </c>
      <c r="H71" s="286">
        <v>0.5</v>
      </c>
      <c r="I71" s="290" t="s">
        <v>374</v>
      </c>
      <c r="J71" s="290" t="s">
        <v>375</v>
      </c>
      <c r="K71" s="290" t="s">
        <v>376</v>
      </c>
      <c r="L71" s="274" t="s">
        <v>377</v>
      </c>
      <c r="M71" s="286"/>
      <c r="N71" s="286"/>
      <c r="O71" s="275"/>
      <c r="P71" s="286"/>
      <c r="Q71" s="286"/>
      <c r="R71" s="97"/>
      <c r="S71" s="256"/>
      <c r="T71" s="97"/>
      <c r="U71" s="256"/>
      <c r="V71" s="97"/>
      <c r="W71" s="256"/>
      <c r="X71" s="97"/>
      <c r="Y71" s="298"/>
      <c r="Z71" s="298"/>
      <c r="AA71" s="298"/>
      <c r="AB71" s="298"/>
      <c r="AC71" s="298"/>
      <c r="AD71" s="298"/>
      <c r="AE71" s="97"/>
    </row>
    <row r="72" spans="1:31" ht="15.75" customHeight="1">
      <c r="A72" s="97"/>
      <c r="B72" s="97"/>
      <c r="C72" s="97"/>
      <c r="D72" s="97"/>
      <c r="E72" s="97"/>
      <c r="F72" s="97"/>
      <c r="G72" s="296" t="s">
        <v>722</v>
      </c>
      <c r="H72" s="286"/>
      <c r="I72" s="286"/>
      <c r="J72" s="286"/>
      <c r="K72" s="286"/>
      <c r="L72" s="286"/>
      <c r="M72" s="286"/>
      <c r="N72" s="286"/>
      <c r="O72" s="275"/>
      <c r="P72" s="286"/>
      <c r="Q72" s="286"/>
      <c r="R72" s="97"/>
      <c r="S72" s="256"/>
      <c r="T72" s="97"/>
      <c r="U72" s="256"/>
      <c r="V72" s="97"/>
      <c r="W72" s="256"/>
      <c r="X72" s="97"/>
      <c r="Y72" s="298"/>
      <c r="Z72" s="310"/>
      <c r="AA72" s="310"/>
      <c r="AB72" s="310"/>
      <c r="AC72" s="310"/>
      <c r="AD72" s="310"/>
      <c r="AE72" s="97"/>
    </row>
    <row r="73" spans="1:31" ht="15.75" customHeight="1">
      <c r="A73" s="97"/>
      <c r="B73" s="97"/>
      <c r="C73" s="97"/>
      <c r="D73" s="97"/>
      <c r="E73" s="97"/>
      <c r="F73" s="97"/>
      <c r="G73" s="292" t="s">
        <v>723</v>
      </c>
      <c r="H73" s="286"/>
      <c r="I73" s="286"/>
      <c r="J73" s="286"/>
      <c r="K73" s="286"/>
      <c r="L73" s="286"/>
      <c r="M73" s="275"/>
      <c r="N73" s="286"/>
      <c r="O73" s="275"/>
      <c r="P73" s="286"/>
      <c r="Q73" s="286"/>
      <c r="R73" s="97"/>
      <c r="S73" s="256"/>
      <c r="T73" s="97"/>
      <c r="U73" s="256"/>
      <c r="V73" s="97"/>
      <c r="W73" s="256"/>
      <c r="X73" s="97"/>
      <c r="Y73" s="298"/>
      <c r="Z73" s="322"/>
      <c r="AA73" s="341">
        <f>SUM(AA53:AA72)</f>
        <v>-38.419999999999995</v>
      </c>
      <c r="AB73" s="322"/>
      <c r="AC73" s="322"/>
      <c r="AD73" s="322"/>
      <c r="AE73" s="97"/>
    </row>
    <row r="74" spans="1:31" ht="15.75" customHeight="1">
      <c r="A74" s="97"/>
      <c r="B74" s="97"/>
      <c r="C74" s="97"/>
      <c r="D74" s="97"/>
      <c r="E74" s="97"/>
      <c r="F74" s="97"/>
      <c r="G74" s="292" t="s">
        <v>724</v>
      </c>
      <c r="H74" s="286"/>
      <c r="I74" s="286"/>
      <c r="J74" s="286"/>
      <c r="K74" s="286"/>
      <c r="L74" s="286"/>
      <c r="M74" s="275"/>
      <c r="N74" s="286"/>
      <c r="O74" s="275"/>
      <c r="P74" s="286"/>
      <c r="Q74" s="286"/>
      <c r="R74" s="97"/>
      <c r="S74" s="256"/>
      <c r="T74" s="97"/>
      <c r="U74" s="256"/>
      <c r="V74" s="97"/>
      <c r="W74" s="256"/>
      <c r="X74" s="97"/>
      <c r="Y74" s="254"/>
      <c r="Z74" s="254"/>
      <c r="AA74" s="254"/>
      <c r="AB74" s="254"/>
      <c r="AC74" s="254"/>
      <c r="AD74" s="254"/>
      <c r="AE74" s="97"/>
    </row>
    <row r="75" spans="1:31" ht="15.75" customHeight="1">
      <c r="A75" s="97"/>
      <c r="B75" s="97"/>
      <c r="C75" s="97"/>
      <c r="D75" s="97"/>
      <c r="E75" s="97"/>
      <c r="F75" s="97"/>
      <c r="G75" s="285" t="s">
        <v>725</v>
      </c>
      <c r="H75" s="290">
        <v>0.5</v>
      </c>
      <c r="I75" s="290" t="s">
        <v>376</v>
      </c>
      <c r="J75" s="274" t="s">
        <v>377</v>
      </c>
      <c r="K75" s="286"/>
      <c r="L75" s="286"/>
      <c r="M75" s="275"/>
      <c r="N75" s="286"/>
      <c r="O75" s="275"/>
      <c r="P75" s="286"/>
      <c r="Q75" s="286"/>
      <c r="R75" s="97"/>
      <c r="S75" s="256"/>
      <c r="T75" s="97"/>
      <c r="U75" s="256"/>
      <c r="V75" s="97"/>
      <c r="W75" s="256"/>
      <c r="X75" s="97"/>
      <c r="Y75" s="957" t="s">
        <v>353</v>
      </c>
      <c r="Z75" s="888"/>
      <c r="AA75" s="888"/>
      <c r="AB75" s="888"/>
      <c r="AC75" s="888"/>
      <c r="AD75" s="892"/>
      <c r="AE75" s="97"/>
    </row>
    <row r="76" spans="1:31" ht="15.75" customHeight="1">
      <c r="A76" s="97"/>
      <c r="B76" s="97"/>
      <c r="C76" s="97"/>
      <c r="D76" s="97"/>
      <c r="E76" s="97"/>
      <c r="F76" s="97"/>
      <c r="G76" s="285" t="s">
        <v>726</v>
      </c>
      <c r="H76" s="286"/>
      <c r="I76" s="286"/>
      <c r="J76" s="286"/>
      <c r="K76" s="286"/>
      <c r="L76" s="286"/>
      <c r="M76" s="275"/>
      <c r="N76" s="286"/>
      <c r="O76" s="275"/>
      <c r="P76" s="286"/>
      <c r="Q76" s="286"/>
      <c r="R76" s="97"/>
      <c r="S76" s="256"/>
      <c r="T76" s="97"/>
      <c r="U76" s="256"/>
      <c r="V76" s="97"/>
      <c r="W76" s="256"/>
      <c r="X76" s="97"/>
      <c r="Y76" s="993"/>
      <c r="Z76" s="892"/>
      <c r="AA76" s="271">
        <v>2024</v>
      </c>
      <c r="AB76" s="271">
        <v>2025</v>
      </c>
      <c r="AC76" s="271">
        <v>2026</v>
      </c>
      <c r="AD76" s="271">
        <v>2027</v>
      </c>
      <c r="AE76" s="97"/>
    </row>
    <row r="77" spans="1:31" ht="15.75" customHeight="1">
      <c r="A77" s="97"/>
      <c r="B77" s="97"/>
      <c r="C77" s="97"/>
      <c r="D77" s="97"/>
      <c r="E77" s="97"/>
      <c r="F77" s="97"/>
      <c r="G77" s="292" t="s">
        <v>727</v>
      </c>
      <c r="H77" s="275"/>
      <c r="I77" s="275"/>
      <c r="J77" s="286"/>
      <c r="K77" s="286"/>
      <c r="L77" s="286"/>
      <c r="M77" s="286"/>
      <c r="N77" s="286"/>
      <c r="O77" s="275"/>
      <c r="P77" s="286"/>
      <c r="Q77" s="286"/>
      <c r="R77" s="97"/>
      <c r="S77" s="256"/>
      <c r="T77" s="97"/>
      <c r="U77" s="256"/>
      <c r="V77" s="97"/>
      <c r="W77" s="256"/>
      <c r="X77" s="97"/>
      <c r="Y77" s="989" t="s">
        <v>469</v>
      </c>
      <c r="Z77" s="892"/>
      <c r="AA77" s="298" t="s">
        <v>470</v>
      </c>
      <c r="AB77" s="298" t="s">
        <v>471</v>
      </c>
      <c r="AC77" s="298" t="s">
        <v>472</v>
      </c>
      <c r="AD77" s="298" t="s">
        <v>472</v>
      </c>
      <c r="AE77" s="97"/>
    </row>
    <row r="78" spans="1:31" ht="15.75" customHeight="1">
      <c r="A78" s="97"/>
      <c r="B78" s="97"/>
      <c r="C78" s="97"/>
      <c r="D78" s="97"/>
      <c r="E78" s="97"/>
      <c r="F78" s="97"/>
      <c r="G78" s="299" t="s">
        <v>728</v>
      </c>
      <c r="H78" s="286">
        <v>0.5</v>
      </c>
      <c r="I78" s="290" t="s">
        <v>374</v>
      </c>
      <c r="J78" s="290" t="s">
        <v>375</v>
      </c>
      <c r="K78" s="290" t="s">
        <v>376</v>
      </c>
      <c r="L78" s="274" t="s">
        <v>377</v>
      </c>
      <c r="M78" s="275"/>
      <c r="N78" s="286"/>
      <c r="O78" s="275"/>
      <c r="P78" s="286"/>
      <c r="Q78" s="286"/>
      <c r="R78" s="97"/>
      <c r="S78" s="256"/>
      <c r="T78" s="97"/>
      <c r="U78" s="256"/>
      <c r="V78" s="97"/>
      <c r="W78" s="256"/>
      <c r="X78" s="97"/>
      <c r="Y78" s="989" t="s">
        <v>474</v>
      </c>
      <c r="Z78" s="892"/>
      <c r="AA78" s="292">
        <f>AA49</f>
        <v>0</v>
      </c>
      <c r="AB78" s="292"/>
      <c r="AC78" s="292"/>
      <c r="AD78" s="292"/>
      <c r="AE78" s="97"/>
    </row>
    <row r="79" spans="1:31" ht="15.75" customHeight="1">
      <c r="A79" s="97"/>
      <c r="B79" s="97"/>
      <c r="C79" s="97"/>
      <c r="D79" s="97"/>
      <c r="E79" s="97"/>
      <c r="F79" s="97"/>
      <c r="G79" s="285" t="s">
        <v>729</v>
      </c>
      <c r="H79" s="286"/>
      <c r="I79" s="286"/>
      <c r="J79" s="286"/>
      <c r="K79" s="286"/>
      <c r="L79" s="286"/>
      <c r="M79" s="275"/>
      <c r="N79" s="286"/>
      <c r="O79" s="275"/>
      <c r="P79" s="286"/>
      <c r="Q79" s="286"/>
      <c r="R79" s="97"/>
      <c r="S79" s="256"/>
      <c r="T79" s="97"/>
      <c r="U79" s="256"/>
      <c r="V79" s="97"/>
      <c r="W79" s="256"/>
      <c r="X79" s="97"/>
      <c r="Y79" s="989" t="s">
        <v>476</v>
      </c>
      <c r="Z79" s="892"/>
      <c r="AA79" s="292">
        <f>AA73</f>
        <v>-38.419999999999995</v>
      </c>
      <c r="AB79" s="292"/>
      <c r="AC79" s="292"/>
      <c r="AD79" s="292"/>
      <c r="AE79" s="97"/>
    </row>
    <row r="80" spans="1:31" ht="15.75" customHeight="1">
      <c r="A80" s="97"/>
      <c r="B80" s="97"/>
      <c r="C80" s="97"/>
      <c r="D80" s="97"/>
      <c r="E80" s="97"/>
      <c r="F80" s="97"/>
      <c r="G80" s="292" t="s">
        <v>730</v>
      </c>
      <c r="H80" s="275"/>
      <c r="I80" s="286"/>
      <c r="J80" s="286"/>
      <c r="K80" s="286"/>
      <c r="L80" s="286"/>
      <c r="M80" s="286"/>
      <c r="N80" s="286"/>
      <c r="O80" s="275"/>
      <c r="P80" s="286"/>
      <c r="Q80" s="286"/>
      <c r="R80" s="97"/>
      <c r="S80" s="256"/>
      <c r="T80" s="97"/>
      <c r="U80" s="256"/>
      <c r="V80" s="97"/>
      <c r="W80" s="256"/>
      <c r="X80" s="97"/>
      <c r="Y80" s="989" t="s">
        <v>478</v>
      </c>
      <c r="Z80" s="892"/>
      <c r="AA80" s="416">
        <f>SUM(AA78:AA79)</f>
        <v>-38.419999999999995</v>
      </c>
      <c r="AB80" s="417"/>
      <c r="AC80" s="417"/>
      <c r="AD80" s="417"/>
      <c r="AE80" s="97"/>
    </row>
    <row r="81" spans="1:31" ht="15.75" customHeight="1">
      <c r="A81" s="97"/>
      <c r="B81" s="97"/>
      <c r="C81" s="97"/>
      <c r="D81" s="97"/>
      <c r="E81" s="97"/>
      <c r="F81" s="97"/>
      <c r="G81" s="292" t="s">
        <v>731</v>
      </c>
      <c r="H81" s="275"/>
      <c r="I81" s="275"/>
      <c r="J81" s="275"/>
      <c r="K81" s="286"/>
      <c r="L81" s="286"/>
      <c r="M81" s="275"/>
      <c r="N81" s="286"/>
      <c r="O81" s="275"/>
      <c r="P81" s="286"/>
      <c r="Q81" s="286"/>
      <c r="R81" s="97"/>
      <c r="S81" s="256"/>
      <c r="T81" s="97"/>
      <c r="U81" s="256"/>
      <c r="V81" s="97"/>
      <c r="W81" s="256"/>
      <c r="X81" s="97"/>
      <c r="Y81" s="254"/>
      <c r="Z81" s="254"/>
      <c r="AA81" s="254"/>
      <c r="AB81" s="254"/>
      <c r="AC81" s="254"/>
      <c r="AD81" s="254"/>
      <c r="AE81" s="97"/>
    </row>
    <row r="82" spans="1:31" ht="15.75" customHeight="1">
      <c r="A82" s="97"/>
      <c r="B82" s="97"/>
      <c r="C82" s="97"/>
      <c r="D82" s="97"/>
      <c r="E82" s="97"/>
      <c r="F82" s="97"/>
      <c r="G82" s="273" t="s">
        <v>732</v>
      </c>
      <c r="H82" s="329"/>
      <c r="I82" s="286"/>
      <c r="J82" s="286"/>
      <c r="K82" s="286"/>
      <c r="L82" s="286"/>
      <c r="M82" s="275"/>
      <c r="N82" s="286"/>
      <c r="O82" s="275"/>
      <c r="P82" s="286"/>
      <c r="Q82" s="286"/>
      <c r="R82" s="97"/>
      <c r="S82" s="256"/>
      <c r="T82" s="97"/>
      <c r="U82" s="256"/>
      <c r="V82" s="97"/>
      <c r="W82" s="256"/>
      <c r="X82" s="97"/>
      <c r="Y82" s="254"/>
      <c r="Z82" s="254"/>
      <c r="AA82" s="254"/>
      <c r="AB82" s="254"/>
      <c r="AC82" s="254"/>
      <c r="AD82" s="254"/>
      <c r="AE82" s="97"/>
    </row>
    <row r="83" spans="1:31" ht="15.75" customHeight="1">
      <c r="A83" s="97"/>
      <c r="B83" s="97"/>
      <c r="C83" s="97"/>
      <c r="D83" s="97"/>
      <c r="E83" s="97"/>
      <c r="F83" s="97"/>
      <c r="G83" s="285" t="s">
        <v>733</v>
      </c>
      <c r="H83" s="286"/>
      <c r="I83" s="286"/>
      <c r="J83" s="286"/>
      <c r="K83" s="286"/>
      <c r="L83" s="286"/>
      <c r="M83" s="275"/>
      <c r="N83" s="286"/>
      <c r="O83" s="275"/>
      <c r="P83" s="286"/>
      <c r="Q83" s="286"/>
      <c r="R83" s="97"/>
      <c r="S83" s="256"/>
      <c r="T83" s="97"/>
      <c r="U83" s="256"/>
      <c r="V83" s="97"/>
      <c r="W83" s="256"/>
      <c r="X83" s="97"/>
      <c r="Y83" s="254"/>
      <c r="Z83" s="254"/>
      <c r="AA83" s="254"/>
      <c r="AB83" s="254"/>
      <c r="AC83" s="254"/>
      <c r="AD83" s="254"/>
      <c r="AE83" s="97"/>
    </row>
    <row r="84" spans="1:31" ht="15.75" customHeight="1">
      <c r="A84" s="97"/>
      <c r="B84" s="97"/>
      <c r="C84" s="97"/>
      <c r="D84" s="97"/>
      <c r="E84" s="97"/>
      <c r="F84" s="97"/>
      <c r="G84" s="299" t="s">
        <v>734</v>
      </c>
      <c r="H84" s="452">
        <v>0.8</v>
      </c>
      <c r="I84" s="286"/>
      <c r="J84" s="286"/>
      <c r="K84" s="286"/>
      <c r="L84" s="286"/>
      <c r="M84" s="275"/>
      <c r="N84" s="286"/>
      <c r="O84" s="275"/>
      <c r="P84" s="286"/>
      <c r="Q84" s="286"/>
      <c r="R84" s="97"/>
      <c r="S84" s="256"/>
      <c r="T84" s="97"/>
      <c r="U84" s="256"/>
      <c r="V84" s="97"/>
      <c r="W84" s="256"/>
      <c r="X84" s="97"/>
      <c r="Y84" s="254"/>
      <c r="Z84" s="254"/>
      <c r="AA84" s="254"/>
      <c r="AB84" s="254"/>
      <c r="AC84" s="254"/>
      <c r="AD84" s="254"/>
      <c r="AE84" s="97"/>
    </row>
    <row r="85" spans="1:31" ht="15.75" customHeight="1">
      <c r="A85" s="97"/>
      <c r="B85" s="97"/>
      <c r="C85" s="97"/>
      <c r="D85" s="97"/>
      <c r="E85" s="97"/>
      <c r="F85" s="97"/>
      <c r="G85" s="299" t="s">
        <v>735</v>
      </c>
      <c r="H85" s="275"/>
      <c r="I85" s="275"/>
      <c r="J85" s="275"/>
      <c r="K85" s="286"/>
      <c r="L85" s="286"/>
      <c r="M85" s="286"/>
      <c r="N85" s="286"/>
      <c r="O85" s="275"/>
      <c r="P85" s="286"/>
      <c r="Q85" s="286"/>
      <c r="R85" s="97"/>
      <c r="S85" s="256"/>
      <c r="T85" s="97"/>
      <c r="U85" s="256"/>
      <c r="V85" s="97"/>
      <c r="W85" s="256"/>
      <c r="X85" s="97"/>
      <c r="Y85" s="254"/>
      <c r="Z85" s="254"/>
      <c r="AA85" s="254"/>
      <c r="AB85" s="254"/>
      <c r="AC85" s="254"/>
      <c r="AD85" s="254"/>
      <c r="AE85" s="97"/>
    </row>
    <row r="86" spans="1:31" ht="15.75" customHeight="1">
      <c r="A86" s="97"/>
      <c r="B86" s="97"/>
      <c r="C86" s="97"/>
      <c r="D86" s="97"/>
      <c r="E86" s="97"/>
      <c r="F86" s="97"/>
      <c r="G86" s="285" t="s">
        <v>736</v>
      </c>
      <c r="H86" s="286"/>
      <c r="I86" s="286"/>
      <c r="J86" s="286"/>
      <c r="K86" s="286"/>
      <c r="L86" s="286"/>
      <c r="M86" s="275"/>
      <c r="N86" s="286"/>
      <c r="O86" s="275"/>
      <c r="P86" s="286"/>
      <c r="Q86" s="286"/>
      <c r="R86" s="97"/>
      <c r="S86" s="256"/>
      <c r="T86" s="97"/>
      <c r="U86" s="256"/>
      <c r="V86" s="97"/>
      <c r="W86" s="256"/>
      <c r="X86" s="97"/>
      <c r="Y86" s="254"/>
      <c r="Z86" s="254"/>
      <c r="AA86" s="254"/>
      <c r="AB86" s="254"/>
      <c r="AC86" s="254"/>
      <c r="AD86" s="254"/>
      <c r="AE86" s="97"/>
    </row>
    <row r="87" spans="1:31" ht="15.75" customHeight="1">
      <c r="A87" s="97"/>
      <c r="B87" s="97"/>
      <c r="C87" s="97"/>
      <c r="D87" s="97"/>
      <c r="E87" s="97"/>
      <c r="F87" s="97"/>
      <c r="G87" s="285" t="s">
        <v>737</v>
      </c>
      <c r="H87" s="275"/>
      <c r="I87" s="275"/>
      <c r="J87" s="275"/>
      <c r="K87" s="286"/>
      <c r="L87" s="286"/>
      <c r="M87" s="275"/>
      <c r="N87" s="286"/>
      <c r="O87" s="275"/>
      <c r="P87" s="286"/>
      <c r="Q87" s="286"/>
      <c r="R87" s="97"/>
      <c r="S87" s="256"/>
      <c r="T87" s="97"/>
      <c r="U87" s="256"/>
      <c r="V87" s="97"/>
      <c r="W87" s="256"/>
      <c r="X87" s="97"/>
      <c r="Y87" s="254"/>
      <c r="Z87" s="254"/>
      <c r="AA87" s="254"/>
      <c r="AB87" s="254"/>
      <c r="AC87" s="254"/>
      <c r="AD87" s="254"/>
      <c r="AE87" s="97"/>
    </row>
    <row r="88" spans="1:31" ht="15.75" customHeight="1">
      <c r="A88" s="97"/>
      <c r="B88" s="97"/>
      <c r="C88" s="97"/>
      <c r="D88" s="97"/>
      <c r="E88" s="97"/>
      <c r="F88" s="97"/>
      <c r="G88" s="292" t="s">
        <v>738</v>
      </c>
      <c r="H88" s="290">
        <v>0.3</v>
      </c>
      <c r="I88" s="290" t="s">
        <v>373</v>
      </c>
      <c r="J88" s="290" t="s">
        <v>374</v>
      </c>
      <c r="K88" s="290" t="s">
        <v>375</v>
      </c>
      <c r="L88" s="290" t="s">
        <v>376</v>
      </c>
      <c r="M88" s="274" t="s">
        <v>377</v>
      </c>
      <c r="N88" s="286"/>
      <c r="O88" s="275"/>
      <c r="P88" s="286"/>
      <c r="Q88" s="286"/>
      <c r="R88" s="97"/>
      <c r="S88" s="256"/>
      <c r="T88" s="97"/>
      <c r="U88" s="256"/>
      <c r="V88" s="97"/>
      <c r="W88" s="256"/>
      <c r="X88" s="97"/>
      <c r="Y88" s="254"/>
      <c r="Z88" s="254"/>
      <c r="AA88" s="254"/>
      <c r="AB88" s="254"/>
      <c r="AC88" s="254"/>
      <c r="AD88" s="254"/>
      <c r="AE88" s="97"/>
    </row>
    <row r="89" spans="1:31" ht="15.75" customHeight="1">
      <c r="A89" s="97"/>
      <c r="B89" s="97"/>
      <c r="C89" s="97"/>
      <c r="D89" s="97"/>
      <c r="E89" s="97"/>
      <c r="F89" s="97"/>
      <c r="G89" s="292" t="s">
        <v>739</v>
      </c>
      <c r="H89" s="290">
        <v>0.5</v>
      </c>
      <c r="I89" s="290" t="s">
        <v>375</v>
      </c>
      <c r="J89" s="290" t="s">
        <v>376</v>
      </c>
      <c r="K89" s="274" t="s">
        <v>377</v>
      </c>
      <c r="L89" s="286"/>
      <c r="M89" s="286"/>
      <c r="N89" s="286"/>
      <c r="O89" s="275"/>
      <c r="P89" s="286"/>
      <c r="Q89" s="286"/>
      <c r="R89" s="97"/>
      <c r="S89" s="256"/>
      <c r="T89" s="97"/>
      <c r="U89" s="256"/>
      <c r="V89" s="97"/>
      <c r="W89" s="256"/>
      <c r="X89" s="97"/>
      <c r="Y89" s="254"/>
      <c r="Z89" s="254"/>
      <c r="AA89" s="254"/>
      <c r="AB89" s="254"/>
      <c r="AC89" s="254"/>
      <c r="AD89" s="254"/>
      <c r="AE89" s="97"/>
    </row>
    <row r="90" spans="1:31" ht="15.75" customHeight="1">
      <c r="A90" s="97"/>
      <c r="B90" s="97"/>
      <c r="C90" s="97"/>
      <c r="D90" s="97"/>
      <c r="E90" s="97"/>
      <c r="F90" s="97"/>
      <c r="G90" s="285" t="s">
        <v>740</v>
      </c>
      <c r="H90" s="286"/>
      <c r="I90" s="286"/>
      <c r="J90" s="286"/>
      <c r="K90" s="286"/>
      <c r="L90" s="286"/>
      <c r="M90" s="275"/>
      <c r="N90" s="286"/>
      <c r="O90" s="275"/>
      <c r="P90" s="286"/>
      <c r="Q90" s="286"/>
      <c r="R90" s="97"/>
      <c r="S90" s="256"/>
      <c r="T90" s="97"/>
      <c r="U90" s="256"/>
      <c r="V90" s="97"/>
      <c r="W90" s="256"/>
      <c r="X90" s="97"/>
      <c r="Y90" s="254"/>
      <c r="Z90" s="254"/>
      <c r="AA90" s="254"/>
      <c r="AB90" s="254"/>
      <c r="AC90" s="254"/>
      <c r="AD90" s="254"/>
      <c r="AE90" s="97"/>
    </row>
    <row r="91" spans="1:31" ht="15.75" customHeight="1">
      <c r="A91" s="97"/>
      <c r="B91" s="97"/>
      <c r="C91" s="97"/>
      <c r="D91" s="97"/>
      <c r="E91" s="97"/>
      <c r="F91" s="97"/>
      <c r="G91" s="285" t="s">
        <v>741</v>
      </c>
      <c r="H91" s="286"/>
      <c r="I91" s="286"/>
      <c r="J91" s="286"/>
      <c r="K91" s="286"/>
      <c r="L91" s="286"/>
      <c r="M91" s="275"/>
      <c r="N91" s="286"/>
      <c r="O91" s="275"/>
      <c r="P91" s="286"/>
      <c r="Q91" s="286"/>
      <c r="R91" s="97"/>
      <c r="S91" s="256"/>
      <c r="T91" s="97"/>
      <c r="U91" s="256"/>
      <c r="V91" s="97"/>
      <c r="W91" s="256"/>
      <c r="X91" s="97"/>
      <c r="Y91" s="254"/>
      <c r="Z91" s="254"/>
      <c r="AA91" s="254"/>
      <c r="AB91" s="254"/>
      <c r="AC91" s="254"/>
      <c r="AD91" s="254"/>
      <c r="AE91" s="97"/>
    </row>
    <row r="92" spans="1:31" ht="15.75" customHeight="1">
      <c r="A92" s="97"/>
      <c r="B92" s="97"/>
      <c r="C92" s="97"/>
      <c r="D92" s="97"/>
      <c r="E92" s="97"/>
      <c r="F92" s="97"/>
      <c r="G92" s="292" t="s">
        <v>742</v>
      </c>
      <c r="H92" s="286"/>
      <c r="I92" s="286"/>
      <c r="J92" s="286"/>
      <c r="K92" s="286"/>
      <c r="L92" s="286"/>
      <c r="M92" s="275"/>
      <c r="N92" s="286"/>
      <c r="O92" s="275"/>
      <c r="P92" s="286"/>
      <c r="Q92" s="286"/>
      <c r="R92" s="97"/>
      <c r="S92" s="256"/>
      <c r="T92" s="97"/>
      <c r="U92" s="256"/>
      <c r="V92" s="97"/>
      <c r="W92" s="256"/>
      <c r="X92" s="97"/>
      <c r="Y92" s="254"/>
      <c r="Z92" s="254"/>
      <c r="AA92" s="254"/>
      <c r="AB92" s="254"/>
      <c r="AC92" s="254"/>
      <c r="AD92" s="254"/>
      <c r="AE92" s="97"/>
    </row>
    <row r="93" spans="1:31" ht="15.75" customHeight="1">
      <c r="A93" s="97"/>
      <c r="B93" s="97"/>
      <c r="C93" s="97"/>
      <c r="D93" s="97"/>
      <c r="E93" s="97"/>
      <c r="F93" s="97"/>
      <c r="G93" s="285" t="s">
        <v>743</v>
      </c>
      <c r="H93" s="286">
        <v>1.98</v>
      </c>
      <c r="I93" s="286"/>
      <c r="J93" s="286"/>
      <c r="K93" s="286"/>
      <c r="L93" s="286"/>
      <c r="M93" s="275"/>
      <c r="N93" s="286"/>
      <c r="O93" s="275"/>
      <c r="P93" s="286"/>
      <c r="Q93" s="286"/>
      <c r="R93" s="97"/>
      <c r="S93" s="256"/>
      <c r="T93" s="97"/>
      <c r="U93" s="256"/>
      <c r="V93" s="97"/>
      <c r="W93" s="256"/>
      <c r="X93" s="97"/>
      <c r="Y93" s="254"/>
      <c r="Z93" s="254"/>
      <c r="AA93" s="254"/>
      <c r="AB93" s="254"/>
      <c r="AC93" s="254"/>
      <c r="AD93" s="254"/>
      <c r="AE93" s="97"/>
    </row>
    <row r="94" spans="1:31" ht="15.75" customHeight="1">
      <c r="A94" s="97"/>
      <c r="B94" s="97"/>
      <c r="C94" s="97"/>
      <c r="D94" s="97"/>
      <c r="E94" s="97"/>
      <c r="F94" s="97"/>
      <c r="G94" s="285" t="s">
        <v>744</v>
      </c>
      <c r="M94" s="286"/>
      <c r="N94" s="286"/>
      <c r="O94" s="275"/>
      <c r="P94" s="286"/>
      <c r="Q94" s="286"/>
      <c r="R94" s="97"/>
      <c r="S94" s="256"/>
      <c r="T94" s="97"/>
      <c r="U94" s="256"/>
      <c r="V94" s="97"/>
      <c r="W94" s="256"/>
      <c r="X94" s="97"/>
      <c r="Y94" s="254"/>
      <c r="Z94" s="254"/>
      <c r="AA94" s="254"/>
      <c r="AB94" s="254"/>
      <c r="AC94" s="254"/>
      <c r="AD94" s="254"/>
      <c r="AE94" s="97"/>
    </row>
    <row r="95" spans="1:31" ht="15.75" customHeight="1">
      <c r="A95" s="97"/>
      <c r="B95" s="97"/>
      <c r="C95" s="97"/>
      <c r="D95" s="97"/>
      <c r="E95" s="97"/>
      <c r="F95" s="97"/>
      <c r="G95" s="299" t="s">
        <v>745</v>
      </c>
      <c r="H95" s="286"/>
      <c r="I95" s="286"/>
      <c r="J95" s="286"/>
      <c r="K95" s="286"/>
      <c r="L95" s="286"/>
      <c r="M95" s="286"/>
      <c r="N95" s="286"/>
      <c r="O95" s="275"/>
      <c r="P95" s="286"/>
      <c r="Q95" s="286"/>
      <c r="R95" s="97"/>
      <c r="S95" s="256"/>
      <c r="T95" s="97"/>
      <c r="U95" s="256"/>
      <c r="V95" s="97"/>
      <c r="W95" s="256"/>
      <c r="X95" s="97"/>
      <c r="Y95" s="254"/>
      <c r="Z95" s="254"/>
      <c r="AA95" s="254"/>
      <c r="AB95" s="254"/>
      <c r="AC95" s="254"/>
      <c r="AD95" s="254"/>
      <c r="AE95" s="97"/>
    </row>
    <row r="96" spans="1:31" ht="15.75" customHeight="1">
      <c r="A96" s="97"/>
      <c r="B96" s="97"/>
      <c r="C96" s="97"/>
      <c r="D96" s="97"/>
      <c r="E96" s="97"/>
      <c r="F96" s="97"/>
      <c r="G96" s="299" t="s">
        <v>746</v>
      </c>
      <c r="H96" s="290">
        <v>0.3</v>
      </c>
      <c r="I96" s="290" t="s">
        <v>373</v>
      </c>
      <c r="J96" s="290" t="s">
        <v>374</v>
      </c>
      <c r="K96" s="290" t="s">
        <v>375</v>
      </c>
      <c r="L96" s="290" t="s">
        <v>376</v>
      </c>
      <c r="M96" s="274" t="s">
        <v>377</v>
      </c>
      <c r="N96" s="286"/>
      <c r="O96" s="275"/>
      <c r="P96" s="286"/>
      <c r="Q96" s="286"/>
      <c r="R96" s="97"/>
      <c r="S96" s="256"/>
      <c r="T96" s="97"/>
      <c r="U96" s="256"/>
      <c r="V96" s="97"/>
      <c r="W96" s="256"/>
      <c r="X96" s="97"/>
      <c r="Y96" s="254"/>
      <c r="Z96" s="254"/>
      <c r="AA96" s="254"/>
      <c r="AB96" s="254"/>
      <c r="AC96" s="254"/>
      <c r="AD96" s="254"/>
      <c r="AE96" s="97"/>
    </row>
    <row r="97" spans="1:31" ht="15.75" customHeight="1">
      <c r="A97" s="97"/>
      <c r="B97" s="97"/>
      <c r="C97" s="97"/>
      <c r="D97" s="315"/>
      <c r="E97" s="315"/>
      <c r="F97" s="315"/>
      <c r="G97" s="273" t="s">
        <v>747</v>
      </c>
      <c r="H97" s="275"/>
      <c r="I97" s="275"/>
      <c r="J97" s="286"/>
      <c r="K97" s="286"/>
      <c r="L97" s="286"/>
      <c r="M97" s="275"/>
      <c r="N97" s="286"/>
      <c r="O97" s="275"/>
      <c r="P97" s="286"/>
      <c r="Q97" s="286"/>
      <c r="R97" s="97"/>
      <c r="S97" s="256"/>
      <c r="T97" s="97"/>
      <c r="U97" s="256"/>
      <c r="V97" s="97"/>
      <c r="W97" s="256"/>
      <c r="X97" s="97"/>
      <c r="Y97" s="254"/>
      <c r="Z97" s="254"/>
      <c r="AA97" s="254"/>
      <c r="AB97" s="254"/>
      <c r="AC97" s="254"/>
      <c r="AD97" s="254"/>
      <c r="AE97" s="97"/>
    </row>
    <row r="98" spans="1:31" ht="15.75" customHeight="1">
      <c r="A98" s="97"/>
      <c r="B98" s="97"/>
      <c r="C98" s="316"/>
      <c r="D98" s="453"/>
      <c r="E98" s="453"/>
      <c r="F98" s="453"/>
      <c r="G98" s="292" t="s">
        <v>748</v>
      </c>
      <c r="H98" s="286"/>
      <c r="I98" s="286"/>
      <c r="J98" s="286"/>
      <c r="K98" s="286"/>
      <c r="L98" s="286"/>
      <c r="M98" s="275"/>
      <c r="N98" s="286"/>
      <c r="O98" s="275"/>
      <c r="P98" s="286"/>
      <c r="Q98" s="286"/>
      <c r="R98" s="97"/>
      <c r="S98" s="256"/>
      <c r="T98" s="97"/>
      <c r="U98" s="256"/>
      <c r="V98" s="97"/>
      <c r="W98" s="256"/>
      <c r="X98" s="97"/>
      <c r="Y98" s="254"/>
      <c r="Z98" s="254"/>
      <c r="AA98" s="254"/>
      <c r="AB98" s="254"/>
      <c r="AC98" s="254"/>
      <c r="AD98" s="254"/>
      <c r="AE98" s="97"/>
    </row>
    <row r="99" spans="1:31" ht="15.75" customHeight="1">
      <c r="A99" s="97"/>
      <c r="B99" s="97"/>
      <c r="C99" s="316"/>
      <c r="D99" s="453"/>
      <c r="E99" s="453"/>
      <c r="F99" s="453"/>
      <c r="G99" s="292" t="s">
        <v>749</v>
      </c>
      <c r="H99" s="275"/>
      <c r="I99" s="275"/>
      <c r="J99" s="275"/>
      <c r="K99" s="286"/>
      <c r="L99" s="286"/>
      <c r="M99" s="275"/>
      <c r="N99" s="286"/>
      <c r="O99" s="275"/>
      <c r="P99" s="286"/>
      <c r="Q99" s="286"/>
      <c r="R99" s="97"/>
      <c r="S99" s="256"/>
      <c r="T99" s="97"/>
      <c r="U99" s="256"/>
      <c r="V99" s="97"/>
      <c r="W99" s="256"/>
      <c r="X99" s="97"/>
      <c r="Y99" s="254"/>
      <c r="Z99" s="254"/>
      <c r="AA99" s="254"/>
      <c r="AB99" s="254"/>
      <c r="AC99" s="254"/>
      <c r="AD99" s="254"/>
      <c r="AE99" s="97"/>
    </row>
    <row r="100" spans="1:31" ht="15.75" customHeight="1">
      <c r="A100" s="97"/>
      <c r="B100" s="97"/>
      <c r="C100" s="316"/>
      <c r="D100" s="453"/>
      <c r="E100" s="453"/>
      <c r="F100" s="453"/>
      <c r="G100" s="273" t="s">
        <v>750</v>
      </c>
      <c r="H100" s="286"/>
      <c r="I100" s="286"/>
      <c r="J100" s="286"/>
      <c r="K100" s="286"/>
      <c r="L100" s="286"/>
      <c r="M100" s="275"/>
      <c r="N100" s="286"/>
      <c r="O100" s="275"/>
      <c r="P100" s="286"/>
      <c r="Q100" s="286"/>
      <c r="R100" s="97"/>
      <c r="S100" s="256"/>
      <c r="T100" s="97"/>
      <c r="U100" s="256"/>
      <c r="V100" s="97"/>
      <c r="W100" s="256"/>
      <c r="X100" s="97"/>
      <c r="Y100" s="254"/>
      <c r="Z100" s="254"/>
      <c r="AA100" s="254"/>
      <c r="AB100" s="254"/>
      <c r="AC100" s="254"/>
      <c r="AD100" s="254"/>
      <c r="AE100" s="97"/>
    </row>
    <row r="101" spans="1:31" ht="15.75" customHeight="1">
      <c r="A101" s="97"/>
      <c r="B101" s="97"/>
      <c r="C101" s="316"/>
      <c r="D101" s="453"/>
      <c r="E101" s="453"/>
      <c r="F101" s="453"/>
      <c r="G101" s="299" t="s">
        <v>751</v>
      </c>
      <c r="H101" s="286"/>
      <c r="I101" s="286"/>
      <c r="J101" s="286"/>
      <c r="K101" s="286"/>
      <c r="L101" s="286"/>
      <c r="M101" s="286"/>
      <c r="N101" s="286"/>
      <c r="O101" s="275"/>
      <c r="P101" s="286"/>
      <c r="Q101" s="286"/>
      <c r="R101" s="97"/>
      <c r="S101" s="256"/>
      <c r="T101" s="97"/>
      <c r="U101" s="256"/>
      <c r="V101" s="97"/>
      <c r="W101" s="256"/>
      <c r="X101" s="97"/>
      <c r="Y101" s="254"/>
      <c r="Z101" s="254"/>
      <c r="AA101" s="254"/>
      <c r="AB101" s="254"/>
      <c r="AC101" s="254"/>
      <c r="AD101" s="254"/>
      <c r="AE101" s="97"/>
    </row>
    <row r="102" spans="1:31" ht="15.75" customHeight="1">
      <c r="A102" s="97"/>
      <c r="B102" s="97"/>
      <c r="C102" s="316"/>
      <c r="D102" s="453"/>
      <c r="E102" s="453"/>
      <c r="F102" s="453"/>
      <c r="G102" s="285" t="s">
        <v>752</v>
      </c>
      <c r="H102" s="286"/>
      <c r="I102" s="286"/>
      <c r="J102" s="286"/>
      <c r="K102" s="286"/>
      <c r="L102" s="286"/>
      <c r="M102" s="275"/>
      <c r="N102" s="286"/>
      <c r="O102" s="275"/>
      <c r="P102" s="286"/>
      <c r="Q102" s="286"/>
      <c r="R102" s="97"/>
      <c r="S102" s="256"/>
      <c r="T102" s="97"/>
      <c r="U102" s="256"/>
      <c r="V102" s="97"/>
      <c r="W102" s="256"/>
      <c r="X102" s="97"/>
      <c r="Y102" s="254"/>
      <c r="Z102" s="254"/>
      <c r="AA102" s="254"/>
      <c r="AB102" s="254"/>
      <c r="AC102" s="254"/>
      <c r="AD102" s="254"/>
      <c r="AE102" s="97"/>
    </row>
    <row r="103" spans="1:31" ht="15.75" customHeight="1">
      <c r="A103" s="97"/>
      <c r="B103" s="343"/>
      <c r="C103" s="343"/>
      <c r="D103" s="421">
        <f>COUNTA(G4:G160)</f>
        <v>101</v>
      </c>
      <c r="E103" s="422"/>
      <c r="F103" s="423">
        <v>100</v>
      </c>
      <c r="G103" s="285" t="s">
        <v>753</v>
      </c>
      <c r="H103" s="274">
        <v>10.53</v>
      </c>
      <c r="I103" s="286"/>
      <c r="J103" s="286"/>
      <c r="K103" s="286"/>
      <c r="L103" s="286"/>
      <c r="M103" s="275"/>
      <c r="N103" s="286"/>
      <c r="O103" s="275"/>
      <c r="P103" s="286"/>
      <c r="Q103" s="286"/>
      <c r="R103" s="97"/>
      <c r="S103" s="256"/>
      <c r="T103" s="97"/>
      <c r="U103" s="256"/>
      <c r="V103" s="97"/>
      <c r="W103" s="256"/>
      <c r="X103" s="97"/>
      <c r="Y103" s="254"/>
      <c r="Z103" s="254"/>
      <c r="AA103" s="254"/>
      <c r="AB103" s="254"/>
      <c r="AC103" s="254"/>
      <c r="AD103" s="254"/>
      <c r="AE103" s="97"/>
    </row>
    <row r="104" spans="1:31" ht="15.75" customHeight="1">
      <c r="A104" s="315"/>
      <c r="B104" s="315"/>
      <c r="C104" s="315"/>
      <c r="D104" s="323"/>
      <c r="E104" s="323"/>
      <c r="F104" s="315"/>
      <c r="G104" s="299" t="s">
        <v>754</v>
      </c>
      <c r="I104" s="275"/>
      <c r="J104" s="275"/>
      <c r="K104" s="275"/>
      <c r="L104" s="286"/>
      <c r="M104" s="286"/>
      <c r="N104" s="286"/>
      <c r="O104" s="275"/>
      <c r="P104" s="286"/>
      <c r="Q104" s="286"/>
      <c r="R104" s="97"/>
      <c r="S104" s="256"/>
      <c r="T104" s="97"/>
      <c r="U104" s="256"/>
      <c r="V104" s="97"/>
      <c r="W104" s="256"/>
      <c r="X104" s="97"/>
      <c r="Y104" s="254"/>
      <c r="Z104" s="254"/>
      <c r="AA104" s="254"/>
      <c r="AB104" s="254"/>
      <c r="AC104" s="254"/>
      <c r="AD104" s="254"/>
      <c r="AE104" s="97"/>
    </row>
    <row r="105" spans="1:31" ht="15.75" customHeight="1">
      <c r="A105" s="98"/>
      <c r="B105" s="98"/>
      <c r="C105" s="98"/>
      <c r="D105" s="98"/>
      <c r="E105" s="98"/>
      <c r="F105" s="98"/>
      <c r="G105" s="292"/>
      <c r="H105" s="275"/>
      <c r="I105" s="286"/>
      <c r="J105" s="286"/>
      <c r="K105" s="286"/>
      <c r="L105" s="286"/>
      <c r="M105" s="286"/>
      <c r="N105" s="286"/>
      <c r="O105" s="275"/>
      <c r="P105" s="286"/>
      <c r="Q105" s="286"/>
      <c r="R105" s="97"/>
      <c r="S105" s="256"/>
      <c r="T105" s="97"/>
      <c r="U105" s="256"/>
      <c r="V105" s="97"/>
      <c r="W105" s="256"/>
      <c r="X105" s="97"/>
      <c r="Y105" s="254"/>
      <c r="Z105" s="254"/>
      <c r="AA105" s="254"/>
      <c r="AB105" s="254"/>
      <c r="AC105" s="254"/>
      <c r="AD105" s="254"/>
      <c r="AE105" s="97"/>
    </row>
    <row r="106" spans="1:31" ht="15.75" customHeight="1">
      <c r="A106" s="98"/>
      <c r="B106" s="98"/>
      <c r="C106" s="98"/>
      <c r="D106" s="98"/>
      <c r="E106" s="98"/>
      <c r="F106" s="98"/>
      <c r="G106" s="292"/>
      <c r="H106" s="286"/>
      <c r="I106" s="286"/>
      <c r="J106" s="286"/>
      <c r="K106" s="286"/>
      <c r="L106" s="286"/>
      <c r="M106" s="286"/>
      <c r="N106" s="286"/>
      <c r="O106" s="275"/>
      <c r="P106" s="286"/>
      <c r="Q106" s="286"/>
      <c r="R106" s="97"/>
      <c r="S106" s="256"/>
      <c r="T106" s="97"/>
      <c r="U106" s="256"/>
      <c r="V106" s="97"/>
      <c r="W106" s="256"/>
      <c r="X106" s="97"/>
      <c r="Y106" s="254"/>
      <c r="Z106" s="254"/>
      <c r="AA106" s="254"/>
      <c r="AB106" s="254"/>
      <c r="AC106" s="254"/>
      <c r="AD106" s="254"/>
      <c r="AE106" s="97"/>
    </row>
    <row r="107" spans="1:31" ht="15.75" customHeight="1">
      <c r="A107" s="98"/>
      <c r="B107" s="98"/>
      <c r="C107" s="98"/>
      <c r="D107" s="98"/>
      <c r="E107" s="98"/>
      <c r="F107" s="98"/>
      <c r="G107" s="292"/>
      <c r="H107" s="286"/>
      <c r="I107" s="286"/>
      <c r="J107" s="286"/>
      <c r="K107" s="286"/>
      <c r="L107" s="286"/>
      <c r="M107" s="286"/>
      <c r="N107" s="286"/>
      <c r="O107" s="275"/>
      <c r="P107" s="286"/>
      <c r="Q107" s="286"/>
      <c r="R107" s="97"/>
      <c r="S107" s="256"/>
      <c r="T107" s="97"/>
      <c r="U107" s="256"/>
      <c r="V107" s="97"/>
      <c r="W107" s="256"/>
      <c r="X107" s="97"/>
      <c r="Y107" s="254"/>
      <c r="Z107" s="254"/>
      <c r="AA107" s="254"/>
      <c r="AB107" s="254"/>
      <c r="AC107" s="254"/>
      <c r="AD107" s="254"/>
      <c r="AE107" s="97"/>
    </row>
    <row r="108" spans="1:31" ht="15.75" customHeight="1">
      <c r="A108" s="98"/>
      <c r="B108" s="98"/>
      <c r="C108" s="98"/>
      <c r="D108" s="98"/>
      <c r="E108" s="98"/>
      <c r="F108" s="98"/>
      <c r="G108" s="292"/>
      <c r="H108" s="286"/>
      <c r="I108" s="286"/>
      <c r="J108" s="286"/>
      <c r="K108" s="286"/>
      <c r="L108" s="286"/>
      <c r="M108" s="286"/>
      <c r="N108" s="286"/>
      <c r="O108" s="286"/>
      <c r="P108" s="286"/>
      <c r="Q108" s="286"/>
      <c r="R108" s="97"/>
      <c r="S108" s="256"/>
      <c r="T108" s="97"/>
      <c r="U108" s="256"/>
      <c r="V108" s="97"/>
      <c r="W108" s="256"/>
      <c r="X108" s="97"/>
      <c r="Y108" s="254"/>
      <c r="Z108" s="254"/>
      <c r="AA108" s="254"/>
      <c r="AB108" s="254"/>
      <c r="AC108" s="254"/>
      <c r="AD108" s="254"/>
      <c r="AE108" s="97"/>
    </row>
    <row r="109" spans="1:31" ht="15.75" customHeight="1">
      <c r="A109" s="98"/>
      <c r="B109" s="98"/>
      <c r="C109" s="98"/>
      <c r="D109" s="98"/>
      <c r="E109" s="98"/>
      <c r="F109" s="98"/>
      <c r="J109" s="286"/>
      <c r="K109" s="286"/>
      <c r="L109" s="286"/>
      <c r="M109" s="286"/>
      <c r="N109" s="286"/>
      <c r="O109" s="286"/>
      <c r="P109" s="286"/>
      <c r="Q109" s="286"/>
      <c r="R109" s="97"/>
      <c r="S109" s="256"/>
      <c r="T109" s="97"/>
      <c r="U109" s="256"/>
      <c r="V109" s="97"/>
      <c r="W109" s="256"/>
      <c r="X109" s="97"/>
      <c r="Y109" s="254"/>
      <c r="Z109" s="254"/>
      <c r="AA109" s="254"/>
      <c r="AB109" s="254"/>
      <c r="AC109" s="254"/>
      <c r="AD109" s="254"/>
      <c r="AE109" s="97"/>
    </row>
    <row r="110" spans="1:31" ht="15.75" customHeight="1">
      <c r="A110" s="98"/>
      <c r="B110" s="98"/>
      <c r="C110" s="98"/>
      <c r="D110" s="98"/>
      <c r="E110" s="98"/>
      <c r="F110" s="98"/>
      <c r="J110" s="286"/>
      <c r="K110" s="286"/>
      <c r="L110" s="286"/>
      <c r="M110" s="286"/>
      <c r="N110" s="286"/>
      <c r="O110" s="286"/>
      <c r="P110" s="286"/>
      <c r="Q110" s="286"/>
      <c r="R110" s="97"/>
      <c r="S110" s="256"/>
      <c r="T110" s="97"/>
      <c r="U110" s="256"/>
      <c r="V110" s="97"/>
      <c r="W110" s="256"/>
      <c r="X110" s="97"/>
      <c r="Y110" s="254"/>
      <c r="Z110" s="254"/>
      <c r="AA110" s="254"/>
      <c r="AB110" s="254"/>
      <c r="AC110" s="254"/>
      <c r="AD110" s="254"/>
      <c r="AE110" s="97"/>
    </row>
    <row r="111" spans="1:31" ht="15.75" customHeight="1">
      <c r="A111" s="98"/>
      <c r="B111" s="98"/>
      <c r="C111" s="98"/>
      <c r="D111" s="98"/>
      <c r="E111" s="98"/>
      <c r="F111" s="98"/>
      <c r="G111" s="292"/>
      <c r="H111" s="286"/>
      <c r="I111" s="286"/>
      <c r="J111" s="286"/>
      <c r="K111" s="286"/>
      <c r="L111" s="286"/>
      <c r="M111" s="286"/>
      <c r="N111" s="286"/>
      <c r="O111" s="286"/>
      <c r="P111" s="286"/>
      <c r="Q111" s="286"/>
      <c r="R111" s="97"/>
      <c r="S111" s="256"/>
      <c r="T111" s="97"/>
      <c r="U111" s="256"/>
      <c r="V111" s="97"/>
      <c r="W111" s="256"/>
      <c r="X111" s="97"/>
      <c r="Y111" s="254"/>
      <c r="Z111" s="254"/>
      <c r="AA111" s="254"/>
      <c r="AB111" s="254"/>
      <c r="AC111" s="254"/>
      <c r="AD111" s="254"/>
      <c r="AE111" s="97"/>
    </row>
    <row r="112" spans="1:31" ht="15.75" customHeight="1">
      <c r="A112" s="98"/>
      <c r="B112" s="98"/>
      <c r="C112" s="98"/>
      <c r="D112" s="98"/>
      <c r="E112" s="98"/>
      <c r="F112" s="98"/>
      <c r="G112" s="292"/>
      <c r="H112" s="286"/>
      <c r="I112" s="286"/>
      <c r="J112" s="286"/>
      <c r="K112" s="286"/>
      <c r="L112" s="286"/>
      <c r="M112" s="286"/>
      <c r="N112" s="286"/>
      <c r="O112" s="286"/>
      <c r="P112" s="286"/>
      <c r="Q112" s="286"/>
      <c r="R112" s="97"/>
      <c r="S112" s="256"/>
      <c r="T112" s="97"/>
      <c r="U112" s="256"/>
      <c r="V112" s="97"/>
      <c r="W112" s="256"/>
      <c r="X112" s="97"/>
      <c r="Y112" s="254"/>
      <c r="Z112" s="254"/>
      <c r="AA112" s="254"/>
      <c r="AB112" s="254"/>
      <c r="AC112" s="254"/>
      <c r="AD112" s="254"/>
      <c r="AE112" s="97"/>
    </row>
    <row r="113" spans="1:31" ht="15.75" customHeight="1">
      <c r="A113" s="98"/>
      <c r="B113" s="98"/>
      <c r="C113" s="98"/>
      <c r="D113" s="98"/>
      <c r="E113" s="98"/>
      <c r="F113" s="98"/>
      <c r="G113" s="292"/>
      <c r="H113" s="286"/>
      <c r="I113" s="286"/>
      <c r="J113" s="286"/>
      <c r="K113" s="286"/>
      <c r="L113" s="286"/>
      <c r="M113" s="286"/>
      <c r="N113" s="286"/>
      <c r="O113" s="286"/>
      <c r="P113" s="286"/>
      <c r="Q113" s="286"/>
      <c r="R113" s="97"/>
      <c r="S113" s="256"/>
      <c r="T113" s="97"/>
      <c r="U113" s="256"/>
      <c r="V113" s="97"/>
      <c r="W113" s="256"/>
      <c r="X113" s="97"/>
      <c r="Y113" s="254"/>
      <c r="Z113" s="254"/>
      <c r="AA113" s="254"/>
      <c r="AB113" s="254"/>
      <c r="AC113" s="254"/>
      <c r="AD113" s="254"/>
      <c r="AE113" s="97"/>
    </row>
    <row r="114" spans="1:31" ht="15.75" customHeight="1">
      <c r="A114" s="98"/>
      <c r="B114" s="98"/>
      <c r="C114" s="98"/>
      <c r="D114" s="98"/>
      <c r="E114" s="98"/>
      <c r="F114" s="98"/>
      <c r="G114" s="292"/>
      <c r="H114" s="286"/>
      <c r="I114" s="286"/>
      <c r="J114" s="286"/>
      <c r="K114" s="286"/>
      <c r="L114" s="286"/>
      <c r="M114" s="286"/>
      <c r="N114" s="286"/>
      <c r="O114" s="286"/>
      <c r="P114" s="286"/>
      <c r="Q114" s="286"/>
      <c r="R114" s="97"/>
      <c r="S114" s="256"/>
      <c r="T114" s="97"/>
      <c r="U114" s="256"/>
      <c r="V114" s="97"/>
      <c r="W114" s="256"/>
      <c r="X114" s="97"/>
      <c r="Y114" s="254"/>
      <c r="Z114" s="254"/>
      <c r="AA114" s="254"/>
      <c r="AB114" s="254"/>
      <c r="AC114" s="254"/>
      <c r="AD114" s="254"/>
      <c r="AE114" s="97"/>
    </row>
    <row r="115" spans="1:31" ht="15.75" customHeight="1">
      <c r="A115" s="98"/>
      <c r="B115" s="98"/>
      <c r="C115" s="98"/>
      <c r="D115" s="98"/>
      <c r="E115" s="98"/>
      <c r="F115" s="98"/>
      <c r="G115" s="292"/>
      <c r="H115" s="286"/>
      <c r="I115" s="286"/>
      <c r="J115" s="286"/>
      <c r="K115" s="286"/>
      <c r="L115" s="286"/>
      <c r="M115" s="286"/>
      <c r="N115" s="286"/>
      <c r="O115" s="286"/>
      <c r="P115" s="286"/>
      <c r="Q115" s="286"/>
      <c r="R115" s="97"/>
      <c r="S115" s="256"/>
      <c r="T115" s="97"/>
      <c r="U115" s="256"/>
      <c r="V115" s="97"/>
      <c r="W115" s="256"/>
      <c r="X115" s="97"/>
      <c r="Y115" s="254"/>
      <c r="Z115" s="254"/>
      <c r="AA115" s="254"/>
      <c r="AB115" s="254"/>
      <c r="AC115" s="254"/>
      <c r="AD115" s="254"/>
      <c r="AE115" s="97"/>
    </row>
    <row r="116" spans="1:31" ht="15.75" customHeight="1">
      <c r="A116" s="98"/>
      <c r="B116" s="98"/>
      <c r="C116" s="98"/>
      <c r="D116" s="98"/>
      <c r="E116" s="98"/>
      <c r="F116" s="98"/>
      <c r="G116" s="292"/>
      <c r="H116" s="286"/>
      <c r="I116" s="286"/>
      <c r="J116" s="286"/>
      <c r="K116" s="286"/>
      <c r="L116" s="286"/>
      <c r="M116" s="286"/>
      <c r="N116" s="286"/>
      <c r="O116" s="286"/>
      <c r="P116" s="286"/>
      <c r="Q116" s="286"/>
      <c r="R116" s="97"/>
      <c r="S116" s="256"/>
      <c r="T116" s="97"/>
      <c r="U116" s="256"/>
      <c r="V116" s="97"/>
      <c r="W116" s="256"/>
      <c r="X116" s="97"/>
      <c r="Y116" s="254"/>
      <c r="Z116" s="254"/>
      <c r="AA116" s="254"/>
      <c r="AB116" s="254"/>
      <c r="AC116" s="254"/>
      <c r="AD116" s="254"/>
      <c r="AE116" s="97"/>
    </row>
    <row r="117" spans="1:31" ht="15.75" customHeight="1">
      <c r="A117" s="98"/>
      <c r="B117" s="98"/>
      <c r="C117" s="98"/>
      <c r="D117" s="98"/>
      <c r="E117" s="98"/>
      <c r="F117" s="98"/>
      <c r="G117" s="292"/>
      <c r="H117" s="286"/>
      <c r="I117" s="286"/>
      <c r="J117" s="286"/>
      <c r="K117" s="286"/>
      <c r="L117" s="286"/>
      <c r="M117" s="286"/>
      <c r="N117" s="286"/>
      <c r="O117" s="286"/>
      <c r="P117" s="286"/>
      <c r="Q117" s="286"/>
      <c r="R117" s="97"/>
      <c r="S117" s="256"/>
      <c r="T117" s="97"/>
      <c r="U117" s="256"/>
      <c r="V117" s="97"/>
      <c r="W117" s="256"/>
      <c r="X117" s="97"/>
      <c r="Y117" s="254"/>
      <c r="Z117" s="254"/>
      <c r="AA117" s="254"/>
      <c r="AB117" s="254"/>
      <c r="AC117" s="254"/>
      <c r="AD117" s="254"/>
      <c r="AE117" s="97"/>
    </row>
    <row r="118" spans="1:31" ht="15.75" customHeight="1">
      <c r="A118" s="98"/>
      <c r="B118" s="98"/>
      <c r="C118" s="98"/>
      <c r="D118" s="98"/>
      <c r="E118" s="98"/>
      <c r="F118" s="98"/>
      <c r="G118" s="292"/>
      <c r="H118" s="286"/>
      <c r="I118" s="286"/>
      <c r="J118" s="286"/>
      <c r="K118" s="286"/>
      <c r="L118" s="286"/>
      <c r="M118" s="286"/>
      <c r="N118" s="286"/>
      <c r="O118" s="286"/>
      <c r="P118" s="286"/>
      <c r="Q118" s="286"/>
      <c r="R118" s="97"/>
      <c r="S118" s="256"/>
      <c r="T118" s="97"/>
      <c r="U118" s="256"/>
      <c r="V118" s="97"/>
      <c r="W118" s="256"/>
      <c r="X118" s="97"/>
      <c r="Y118" s="254"/>
      <c r="Z118" s="254"/>
      <c r="AA118" s="254"/>
      <c r="AB118" s="254"/>
      <c r="AC118" s="254"/>
      <c r="AD118" s="254"/>
      <c r="AE118" s="97"/>
    </row>
    <row r="119" spans="1:31" ht="15.75" customHeight="1">
      <c r="A119" s="98"/>
      <c r="B119" s="98"/>
      <c r="C119" s="98"/>
      <c r="D119" s="98"/>
      <c r="E119" s="98"/>
      <c r="F119" s="98"/>
      <c r="G119" s="285"/>
      <c r="H119" s="286"/>
      <c r="I119" s="286"/>
      <c r="J119" s="286"/>
      <c r="K119" s="286"/>
      <c r="L119" s="286"/>
      <c r="M119" s="286"/>
      <c r="N119" s="286"/>
      <c r="O119" s="286"/>
      <c r="P119" s="286"/>
      <c r="Q119" s="286"/>
      <c r="R119" s="97"/>
      <c r="S119" s="256"/>
      <c r="T119" s="97"/>
      <c r="U119" s="256"/>
      <c r="V119" s="97"/>
      <c r="W119" s="256"/>
      <c r="X119" s="97"/>
      <c r="Y119" s="254"/>
      <c r="Z119" s="254"/>
      <c r="AA119" s="254"/>
      <c r="AB119" s="254"/>
      <c r="AC119" s="254"/>
      <c r="AD119" s="254"/>
      <c r="AE119" s="97"/>
    </row>
    <row r="120" spans="1:31" ht="15.75" customHeight="1">
      <c r="A120" s="98"/>
      <c r="B120" s="98"/>
      <c r="C120" s="98"/>
      <c r="D120" s="98"/>
      <c r="E120" s="98"/>
      <c r="F120" s="98"/>
      <c r="G120" s="285"/>
      <c r="H120" s="286"/>
      <c r="I120" s="286"/>
      <c r="J120" s="286"/>
      <c r="K120" s="286"/>
      <c r="L120" s="286"/>
      <c r="M120" s="286"/>
      <c r="N120" s="286"/>
      <c r="O120" s="286"/>
      <c r="P120" s="286"/>
      <c r="Q120" s="286"/>
      <c r="R120" s="97"/>
      <c r="S120" s="256"/>
      <c r="T120" s="97"/>
      <c r="U120" s="256"/>
      <c r="V120" s="97"/>
      <c r="W120" s="256"/>
      <c r="X120" s="97"/>
      <c r="Y120" s="254"/>
      <c r="Z120" s="254"/>
      <c r="AA120" s="254"/>
      <c r="AB120" s="254"/>
      <c r="AC120" s="254"/>
      <c r="AD120" s="254"/>
      <c r="AE120" s="97"/>
    </row>
    <row r="121" spans="1:31" ht="15.75" customHeight="1">
      <c r="A121" s="98"/>
      <c r="B121" s="98"/>
      <c r="C121" s="98"/>
      <c r="D121" s="98"/>
      <c r="E121" s="98"/>
      <c r="F121" s="98"/>
      <c r="G121" s="285"/>
      <c r="H121" s="286"/>
      <c r="I121" s="286"/>
      <c r="J121" s="286"/>
      <c r="K121" s="286"/>
      <c r="L121" s="286"/>
      <c r="M121" s="286"/>
      <c r="N121" s="286"/>
      <c r="O121" s="286"/>
      <c r="P121" s="286"/>
      <c r="Q121" s="286"/>
      <c r="R121" s="97"/>
      <c r="S121" s="256"/>
      <c r="T121" s="97"/>
      <c r="U121" s="256"/>
      <c r="V121" s="97"/>
      <c r="W121" s="256"/>
      <c r="X121" s="97"/>
      <c r="Y121" s="254"/>
      <c r="Z121" s="254"/>
      <c r="AA121" s="254"/>
      <c r="AB121" s="254"/>
      <c r="AC121" s="254"/>
      <c r="AD121" s="254"/>
      <c r="AE121" s="97"/>
    </row>
    <row r="122" spans="1:31" ht="15.75" customHeight="1">
      <c r="A122" s="98"/>
      <c r="B122" s="98"/>
      <c r="C122" s="98"/>
      <c r="D122" s="98"/>
      <c r="E122" s="98"/>
      <c r="F122" s="98"/>
      <c r="G122" s="285"/>
      <c r="H122" s="286"/>
      <c r="I122" s="286"/>
      <c r="J122" s="286"/>
      <c r="K122" s="286"/>
      <c r="L122" s="286"/>
      <c r="M122" s="286"/>
      <c r="N122" s="286"/>
      <c r="O122" s="286"/>
      <c r="P122" s="286"/>
      <c r="Q122" s="286"/>
      <c r="R122" s="97"/>
      <c r="S122" s="256"/>
      <c r="T122" s="97"/>
      <c r="U122" s="256"/>
      <c r="V122" s="97"/>
      <c r="W122" s="256"/>
      <c r="X122" s="97"/>
      <c r="Y122" s="254"/>
      <c r="Z122" s="254"/>
      <c r="AA122" s="254"/>
      <c r="AB122" s="254"/>
      <c r="AC122" s="254"/>
      <c r="AD122" s="254"/>
      <c r="AE122" s="97"/>
    </row>
    <row r="123" spans="1:31" ht="15.75" customHeight="1">
      <c r="A123" s="98"/>
      <c r="B123" s="98"/>
      <c r="C123" s="98"/>
      <c r="D123" s="98"/>
      <c r="E123" s="98"/>
      <c r="F123" s="98"/>
      <c r="G123" s="285"/>
      <c r="H123" s="286"/>
      <c r="I123" s="286"/>
      <c r="J123" s="286"/>
      <c r="K123" s="286"/>
      <c r="L123" s="286"/>
      <c r="M123" s="286"/>
      <c r="N123" s="286"/>
      <c r="O123" s="286"/>
      <c r="P123" s="286"/>
      <c r="Q123" s="286"/>
      <c r="R123" s="97"/>
      <c r="S123" s="256"/>
      <c r="T123" s="97"/>
      <c r="U123" s="256"/>
      <c r="V123" s="97"/>
      <c r="W123" s="256"/>
      <c r="X123" s="97"/>
      <c r="Y123" s="254"/>
      <c r="Z123" s="254"/>
      <c r="AA123" s="254"/>
      <c r="AB123" s="254"/>
      <c r="AC123" s="254"/>
      <c r="AD123" s="254"/>
      <c r="AE123" s="97"/>
    </row>
    <row r="124" spans="1:31" ht="15.75" customHeight="1">
      <c r="A124" s="98"/>
      <c r="B124" s="98"/>
      <c r="C124" s="98"/>
      <c r="D124" s="98"/>
      <c r="E124" s="98"/>
      <c r="F124" s="98"/>
      <c r="G124" s="285"/>
      <c r="H124" s="286"/>
      <c r="I124" s="286"/>
      <c r="J124" s="286"/>
      <c r="K124" s="286"/>
      <c r="L124" s="286"/>
      <c r="M124" s="286"/>
      <c r="N124" s="286"/>
      <c r="O124" s="286"/>
      <c r="P124" s="286"/>
      <c r="Q124" s="286"/>
      <c r="R124" s="97"/>
      <c r="S124" s="256"/>
      <c r="T124" s="97"/>
      <c r="U124" s="256"/>
      <c r="V124" s="97"/>
      <c r="W124" s="256"/>
      <c r="X124" s="97"/>
      <c r="Y124" s="254"/>
      <c r="Z124" s="254"/>
      <c r="AA124" s="254"/>
      <c r="AB124" s="254"/>
      <c r="AC124" s="254"/>
      <c r="AD124" s="254"/>
      <c r="AE124" s="97"/>
    </row>
    <row r="125" spans="1:31" ht="15.75" customHeight="1">
      <c r="A125" s="98"/>
      <c r="B125" s="98"/>
      <c r="C125" s="98"/>
      <c r="D125" s="98"/>
      <c r="E125" s="98"/>
      <c r="F125" s="98"/>
      <c r="G125" s="285"/>
      <c r="H125" s="286"/>
      <c r="I125" s="286"/>
      <c r="J125" s="286"/>
      <c r="K125" s="286"/>
      <c r="L125" s="286"/>
      <c r="M125" s="286"/>
      <c r="N125" s="286"/>
      <c r="O125" s="286"/>
      <c r="P125" s="286"/>
      <c r="Q125" s="286"/>
      <c r="R125" s="97"/>
      <c r="S125" s="256"/>
      <c r="T125" s="97"/>
      <c r="U125" s="256"/>
      <c r="V125" s="97"/>
      <c r="W125" s="256"/>
      <c r="X125" s="97"/>
      <c r="Y125" s="254"/>
      <c r="Z125" s="254"/>
      <c r="AA125" s="254"/>
      <c r="AB125" s="254"/>
      <c r="AC125" s="254"/>
      <c r="AD125" s="254"/>
      <c r="AE125" s="97"/>
    </row>
    <row r="126" spans="1:31" ht="15.75" customHeight="1">
      <c r="A126" s="98"/>
      <c r="B126" s="98"/>
      <c r="C126" s="98"/>
      <c r="D126" s="98"/>
      <c r="E126" s="98"/>
      <c r="F126" s="98"/>
      <c r="G126" s="285"/>
      <c r="H126" s="286"/>
      <c r="I126" s="286"/>
      <c r="J126" s="286"/>
      <c r="K126" s="286"/>
      <c r="L126" s="286"/>
      <c r="M126" s="286"/>
      <c r="N126" s="286"/>
      <c r="O126" s="286"/>
      <c r="P126" s="286"/>
      <c r="Q126" s="286"/>
      <c r="R126" s="97"/>
      <c r="S126" s="256"/>
      <c r="T126" s="97"/>
      <c r="U126" s="256"/>
      <c r="V126" s="97"/>
      <c r="W126" s="256"/>
      <c r="X126" s="97"/>
      <c r="Y126" s="254"/>
      <c r="Z126" s="254"/>
      <c r="AA126" s="254"/>
      <c r="AB126" s="254"/>
      <c r="AC126" s="254"/>
      <c r="AD126" s="254"/>
      <c r="AE126" s="97"/>
    </row>
    <row r="127" spans="1:31" ht="15.75" customHeight="1">
      <c r="A127" s="98"/>
      <c r="B127" s="98"/>
      <c r="C127" s="98"/>
      <c r="D127" s="98"/>
      <c r="E127" s="98"/>
      <c r="F127" s="98"/>
      <c r="G127" s="285"/>
      <c r="H127" s="286"/>
      <c r="I127" s="286"/>
      <c r="J127" s="286"/>
      <c r="K127" s="286"/>
      <c r="L127" s="286"/>
      <c r="M127" s="286"/>
      <c r="N127" s="286"/>
      <c r="O127" s="286"/>
      <c r="P127" s="286"/>
      <c r="Q127" s="286"/>
      <c r="R127" s="97"/>
      <c r="S127" s="256"/>
      <c r="T127" s="97"/>
      <c r="U127" s="256"/>
      <c r="V127" s="97"/>
      <c r="W127" s="256"/>
      <c r="X127" s="97"/>
      <c r="Y127" s="254"/>
      <c r="Z127" s="254"/>
      <c r="AA127" s="254"/>
      <c r="AB127" s="254"/>
      <c r="AC127" s="254"/>
      <c r="AD127" s="254"/>
      <c r="AE127" s="97"/>
    </row>
    <row r="128" spans="1:31" ht="15.75" customHeight="1">
      <c r="A128" s="98"/>
      <c r="B128" s="98"/>
      <c r="C128" s="98"/>
      <c r="D128" s="361"/>
      <c r="E128" s="362"/>
      <c r="F128" s="363"/>
      <c r="G128" s="285"/>
      <c r="H128" s="286"/>
      <c r="I128" s="286"/>
      <c r="J128" s="286"/>
      <c r="K128" s="286"/>
      <c r="L128" s="286"/>
      <c r="M128" s="286"/>
      <c r="N128" s="286"/>
      <c r="O128" s="286"/>
      <c r="P128" s="286"/>
      <c r="Q128" s="286"/>
      <c r="R128" s="97"/>
      <c r="S128" s="256"/>
      <c r="T128" s="97"/>
      <c r="U128" s="256"/>
      <c r="V128" s="97"/>
      <c r="W128" s="256"/>
      <c r="X128" s="97"/>
      <c r="Y128" s="254"/>
      <c r="Z128" s="254"/>
      <c r="AA128" s="254"/>
      <c r="AB128" s="254"/>
      <c r="AC128" s="254"/>
      <c r="AD128" s="254"/>
      <c r="AE128" s="97"/>
    </row>
    <row r="129" spans="1:31" ht="15.75" customHeight="1">
      <c r="A129" s="98"/>
      <c r="B129" s="98"/>
      <c r="C129" s="98"/>
      <c r="D129" s="98"/>
      <c r="E129" s="98"/>
      <c r="F129" s="98"/>
      <c r="G129" s="285"/>
      <c r="H129" s="286"/>
      <c r="I129" s="286"/>
      <c r="J129" s="286"/>
      <c r="K129" s="286"/>
      <c r="L129" s="286"/>
      <c r="M129" s="286"/>
      <c r="N129" s="286"/>
      <c r="O129" s="286"/>
      <c r="P129" s="286"/>
      <c r="Q129" s="286"/>
      <c r="R129" s="98"/>
      <c r="S129" s="360"/>
      <c r="T129" s="98"/>
      <c r="U129" s="360"/>
      <c r="V129" s="98"/>
      <c r="W129" s="360"/>
      <c r="X129" s="98"/>
      <c r="Y129" s="362"/>
      <c r="Z129" s="362"/>
      <c r="AA129" s="362"/>
      <c r="AB129" s="362"/>
      <c r="AC129" s="362"/>
      <c r="AD129" s="362"/>
      <c r="AE129" s="98"/>
    </row>
    <row r="130" spans="1:31" ht="15.75" customHeight="1">
      <c r="A130" s="98"/>
      <c r="B130" s="98"/>
      <c r="C130" s="98"/>
      <c r="D130" s="98"/>
      <c r="E130" s="98"/>
      <c r="F130" s="98"/>
      <c r="G130" s="285"/>
      <c r="H130" s="286"/>
      <c r="I130" s="286"/>
      <c r="J130" s="286"/>
      <c r="K130" s="286"/>
      <c r="L130" s="286"/>
      <c r="M130" s="286"/>
      <c r="N130" s="286"/>
      <c r="O130" s="286"/>
      <c r="P130" s="286"/>
      <c r="Q130" s="286"/>
      <c r="R130" s="98"/>
      <c r="S130" s="360"/>
      <c r="T130" s="98"/>
      <c r="U130" s="360"/>
      <c r="V130" s="98"/>
      <c r="W130" s="360"/>
      <c r="X130" s="98"/>
      <c r="Y130" s="362"/>
      <c r="Z130" s="362"/>
      <c r="AA130" s="362"/>
      <c r="AB130" s="362"/>
      <c r="AC130" s="362"/>
      <c r="AD130" s="362"/>
      <c r="AE130" s="98"/>
    </row>
    <row r="131" spans="1:31" ht="15.75" customHeight="1">
      <c r="A131" s="98"/>
      <c r="B131" s="98"/>
      <c r="C131" s="98"/>
      <c r="D131" s="98"/>
      <c r="E131" s="98"/>
      <c r="F131" s="98"/>
      <c r="G131" s="285"/>
      <c r="H131" s="286"/>
      <c r="I131" s="286"/>
      <c r="J131" s="286"/>
      <c r="K131" s="286"/>
      <c r="L131" s="286"/>
      <c r="M131" s="286"/>
      <c r="N131" s="286"/>
      <c r="O131" s="286"/>
      <c r="P131" s="286"/>
      <c r="Q131" s="286"/>
      <c r="R131" s="98"/>
      <c r="S131" s="360"/>
      <c r="T131" s="98"/>
      <c r="U131" s="360"/>
      <c r="V131" s="98"/>
      <c r="W131" s="360"/>
      <c r="X131" s="98"/>
      <c r="Y131" s="362"/>
      <c r="Z131" s="362"/>
      <c r="AA131" s="362"/>
      <c r="AB131" s="362"/>
      <c r="AC131" s="362"/>
      <c r="AD131" s="362"/>
      <c r="AE131" s="98"/>
    </row>
    <row r="132" spans="1:31" ht="15.75" customHeight="1">
      <c r="A132" s="98"/>
      <c r="B132" s="98"/>
      <c r="C132" s="98"/>
      <c r="D132" s="98"/>
      <c r="E132" s="98"/>
      <c r="F132" s="98"/>
      <c r="G132" s="285"/>
      <c r="H132" s="286"/>
      <c r="I132" s="286"/>
      <c r="J132" s="286"/>
      <c r="K132" s="286"/>
      <c r="L132" s="286"/>
      <c r="M132" s="286"/>
      <c r="N132" s="286"/>
      <c r="O132" s="286"/>
      <c r="P132" s="286"/>
      <c r="Q132" s="286"/>
      <c r="R132" s="98"/>
      <c r="S132" s="360"/>
      <c r="T132" s="98"/>
      <c r="U132" s="360"/>
      <c r="V132" s="98"/>
      <c r="W132" s="360"/>
      <c r="X132" s="98"/>
      <c r="Y132" s="362"/>
      <c r="Z132" s="362"/>
      <c r="AA132" s="362"/>
      <c r="AB132" s="362"/>
      <c r="AC132" s="362"/>
      <c r="AD132" s="362"/>
      <c r="AE132" s="98"/>
    </row>
    <row r="133" spans="1:31" ht="15.75" customHeight="1">
      <c r="A133" s="98"/>
      <c r="B133" s="98"/>
      <c r="C133" s="98"/>
      <c r="D133" s="98"/>
      <c r="E133" s="98"/>
      <c r="F133" s="98"/>
      <c r="G133" s="285"/>
      <c r="H133" s="286"/>
      <c r="I133" s="286"/>
      <c r="J133" s="286"/>
      <c r="K133" s="286"/>
      <c r="L133" s="286"/>
      <c r="M133" s="286"/>
      <c r="N133" s="286"/>
      <c r="O133" s="286"/>
      <c r="P133" s="286"/>
      <c r="Q133" s="286"/>
      <c r="R133" s="98"/>
      <c r="S133" s="360"/>
      <c r="T133" s="98"/>
      <c r="U133" s="360"/>
      <c r="V133" s="98"/>
      <c r="W133" s="360"/>
      <c r="X133" s="98"/>
      <c r="Y133" s="362"/>
      <c r="Z133" s="362"/>
      <c r="AA133" s="362"/>
      <c r="AB133" s="362"/>
      <c r="AC133" s="362"/>
      <c r="AD133" s="362"/>
      <c r="AE133" s="98"/>
    </row>
    <row r="134" spans="1:31" ht="15.75" customHeight="1">
      <c r="A134" s="98"/>
      <c r="B134" s="98"/>
      <c r="C134" s="98"/>
      <c r="D134" s="98"/>
      <c r="E134" s="98"/>
      <c r="F134" s="98"/>
      <c r="G134" s="285"/>
      <c r="H134" s="286"/>
      <c r="I134" s="286"/>
      <c r="J134" s="286"/>
      <c r="K134" s="286"/>
      <c r="L134" s="286"/>
      <c r="M134" s="286"/>
      <c r="N134" s="286"/>
      <c r="O134" s="286"/>
      <c r="P134" s="286"/>
      <c r="Q134" s="286"/>
      <c r="R134" s="98"/>
      <c r="S134" s="360"/>
      <c r="T134" s="98"/>
      <c r="U134" s="360"/>
      <c r="V134" s="98"/>
      <c r="W134" s="360"/>
      <c r="X134" s="98"/>
      <c r="Y134" s="362"/>
      <c r="Z134" s="362"/>
      <c r="AA134" s="362"/>
      <c r="AB134" s="362"/>
      <c r="AC134" s="362"/>
      <c r="AD134" s="362"/>
      <c r="AE134" s="98"/>
    </row>
    <row r="135" spans="1:31" ht="15.75" customHeight="1">
      <c r="A135" s="98"/>
      <c r="B135" s="98"/>
      <c r="C135" s="98"/>
      <c r="D135" s="98"/>
      <c r="E135" s="98"/>
      <c r="F135" s="98"/>
      <c r="G135" s="285"/>
      <c r="H135" s="286"/>
      <c r="I135" s="286"/>
      <c r="J135" s="286"/>
      <c r="K135" s="286"/>
      <c r="L135" s="286"/>
      <c r="M135" s="286"/>
      <c r="N135" s="286"/>
      <c r="O135" s="286"/>
      <c r="P135" s="286"/>
      <c r="Q135" s="286"/>
      <c r="R135" s="98"/>
      <c r="S135" s="360"/>
      <c r="T135" s="98"/>
      <c r="U135" s="360"/>
      <c r="V135" s="98"/>
      <c r="W135" s="360"/>
      <c r="X135" s="98"/>
      <c r="Y135" s="362"/>
      <c r="Z135" s="362"/>
      <c r="AA135" s="362"/>
      <c r="AB135" s="362"/>
      <c r="AC135" s="362"/>
      <c r="AD135" s="362"/>
      <c r="AE135" s="98"/>
    </row>
    <row r="136" spans="1:31" ht="15.75" customHeight="1">
      <c r="A136" s="98"/>
      <c r="B136" s="98"/>
      <c r="C136" s="98"/>
      <c r="D136" s="98"/>
      <c r="E136" s="98"/>
      <c r="F136" s="98"/>
      <c r="G136" s="285"/>
      <c r="H136" s="286"/>
      <c r="I136" s="286"/>
      <c r="J136" s="286"/>
      <c r="K136" s="286"/>
      <c r="L136" s="286"/>
      <c r="M136" s="286"/>
      <c r="N136" s="286"/>
      <c r="O136" s="286"/>
      <c r="P136" s="286"/>
      <c r="Q136" s="286"/>
      <c r="R136" s="98"/>
      <c r="S136" s="360"/>
      <c r="T136" s="98"/>
      <c r="U136" s="360"/>
      <c r="V136" s="98"/>
      <c r="W136" s="360"/>
      <c r="X136" s="98"/>
      <c r="Y136" s="362"/>
      <c r="Z136" s="362"/>
      <c r="AA136" s="362"/>
      <c r="AB136" s="362"/>
      <c r="AC136" s="362"/>
      <c r="AD136" s="362"/>
      <c r="AE136" s="98"/>
    </row>
    <row r="137" spans="1:31" ht="15.75" customHeight="1">
      <c r="A137" s="98"/>
      <c r="B137" s="98"/>
      <c r="C137" s="98"/>
      <c r="D137" s="98"/>
      <c r="E137" s="98"/>
      <c r="F137" s="98"/>
      <c r="G137" s="285"/>
      <c r="H137" s="286"/>
      <c r="I137" s="286"/>
      <c r="J137" s="286"/>
      <c r="K137" s="286"/>
      <c r="L137" s="286"/>
      <c r="M137" s="286"/>
      <c r="N137" s="286"/>
      <c r="O137" s="286"/>
      <c r="P137" s="286"/>
      <c r="Q137" s="286"/>
      <c r="R137" s="98"/>
      <c r="S137" s="360"/>
      <c r="T137" s="98"/>
      <c r="U137" s="360"/>
      <c r="V137" s="98"/>
      <c r="W137" s="360"/>
      <c r="X137" s="98"/>
      <c r="Y137" s="362"/>
      <c r="Z137" s="362"/>
      <c r="AA137" s="362"/>
      <c r="AB137" s="362"/>
      <c r="AC137" s="362"/>
      <c r="AD137" s="362"/>
      <c r="AE137" s="98"/>
    </row>
    <row r="138" spans="1:31" ht="15.75" customHeight="1">
      <c r="A138" s="98"/>
      <c r="B138" s="98"/>
      <c r="C138" s="98"/>
      <c r="D138" s="98"/>
      <c r="E138" s="98"/>
      <c r="F138" s="98"/>
      <c r="G138" s="285"/>
      <c r="H138" s="286"/>
      <c r="I138" s="286"/>
      <c r="J138" s="286"/>
      <c r="K138" s="286"/>
      <c r="L138" s="286"/>
      <c r="M138" s="286"/>
      <c r="N138" s="286"/>
      <c r="O138" s="286"/>
      <c r="P138" s="286"/>
      <c r="Q138" s="286"/>
      <c r="R138" s="98"/>
      <c r="S138" s="360"/>
      <c r="T138" s="98"/>
      <c r="U138" s="360"/>
      <c r="V138" s="98"/>
      <c r="W138" s="360"/>
      <c r="X138" s="98"/>
      <c r="Y138" s="362"/>
      <c r="Z138" s="362"/>
      <c r="AA138" s="362"/>
      <c r="AB138" s="362"/>
      <c r="AC138" s="362"/>
      <c r="AD138" s="362"/>
      <c r="AE138" s="98"/>
    </row>
    <row r="139" spans="1:31" ht="15.75" customHeight="1">
      <c r="A139" s="98"/>
      <c r="B139" s="98"/>
      <c r="C139" s="98"/>
      <c r="D139" s="98"/>
      <c r="E139" s="98"/>
      <c r="F139" s="98"/>
      <c r="G139" s="285"/>
      <c r="H139" s="286"/>
      <c r="I139" s="286"/>
      <c r="J139" s="286"/>
      <c r="K139" s="286"/>
      <c r="L139" s="286"/>
      <c r="M139" s="286"/>
      <c r="N139" s="286"/>
      <c r="O139" s="286"/>
      <c r="P139" s="286"/>
      <c r="Q139" s="286"/>
      <c r="R139" s="98"/>
      <c r="S139" s="360"/>
      <c r="T139" s="98"/>
      <c r="U139" s="360"/>
      <c r="V139" s="98"/>
      <c r="W139" s="360"/>
      <c r="X139" s="98"/>
      <c r="Y139" s="362"/>
      <c r="Z139" s="362"/>
      <c r="AA139" s="362"/>
      <c r="AB139" s="362"/>
      <c r="AC139" s="362"/>
      <c r="AD139" s="362"/>
      <c r="AE139" s="98"/>
    </row>
    <row r="140" spans="1:31" ht="15.75" customHeight="1">
      <c r="A140" s="98"/>
      <c r="B140" s="98"/>
      <c r="C140" s="98"/>
      <c r="D140" s="98"/>
      <c r="E140" s="98"/>
      <c r="F140" s="98"/>
      <c r="G140" s="285"/>
      <c r="H140" s="286"/>
      <c r="I140" s="286"/>
      <c r="J140" s="286"/>
      <c r="K140" s="286"/>
      <c r="L140" s="286"/>
      <c r="M140" s="286"/>
      <c r="N140" s="286"/>
      <c r="O140" s="286"/>
      <c r="P140" s="286"/>
      <c r="Q140" s="286"/>
      <c r="R140" s="98"/>
      <c r="S140" s="360"/>
      <c r="T140" s="98"/>
      <c r="U140" s="360"/>
      <c r="V140" s="98"/>
      <c r="W140" s="360"/>
      <c r="X140" s="98"/>
      <c r="Y140" s="362"/>
      <c r="Z140" s="362"/>
      <c r="AA140" s="362"/>
      <c r="AB140" s="362"/>
      <c r="AC140" s="362"/>
      <c r="AD140" s="362"/>
      <c r="AE140" s="98"/>
    </row>
    <row r="141" spans="1:31" ht="15.75" customHeight="1">
      <c r="A141" s="98"/>
      <c r="B141" s="98"/>
      <c r="C141" s="98"/>
      <c r="D141" s="98"/>
      <c r="E141" s="98"/>
      <c r="F141" s="98"/>
      <c r="G141" s="285"/>
      <c r="H141" s="286"/>
      <c r="I141" s="286"/>
      <c r="J141" s="286"/>
      <c r="K141" s="286"/>
      <c r="L141" s="286"/>
      <c r="M141" s="286"/>
      <c r="N141" s="286"/>
      <c r="O141" s="286"/>
      <c r="P141" s="286"/>
      <c r="Q141" s="286"/>
      <c r="R141" s="98"/>
      <c r="S141" s="360"/>
      <c r="T141" s="98"/>
      <c r="U141" s="360"/>
      <c r="V141" s="98"/>
      <c r="W141" s="360"/>
      <c r="X141" s="98"/>
      <c r="Y141" s="362"/>
      <c r="Z141" s="362"/>
      <c r="AA141" s="362"/>
      <c r="AB141" s="362"/>
      <c r="AC141" s="362"/>
      <c r="AD141" s="362"/>
      <c r="AE141" s="98"/>
    </row>
    <row r="142" spans="1:31" ht="15.75" customHeight="1">
      <c r="A142" s="98"/>
      <c r="B142" s="98"/>
      <c r="C142" s="98"/>
      <c r="D142" s="98"/>
      <c r="E142" s="98"/>
      <c r="F142" s="98"/>
      <c r="G142" s="285"/>
      <c r="H142" s="286"/>
      <c r="I142" s="286"/>
      <c r="J142" s="286"/>
      <c r="K142" s="286"/>
      <c r="L142" s="286"/>
      <c r="M142" s="286"/>
      <c r="N142" s="286"/>
      <c r="O142" s="286"/>
      <c r="P142" s="286"/>
      <c r="Q142" s="286"/>
      <c r="R142" s="98"/>
      <c r="S142" s="360"/>
      <c r="T142" s="98"/>
      <c r="U142" s="360"/>
      <c r="V142" s="98"/>
      <c r="W142" s="360"/>
      <c r="X142" s="98"/>
      <c r="Y142" s="362"/>
      <c r="Z142" s="362"/>
      <c r="AA142" s="362"/>
      <c r="AB142" s="362"/>
      <c r="AC142" s="362"/>
      <c r="AD142" s="362"/>
      <c r="AE142" s="98"/>
    </row>
    <row r="143" spans="1:31" ht="15.75" customHeight="1">
      <c r="A143" s="98"/>
      <c r="B143" s="98"/>
      <c r="C143" s="98"/>
      <c r="D143" s="98"/>
      <c r="E143" s="98"/>
      <c r="F143" s="98"/>
      <c r="G143" s="285"/>
      <c r="H143" s="286"/>
      <c r="I143" s="286"/>
      <c r="J143" s="286"/>
      <c r="K143" s="286"/>
      <c r="L143" s="286"/>
      <c r="M143" s="286"/>
      <c r="N143" s="286"/>
      <c r="O143" s="286"/>
      <c r="P143" s="286"/>
      <c r="Q143" s="286"/>
      <c r="R143" s="98"/>
      <c r="S143" s="360"/>
      <c r="T143" s="98"/>
      <c r="U143" s="360"/>
      <c r="V143" s="98"/>
      <c r="W143" s="360"/>
      <c r="X143" s="98"/>
      <c r="Y143" s="362"/>
      <c r="Z143" s="362"/>
      <c r="AA143" s="362"/>
      <c r="AB143" s="362"/>
      <c r="AC143" s="362"/>
      <c r="AD143" s="362"/>
      <c r="AE143" s="98"/>
    </row>
    <row r="144" spans="1:31" ht="15.75" customHeight="1">
      <c r="A144" s="98"/>
      <c r="B144" s="98"/>
      <c r="C144" s="98"/>
      <c r="D144" s="98"/>
      <c r="E144" s="98"/>
      <c r="F144" s="98"/>
      <c r="G144" s="285"/>
      <c r="H144" s="286"/>
      <c r="I144" s="286"/>
      <c r="J144" s="286"/>
      <c r="K144" s="286"/>
      <c r="L144" s="286"/>
      <c r="M144" s="286"/>
      <c r="N144" s="286"/>
      <c r="O144" s="286"/>
      <c r="P144" s="286"/>
      <c r="Q144" s="286"/>
      <c r="R144" s="98"/>
      <c r="S144" s="360"/>
      <c r="T144" s="98"/>
      <c r="U144" s="360"/>
      <c r="V144" s="98"/>
      <c r="W144" s="360"/>
      <c r="X144" s="98"/>
      <c r="Y144" s="362"/>
      <c r="Z144" s="362"/>
      <c r="AA144" s="362"/>
      <c r="AB144" s="362"/>
      <c r="AC144" s="362"/>
      <c r="AD144" s="362"/>
      <c r="AE144" s="98"/>
    </row>
    <row r="145" spans="1:31" ht="15.75" customHeight="1">
      <c r="A145" s="98"/>
      <c r="B145" s="98"/>
      <c r="C145" s="98"/>
      <c r="D145" s="98"/>
      <c r="E145" s="98"/>
      <c r="F145" s="98"/>
      <c r="G145" s="285"/>
      <c r="H145" s="286"/>
      <c r="I145" s="286"/>
      <c r="J145" s="286"/>
      <c r="K145" s="286"/>
      <c r="L145" s="286"/>
      <c r="M145" s="286"/>
      <c r="N145" s="286"/>
      <c r="O145" s="286"/>
      <c r="P145" s="286"/>
      <c r="Q145" s="286"/>
      <c r="R145" s="98"/>
      <c r="S145" s="360"/>
      <c r="T145" s="98"/>
      <c r="U145" s="360"/>
      <c r="V145" s="98"/>
      <c r="W145" s="360"/>
      <c r="X145" s="98"/>
      <c r="Y145" s="362"/>
      <c r="Z145" s="362"/>
      <c r="AA145" s="362"/>
      <c r="AB145" s="362"/>
      <c r="AC145" s="362"/>
      <c r="AD145" s="362"/>
      <c r="AE145" s="98"/>
    </row>
    <row r="146" spans="1:31" ht="15.75" customHeight="1">
      <c r="A146" s="98"/>
      <c r="B146" s="98"/>
      <c r="C146" s="98"/>
      <c r="D146" s="98"/>
      <c r="E146" s="98"/>
      <c r="F146" s="98"/>
      <c r="G146" s="285"/>
      <c r="H146" s="286"/>
      <c r="I146" s="286"/>
      <c r="J146" s="286"/>
      <c r="K146" s="286"/>
      <c r="L146" s="286"/>
      <c r="M146" s="286"/>
      <c r="N146" s="286"/>
      <c r="O146" s="286"/>
      <c r="P146" s="286"/>
      <c r="Q146" s="286"/>
      <c r="R146" s="98"/>
      <c r="S146" s="360"/>
      <c r="T146" s="98"/>
      <c r="U146" s="360"/>
      <c r="V146" s="98"/>
      <c r="W146" s="360"/>
      <c r="X146" s="98"/>
      <c r="Y146" s="362"/>
      <c r="Z146" s="362"/>
      <c r="AA146" s="362"/>
      <c r="AB146" s="362"/>
      <c r="AC146" s="362"/>
      <c r="AD146" s="362"/>
      <c r="AE146" s="98"/>
    </row>
    <row r="147" spans="1:31" ht="15.75" customHeight="1">
      <c r="A147" s="98"/>
      <c r="B147" s="98"/>
      <c r="C147" s="98"/>
      <c r="D147" s="98"/>
      <c r="E147" s="98"/>
      <c r="F147" s="98"/>
      <c r="G147" s="285"/>
      <c r="H147" s="286"/>
      <c r="I147" s="286"/>
      <c r="J147" s="286"/>
      <c r="K147" s="286"/>
      <c r="L147" s="286"/>
      <c r="M147" s="286"/>
      <c r="N147" s="286"/>
      <c r="O147" s="286"/>
      <c r="P147" s="286"/>
      <c r="Q147" s="286"/>
      <c r="R147" s="98"/>
      <c r="S147" s="360"/>
      <c r="T147" s="98"/>
      <c r="U147" s="360"/>
      <c r="V147" s="98"/>
      <c r="W147" s="360"/>
      <c r="X147" s="98"/>
      <c r="Y147" s="362"/>
      <c r="Z147" s="362"/>
      <c r="AA147" s="362"/>
      <c r="AB147" s="362"/>
      <c r="AC147" s="362"/>
      <c r="AD147" s="362"/>
      <c r="AE147" s="98"/>
    </row>
    <row r="148" spans="1:31" ht="15.75" customHeight="1">
      <c r="A148" s="98"/>
      <c r="B148" s="98"/>
      <c r="C148" s="98"/>
      <c r="D148" s="98"/>
      <c r="E148" s="98"/>
      <c r="F148" s="98"/>
      <c r="G148" s="285"/>
      <c r="H148" s="286"/>
      <c r="I148" s="286"/>
      <c r="J148" s="286"/>
      <c r="K148" s="286"/>
      <c r="L148" s="286"/>
      <c r="M148" s="286"/>
      <c r="N148" s="286"/>
      <c r="O148" s="286"/>
      <c r="P148" s="286"/>
      <c r="Q148" s="286"/>
      <c r="R148" s="98"/>
      <c r="S148" s="360"/>
      <c r="T148" s="98"/>
      <c r="U148" s="360"/>
      <c r="V148" s="98"/>
      <c r="W148" s="360"/>
      <c r="X148" s="98"/>
      <c r="Y148" s="362"/>
      <c r="Z148" s="362"/>
      <c r="AA148" s="362"/>
      <c r="AB148" s="362"/>
      <c r="AC148" s="362"/>
      <c r="AD148" s="362"/>
      <c r="AE148" s="98"/>
    </row>
    <row r="149" spans="1:31" ht="15.75" customHeight="1">
      <c r="A149" s="98"/>
      <c r="B149" s="98"/>
      <c r="C149" s="98"/>
      <c r="D149" s="98"/>
      <c r="E149" s="98"/>
      <c r="F149" s="98"/>
      <c r="G149" s="285"/>
      <c r="H149" s="286"/>
      <c r="I149" s="286"/>
      <c r="J149" s="286"/>
      <c r="K149" s="286"/>
      <c r="L149" s="286"/>
      <c r="M149" s="286"/>
      <c r="N149" s="286"/>
      <c r="O149" s="286"/>
      <c r="P149" s="286"/>
      <c r="Q149" s="286"/>
      <c r="R149" s="98"/>
      <c r="S149" s="360"/>
      <c r="T149" s="98"/>
      <c r="U149" s="360"/>
      <c r="V149" s="98"/>
      <c r="W149" s="360"/>
      <c r="X149" s="98"/>
      <c r="Y149" s="362"/>
      <c r="Z149" s="362"/>
      <c r="AA149" s="362"/>
      <c r="AB149" s="362"/>
      <c r="AC149" s="362"/>
      <c r="AD149" s="362"/>
      <c r="AE149" s="98"/>
    </row>
    <row r="150" spans="1:31" ht="15.75" customHeight="1">
      <c r="A150" s="98"/>
      <c r="B150" s="98"/>
      <c r="C150" s="98"/>
      <c r="D150" s="98"/>
      <c r="E150" s="98"/>
      <c r="F150" s="98"/>
      <c r="G150" s="285"/>
      <c r="H150" s="286"/>
      <c r="I150" s="286"/>
      <c r="J150" s="286"/>
      <c r="K150" s="286"/>
      <c r="L150" s="286"/>
      <c r="M150" s="286"/>
      <c r="N150" s="286"/>
      <c r="O150" s="286"/>
      <c r="P150" s="286"/>
      <c r="Q150" s="286"/>
      <c r="R150" s="98"/>
      <c r="S150" s="360"/>
      <c r="T150" s="98"/>
      <c r="U150" s="360"/>
      <c r="V150" s="98"/>
      <c r="W150" s="360"/>
      <c r="X150" s="98"/>
      <c r="Y150" s="362"/>
      <c r="Z150" s="362"/>
      <c r="AA150" s="362"/>
      <c r="AB150" s="362"/>
      <c r="AC150" s="362"/>
      <c r="AD150" s="362"/>
      <c r="AE150" s="98"/>
    </row>
    <row r="151" spans="1:31" ht="15.75" customHeight="1">
      <c r="A151" s="98"/>
      <c r="B151" s="98"/>
      <c r="C151" s="98"/>
      <c r="D151" s="98"/>
      <c r="E151" s="98"/>
      <c r="F151" s="98"/>
      <c r="G151" s="285"/>
      <c r="H151" s="286"/>
      <c r="I151" s="286"/>
      <c r="J151" s="286"/>
      <c r="K151" s="286"/>
      <c r="L151" s="286"/>
      <c r="M151" s="286"/>
      <c r="N151" s="286"/>
      <c r="O151" s="286"/>
      <c r="P151" s="286"/>
      <c r="Q151" s="286"/>
      <c r="R151" s="98"/>
      <c r="S151" s="360"/>
      <c r="T151" s="98"/>
      <c r="U151" s="360"/>
      <c r="V151" s="98"/>
      <c r="W151" s="360"/>
      <c r="X151" s="98"/>
      <c r="Y151" s="362"/>
      <c r="Z151" s="362"/>
      <c r="AA151" s="362"/>
      <c r="AB151" s="362"/>
      <c r="AC151" s="362"/>
      <c r="AD151" s="362"/>
      <c r="AE151" s="98"/>
    </row>
    <row r="152" spans="1:31" ht="15.75" customHeight="1">
      <c r="A152" s="98"/>
      <c r="B152" s="98"/>
      <c r="C152" s="98"/>
      <c r="D152" s="98"/>
      <c r="E152" s="98"/>
      <c r="F152" s="98"/>
      <c r="G152" s="285"/>
      <c r="H152" s="286"/>
      <c r="I152" s="286"/>
      <c r="J152" s="286"/>
      <c r="K152" s="286"/>
      <c r="L152" s="286"/>
      <c r="M152" s="286"/>
      <c r="N152" s="286"/>
      <c r="O152" s="286"/>
      <c r="P152" s="286"/>
      <c r="Q152" s="286"/>
      <c r="R152" s="98"/>
      <c r="S152" s="360"/>
      <c r="T152" s="98"/>
      <c r="U152" s="360"/>
      <c r="V152" s="98"/>
      <c r="W152" s="360"/>
      <c r="X152" s="98"/>
      <c r="Y152" s="362"/>
      <c r="Z152" s="362"/>
      <c r="AA152" s="362"/>
      <c r="AB152" s="362"/>
      <c r="AC152" s="362"/>
      <c r="AD152" s="362"/>
      <c r="AE152" s="98"/>
    </row>
    <row r="153" spans="1:31" ht="15.75" customHeight="1">
      <c r="A153" s="144"/>
      <c r="B153" s="144"/>
      <c r="C153" s="144"/>
      <c r="D153" s="366"/>
      <c r="E153" s="367"/>
      <c r="F153" s="363"/>
      <c r="G153" s="285"/>
      <c r="H153" s="286"/>
      <c r="I153" s="286"/>
      <c r="J153" s="286"/>
      <c r="K153" s="286"/>
      <c r="L153" s="286"/>
      <c r="M153" s="286"/>
      <c r="N153" s="286"/>
      <c r="O153" s="286"/>
      <c r="P153" s="286"/>
      <c r="Q153" s="286"/>
      <c r="R153" s="98"/>
      <c r="S153" s="360"/>
      <c r="T153" s="98"/>
      <c r="U153" s="360"/>
      <c r="V153" s="98"/>
      <c r="W153" s="360"/>
      <c r="X153" s="98"/>
      <c r="Y153" s="362"/>
      <c r="Z153" s="362"/>
      <c r="AA153" s="362"/>
      <c r="AB153" s="362"/>
      <c r="AC153" s="362"/>
      <c r="AD153" s="362"/>
      <c r="AE153" s="98"/>
    </row>
    <row r="154" spans="1:31" ht="15.75" customHeight="1">
      <c r="A154" s="144"/>
      <c r="B154" s="144"/>
      <c r="C154" s="144"/>
      <c r="D154" s="144"/>
      <c r="E154" s="144"/>
      <c r="F154" s="144"/>
      <c r="G154" s="285"/>
      <c r="H154" s="286"/>
      <c r="I154" s="286"/>
      <c r="J154" s="286"/>
      <c r="K154" s="286"/>
      <c r="L154" s="286"/>
      <c r="M154" s="286"/>
      <c r="N154" s="286"/>
      <c r="O154" s="286"/>
      <c r="P154" s="286"/>
      <c r="Q154" s="286"/>
      <c r="R154" s="98"/>
      <c r="S154" s="360"/>
      <c r="T154" s="98"/>
      <c r="U154" s="360"/>
      <c r="V154" s="98"/>
      <c r="W154" s="360"/>
      <c r="X154" s="98"/>
      <c r="Y154" s="362"/>
      <c r="Z154" s="362"/>
      <c r="AA154" s="362"/>
      <c r="AB154" s="362"/>
      <c r="AC154" s="362"/>
      <c r="AD154" s="362"/>
      <c r="AE154" s="98"/>
    </row>
    <row r="155" spans="1:31" ht="15.75" customHeight="1">
      <c r="A155" s="144"/>
      <c r="B155" s="144"/>
      <c r="C155" s="144"/>
      <c r="D155" s="144"/>
      <c r="E155" s="144"/>
      <c r="F155" s="144"/>
      <c r="G155" s="285"/>
      <c r="H155" s="286"/>
      <c r="I155" s="286"/>
      <c r="J155" s="286"/>
      <c r="K155" s="286"/>
      <c r="L155" s="286"/>
      <c r="M155" s="286"/>
      <c r="N155" s="286"/>
      <c r="O155" s="286"/>
      <c r="P155" s="286"/>
      <c r="Q155" s="286"/>
      <c r="R155" s="98"/>
      <c r="S155" s="360"/>
      <c r="T155" s="98"/>
      <c r="U155" s="360"/>
      <c r="V155" s="98"/>
      <c r="W155" s="360"/>
      <c r="X155" s="98"/>
      <c r="Y155" s="362"/>
      <c r="Z155" s="362"/>
      <c r="AA155" s="362"/>
      <c r="AB155" s="362"/>
      <c r="AC155" s="362"/>
      <c r="AD155" s="362"/>
      <c r="AE155" s="98"/>
    </row>
    <row r="156" spans="1:31" ht="15.75" customHeight="1">
      <c r="A156" s="144"/>
      <c r="B156" s="144"/>
      <c r="C156" s="144"/>
      <c r="D156" s="248"/>
      <c r="E156" s="248"/>
      <c r="F156" s="144"/>
      <c r="G156" s="285"/>
      <c r="H156" s="286"/>
      <c r="I156" s="286"/>
      <c r="J156" s="286"/>
      <c r="K156" s="286"/>
      <c r="L156" s="286"/>
      <c r="M156" s="286"/>
      <c r="N156" s="286"/>
      <c r="O156" s="286"/>
      <c r="P156" s="286"/>
      <c r="Q156" s="286"/>
      <c r="R156" s="98"/>
      <c r="S156" s="360"/>
      <c r="T156" s="98"/>
      <c r="U156" s="360"/>
      <c r="V156" s="98"/>
      <c r="W156" s="360"/>
      <c r="X156" s="98"/>
      <c r="Y156" s="362"/>
      <c r="Z156" s="362"/>
      <c r="AA156" s="362"/>
      <c r="AB156" s="362"/>
      <c r="AC156" s="362"/>
      <c r="AD156" s="362"/>
      <c r="AE156" s="98"/>
    </row>
    <row r="157" spans="1:31" ht="15.75" customHeight="1">
      <c r="A157" s="144"/>
      <c r="B157" s="144"/>
      <c r="C157" s="144"/>
      <c r="D157" s="248"/>
      <c r="E157" s="248"/>
      <c r="F157" s="144"/>
      <c r="G157" s="285"/>
      <c r="H157" s="286"/>
      <c r="I157" s="286"/>
      <c r="J157" s="286"/>
      <c r="K157" s="286"/>
      <c r="L157" s="286"/>
      <c r="M157" s="286"/>
      <c r="N157" s="286"/>
      <c r="O157" s="286"/>
      <c r="P157" s="286"/>
      <c r="Q157" s="286"/>
      <c r="R157" s="98"/>
      <c r="S157" s="360"/>
      <c r="T157" s="98"/>
      <c r="U157" s="360"/>
      <c r="V157" s="98"/>
      <c r="W157" s="360"/>
      <c r="X157" s="98"/>
      <c r="Y157" s="362"/>
      <c r="Z157" s="362"/>
      <c r="AA157" s="362"/>
      <c r="AB157" s="362"/>
      <c r="AC157" s="362"/>
      <c r="AD157" s="362"/>
      <c r="AE157" s="98"/>
    </row>
    <row r="158" spans="1:31" ht="15.75" customHeight="1">
      <c r="A158" s="144"/>
      <c r="B158" s="248"/>
      <c r="C158" s="248"/>
      <c r="D158" s="248"/>
      <c r="E158" s="248"/>
      <c r="F158" s="248"/>
      <c r="G158" s="285"/>
      <c r="H158" s="286"/>
      <c r="I158" s="286"/>
      <c r="J158" s="286"/>
      <c r="K158" s="286"/>
      <c r="L158" s="286"/>
      <c r="M158" s="286"/>
      <c r="N158" s="286"/>
      <c r="O158" s="286"/>
      <c r="P158" s="286"/>
      <c r="Q158" s="286"/>
      <c r="R158" s="98"/>
      <c r="S158" s="360"/>
      <c r="T158" s="98"/>
      <c r="U158" s="360"/>
      <c r="V158" s="98"/>
      <c r="W158" s="360"/>
      <c r="X158" s="98"/>
      <c r="Y158" s="362"/>
      <c r="Z158" s="362"/>
      <c r="AA158" s="362"/>
      <c r="AB158" s="362"/>
      <c r="AC158" s="362"/>
      <c r="AD158" s="362"/>
      <c r="AE158" s="98"/>
    </row>
    <row r="159" spans="1:31" ht="15.75" customHeight="1">
      <c r="A159" s="144"/>
      <c r="B159" s="248"/>
      <c r="C159" s="248"/>
      <c r="D159" s="248"/>
      <c r="E159" s="248"/>
      <c r="F159" s="248"/>
      <c r="G159" s="285"/>
      <c r="H159" s="286"/>
      <c r="I159" s="286"/>
      <c r="J159" s="286"/>
      <c r="K159" s="286"/>
      <c r="L159" s="286"/>
      <c r="M159" s="286"/>
      <c r="N159" s="286"/>
      <c r="O159" s="286"/>
      <c r="P159" s="286"/>
      <c r="Q159" s="286"/>
      <c r="R159" s="98"/>
      <c r="S159" s="360"/>
      <c r="T159" s="98"/>
      <c r="U159" s="360"/>
      <c r="V159" s="98"/>
      <c r="W159" s="360"/>
      <c r="X159" s="98"/>
      <c r="Y159" s="362"/>
      <c r="Z159" s="362"/>
      <c r="AA159" s="362"/>
      <c r="AB159" s="362"/>
      <c r="AC159" s="362"/>
      <c r="AD159" s="362"/>
      <c r="AE159" s="98"/>
    </row>
    <row r="160" spans="1:31" ht="15.75" customHeight="1">
      <c r="A160" s="144"/>
      <c r="B160" s="248"/>
      <c r="C160" s="248"/>
      <c r="D160" s="248"/>
      <c r="E160" s="248"/>
      <c r="F160" s="248"/>
      <c r="G160" s="285"/>
      <c r="H160" s="286"/>
      <c r="I160" s="286"/>
      <c r="J160" s="286"/>
      <c r="K160" s="286"/>
      <c r="L160" s="286"/>
      <c r="M160" s="286"/>
      <c r="N160" s="286"/>
      <c r="O160" s="286"/>
      <c r="P160" s="286"/>
      <c r="Q160" s="286"/>
      <c r="R160" s="98"/>
      <c r="S160" s="360"/>
      <c r="T160" s="98"/>
      <c r="U160" s="360"/>
      <c r="V160" s="98"/>
      <c r="W160" s="360"/>
      <c r="X160" s="98"/>
      <c r="Y160" s="362"/>
      <c r="Z160" s="362"/>
      <c r="AA160" s="362"/>
      <c r="AB160" s="362"/>
      <c r="AC160" s="362"/>
      <c r="AD160" s="362"/>
      <c r="AE160" s="98"/>
    </row>
    <row r="161" spans="1:31" ht="15.75" customHeight="1">
      <c r="A161" s="144"/>
      <c r="B161" s="248"/>
      <c r="C161" s="248"/>
      <c r="D161" s="248"/>
      <c r="E161" s="248"/>
      <c r="F161" s="248"/>
      <c r="G161" s="285"/>
      <c r="H161" s="286"/>
      <c r="I161" s="286"/>
      <c r="J161" s="286"/>
      <c r="K161" s="286"/>
      <c r="L161" s="286"/>
      <c r="M161" s="286"/>
      <c r="N161" s="286"/>
      <c r="O161" s="286"/>
      <c r="P161" s="286"/>
      <c r="Q161" s="286"/>
      <c r="R161" s="98"/>
      <c r="S161" s="360"/>
      <c r="T161" s="98"/>
      <c r="U161" s="360"/>
      <c r="V161" s="98"/>
      <c r="W161" s="360"/>
      <c r="X161" s="98"/>
      <c r="Y161" s="362"/>
      <c r="Z161" s="362"/>
      <c r="AA161" s="362"/>
      <c r="AB161" s="362"/>
      <c r="AC161" s="362"/>
      <c r="AD161" s="362"/>
      <c r="AE161" s="98"/>
    </row>
    <row r="162" spans="1:31" ht="15.75" customHeight="1">
      <c r="A162" s="144"/>
      <c r="B162" s="248"/>
      <c r="C162" s="248"/>
      <c r="D162" s="248"/>
      <c r="E162" s="248"/>
      <c r="F162" s="248"/>
      <c r="G162" s="285"/>
      <c r="H162" s="286"/>
      <c r="I162" s="286"/>
      <c r="J162" s="286"/>
      <c r="K162" s="286"/>
      <c r="L162" s="286"/>
      <c r="M162" s="286"/>
      <c r="N162" s="286"/>
      <c r="O162" s="286"/>
      <c r="P162" s="286"/>
      <c r="Q162" s="286"/>
      <c r="R162" s="98"/>
      <c r="S162" s="360"/>
      <c r="T162" s="98"/>
      <c r="U162" s="360"/>
      <c r="V162" s="98"/>
      <c r="W162" s="360"/>
      <c r="X162" s="98"/>
      <c r="Y162" s="362"/>
      <c r="Z162" s="362"/>
      <c r="AA162" s="362"/>
      <c r="AB162" s="362"/>
      <c r="AC162" s="362"/>
      <c r="AD162" s="362"/>
      <c r="AE162" s="98"/>
    </row>
    <row r="163" spans="1:31" ht="15.75" customHeight="1">
      <c r="A163" s="144"/>
      <c r="B163" s="248"/>
      <c r="C163" s="248"/>
      <c r="D163" s="248"/>
      <c r="E163" s="248"/>
      <c r="F163" s="248"/>
      <c r="G163" s="285"/>
      <c r="H163" s="286"/>
      <c r="I163" s="286"/>
      <c r="J163" s="286"/>
      <c r="K163" s="286"/>
      <c r="L163" s="286"/>
      <c r="M163" s="286"/>
      <c r="N163" s="286"/>
      <c r="O163" s="286"/>
      <c r="P163" s="286"/>
      <c r="Q163" s="286"/>
      <c r="R163" s="98"/>
      <c r="S163" s="360"/>
      <c r="T163" s="98"/>
      <c r="U163" s="360"/>
      <c r="V163" s="98"/>
      <c r="W163" s="360"/>
      <c r="X163" s="98"/>
      <c r="Y163" s="362"/>
      <c r="Z163" s="362"/>
      <c r="AA163" s="362"/>
      <c r="AB163" s="362"/>
      <c r="AC163" s="362"/>
      <c r="AD163" s="362"/>
      <c r="AE163" s="98"/>
    </row>
    <row r="164" spans="1:31" ht="15.75" customHeight="1">
      <c r="A164" s="144"/>
      <c r="B164" s="248"/>
      <c r="C164" s="248"/>
      <c r="D164" s="248"/>
      <c r="E164" s="248"/>
      <c r="F164" s="248"/>
      <c r="G164" s="285"/>
      <c r="H164" s="286"/>
      <c r="I164" s="286"/>
      <c r="J164" s="286"/>
      <c r="K164" s="286"/>
      <c r="L164" s="286"/>
      <c r="M164" s="286"/>
      <c r="N164" s="286"/>
      <c r="O164" s="286"/>
      <c r="P164" s="286"/>
      <c r="Q164" s="286"/>
      <c r="R164" s="98"/>
      <c r="S164" s="360"/>
      <c r="T164" s="98"/>
      <c r="U164" s="360"/>
      <c r="V164" s="98"/>
      <c r="W164" s="360"/>
      <c r="X164" s="98"/>
      <c r="Y164" s="362"/>
      <c r="Z164" s="362"/>
      <c r="AA164" s="362"/>
      <c r="AB164" s="362"/>
      <c r="AC164" s="362"/>
      <c r="AD164" s="362"/>
      <c r="AE164" s="98"/>
    </row>
    <row r="165" spans="1:31" ht="15.75" customHeight="1">
      <c r="A165" s="144"/>
      <c r="B165" s="248"/>
      <c r="C165" s="248"/>
      <c r="D165" s="248"/>
      <c r="E165" s="248"/>
      <c r="F165" s="248"/>
      <c r="G165" s="285"/>
      <c r="H165" s="286"/>
      <c r="I165" s="286"/>
      <c r="J165" s="286"/>
      <c r="K165" s="286"/>
      <c r="L165" s="286"/>
      <c r="M165" s="286"/>
      <c r="N165" s="286"/>
      <c r="O165" s="286"/>
      <c r="P165" s="286"/>
      <c r="Q165" s="286"/>
      <c r="R165" s="98"/>
      <c r="S165" s="360"/>
      <c r="T165" s="98"/>
      <c r="U165" s="360"/>
      <c r="V165" s="98"/>
      <c r="W165" s="360"/>
      <c r="X165" s="98"/>
      <c r="Y165" s="362"/>
      <c r="Z165" s="362"/>
      <c r="AA165" s="362"/>
      <c r="AB165" s="362"/>
      <c r="AC165" s="362"/>
      <c r="AD165" s="362"/>
      <c r="AE165" s="98"/>
    </row>
    <row r="166" spans="1:31" ht="15.75" customHeight="1">
      <c r="A166" s="144"/>
      <c r="B166" s="248"/>
      <c r="C166" s="248"/>
      <c r="D166" s="248"/>
      <c r="E166" s="248"/>
      <c r="F166" s="248"/>
      <c r="G166" s="285"/>
      <c r="H166" s="286"/>
      <c r="I166" s="286"/>
      <c r="J166" s="286"/>
      <c r="K166" s="286"/>
      <c r="L166" s="286"/>
      <c r="M166" s="286"/>
      <c r="N166" s="286"/>
      <c r="O166" s="286"/>
      <c r="P166" s="286"/>
      <c r="Q166" s="286"/>
      <c r="R166" s="98"/>
      <c r="S166" s="360"/>
      <c r="T166" s="98"/>
      <c r="U166" s="360"/>
      <c r="V166" s="98"/>
      <c r="W166" s="360"/>
      <c r="X166" s="98"/>
      <c r="Y166" s="362"/>
      <c r="Z166" s="362"/>
      <c r="AA166" s="362"/>
      <c r="AB166" s="362"/>
      <c r="AC166" s="362"/>
      <c r="AD166" s="362"/>
      <c r="AE166" s="98"/>
    </row>
    <row r="167" spans="1:31" ht="15.75" customHeight="1">
      <c r="A167" s="144"/>
      <c r="B167" s="248"/>
      <c r="C167" s="248"/>
      <c r="D167" s="248"/>
      <c r="E167" s="248"/>
      <c r="F167" s="248"/>
      <c r="G167" s="285"/>
      <c r="H167" s="286"/>
      <c r="I167" s="286"/>
      <c r="J167" s="286"/>
      <c r="K167" s="286"/>
      <c r="L167" s="286"/>
      <c r="M167" s="286"/>
      <c r="N167" s="286"/>
      <c r="O167" s="286"/>
      <c r="P167" s="286"/>
      <c r="Q167" s="286"/>
      <c r="R167" s="98"/>
      <c r="S167" s="360"/>
      <c r="T167" s="98"/>
      <c r="U167" s="360"/>
      <c r="V167" s="98"/>
      <c r="W167" s="360"/>
      <c r="X167" s="98"/>
      <c r="Y167" s="362"/>
      <c r="Z167" s="362"/>
      <c r="AA167" s="362"/>
      <c r="AB167" s="362"/>
      <c r="AC167" s="362"/>
      <c r="AD167" s="362"/>
      <c r="AE167" s="98"/>
    </row>
    <row r="168" spans="1:31" ht="15.75" customHeight="1">
      <c r="A168" s="144"/>
      <c r="B168" s="248"/>
      <c r="C168" s="248"/>
      <c r="D168" s="248"/>
      <c r="E168" s="248"/>
      <c r="F168" s="248"/>
      <c r="G168" s="285"/>
      <c r="H168" s="286"/>
      <c r="I168" s="286"/>
      <c r="J168" s="286"/>
      <c r="K168" s="286"/>
      <c r="L168" s="286"/>
      <c r="M168" s="286"/>
      <c r="N168" s="286"/>
      <c r="O168" s="286"/>
      <c r="P168" s="286"/>
      <c r="Q168" s="286"/>
      <c r="R168" s="98"/>
      <c r="S168" s="360"/>
      <c r="T168" s="98"/>
      <c r="U168" s="360"/>
      <c r="V168" s="98"/>
      <c r="W168" s="360"/>
      <c r="X168" s="98"/>
      <c r="Y168" s="362"/>
      <c r="Z168" s="362"/>
      <c r="AA168" s="362"/>
      <c r="AB168" s="362"/>
      <c r="AC168" s="362"/>
      <c r="AD168" s="362"/>
      <c r="AE168" s="98"/>
    </row>
    <row r="169" spans="1:31" ht="15.75" customHeight="1">
      <c r="A169" s="144"/>
      <c r="B169" s="248"/>
      <c r="C169" s="248"/>
      <c r="D169" s="248"/>
      <c r="E169" s="248"/>
      <c r="F169" s="248"/>
      <c r="G169" s="285"/>
      <c r="H169" s="286"/>
      <c r="I169" s="286"/>
      <c r="J169" s="286"/>
      <c r="K169" s="286"/>
      <c r="L169" s="286"/>
      <c r="M169" s="286"/>
      <c r="N169" s="286"/>
      <c r="O169" s="286"/>
      <c r="P169" s="286"/>
      <c r="Q169" s="286"/>
      <c r="R169" s="98"/>
      <c r="S169" s="360"/>
      <c r="T169" s="98"/>
      <c r="U169" s="360"/>
      <c r="V169" s="98"/>
      <c r="W169" s="360"/>
      <c r="X169" s="98"/>
      <c r="Y169" s="362"/>
      <c r="Z169" s="362"/>
      <c r="AA169" s="362"/>
      <c r="AB169" s="362"/>
      <c r="AC169" s="362"/>
      <c r="AD169" s="362"/>
      <c r="AE169" s="98"/>
    </row>
  </sheetData>
  <mergeCells count="55">
    <mergeCell ref="Y2:AD2"/>
    <mergeCell ref="B4:D4"/>
    <mergeCell ref="B5:D5"/>
    <mergeCell ref="B6:D6"/>
    <mergeCell ref="B7:D7"/>
    <mergeCell ref="B2:E3"/>
    <mergeCell ref="G2:K2"/>
    <mergeCell ref="S2:S3"/>
    <mergeCell ref="U2:U3"/>
    <mergeCell ref="W2:W3"/>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38:D38"/>
    <mergeCell ref="C46:D46"/>
    <mergeCell ref="C47:D47"/>
    <mergeCell ref="C39:D39"/>
    <mergeCell ref="C40:D40"/>
    <mergeCell ref="C41:D41"/>
    <mergeCell ref="C42:D42"/>
    <mergeCell ref="C43:D43"/>
    <mergeCell ref="C44:D44"/>
    <mergeCell ref="C45:D45"/>
    <mergeCell ref="C48:D48"/>
    <mergeCell ref="C49:D49"/>
    <mergeCell ref="C50:D50"/>
    <mergeCell ref="C51:D51"/>
    <mergeCell ref="Y51:AD51"/>
    <mergeCell ref="Y80:Z80"/>
    <mergeCell ref="C52:D52"/>
    <mergeCell ref="C53:D53"/>
    <mergeCell ref="C54:D54"/>
    <mergeCell ref="C55:D55"/>
    <mergeCell ref="C56:D56"/>
    <mergeCell ref="C57:D57"/>
    <mergeCell ref="C58:D58"/>
    <mergeCell ref="Y75:AD75"/>
    <mergeCell ref="Y76:Z76"/>
    <mergeCell ref="Y77:Z77"/>
    <mergeCell ref="Y78:Z78"/>
    <mergeCell ref="Y79:Z79"/>
  </mergeCells>
  <conditionalFormatting sqref="E11">
    <cfRule type="cellIs" dxfId="55" priority="1" operator="lessThan">
      <formula>0</formula>
    </cfRule>
  </conditionalFormatting>
  <conditionalFormatting sqref="E4:E11">
    <cfRule type="cellIs" dxfId="54" priority="2" operator="lessThan">
      <formula>0</formula>
    </cfRule>
  </conditionalFormatting>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workbookViewId="0"/>
  </sheetViews>
  <sheetFormatPr defaultColWidth="14.42578125" defaultRowHeight="15" customHeight="1"/>
  <cols>
    <col min="1" max="1" width="2.7109375" customWidth="1"/>
    <col min="2" max="4" width="9.140625" customWidth="1"/>
    <col min="5" max="5" width="10.7109375" customWidth="1"/>
    <col min="6" max="6" width="5.140625" customWidth="1"/>
    <col min="7" max="7" width="33.85546875" customWidth="1"/>
    <col min="8" max="17" width="10.7109375" customWidth="1"/>
    <col min="18" max="18" width="2.7109375" customWidth="1"/>
    <col min="19" max="19" width="18.7109375" customWidth="1"/>
    <col min="20" max="20" width="2.7109375" customWidth="1"/>
    <col min="21" max="21" width="18.7109375" customWidth="1"/>
    <col min="22" max="22" width="2.7109375" customWidth="1"/>
    <col min="23" max="23" width="18.7109375" customWidth="1"/>
    <col min="24" max="24" width="2.7109375" customWidth="1"/>
    <col min="25" max="25" width="20.7109375" customWidth="1"/>
    <col min="26" max="30" width="9.140625" customWidth="1"/>
    <col min="31" max="31" width="2.7109375" customWidth="1"/>
  </cols>
  <sheetData>
    <row r="1" spans="1:31" ht="14.25" customHeight="1">
      <c r="A1" s="97"/>
      <c r="B1" s="97"/>
      <c r="C1" s="97"/>
      <c r="D1" s="97"/>
      <c r="E1" s="253"/>
      <c r="F1" s="97"/>
      <c r="G1" s="97"/>
      <c r="H1" s="97"/>
      <c r="I1" s="97"/>
      <c r="J1" s="97"/>
      <c r="K1" s="97"/>
      <c r="L1" s="97"/>
      <c r="M1" s="97"/>
      <c r="N1" s="97"/>
      <c r="O1" s="97"/>
      <c r="P1" s="97"/>
      <c r="Q1" s="97"/>
      <c r="R1" s="97"/>
      <c r="S1" s="315"/>
      <c r="T1" s="97"/>
      <c r="U1" s="97"/>
      <c r="V1" s="97"/>
      <c r="W1" s="97"/>
      <c r="X1" s="97"/>
      <c r="Y1" s="97"/>
      <c r="Z1" s="97"/>
      <c r="AA1" s="97"/>
      <c r="AB1" s="97"/>
      <c r="AC1" s="97"/>
      <c r="AD1" s="97"/>
      <c r="AE1" s="97"/>
    </row>
    <row r="2" spans="1:31" ht="14.25" customHeight="1">
      <c r="A2" s="97"/>
      <c r="B2" s="1017" t="s">
        <v>755</v>
      </c>
      <c r="C2" s="983"/>
      <c r="D2" s="983"/>
      <c r="E2" s="984"/>
      <c r="F2" s="97"/>
      <c r="G2" s="985" t="s">
        <v>335</v>
      </c>
      <c r="H2" s="968"/>
      <c r="I2" s="968"/>
      <c r="J2" s="968"/>
      <c r="K2" s="981"/>
      <c r="L2" s="257"/>
      <c r="M2" s="373"/>
      <c r="N2" s="373"/>
      <c r="O2" s="373"/>
      <c r="P2" s="373"/>
      <c r="Q2" s="374"/>
      <c r="R2" s="261"/>
      <c r="S2" s="986" t="s">
        <v>336</v>
      </c>
      <c r="T2" s="262"/>
      <c r="U2" s="986" t="s">
        <v>337</v>
      </c>
      <c r="V2" s="97"/>
      <c r="W2" s="986" t="s">
        <v>338</v>
      </c>
      <c r="X2" s="97"/>
      <c r="Y2" s="1007" t="s">
        <v>339</v>
      </c>
      <c r="Z2" s="888"/>
      <c r="AA2" s="888"/>
      <c r="AB2" s="888"/>
      <c r="AC2" s="888"/>
      <c r="AD2" s="892"/>
      <c r="AE2" s="97"/>
    </row>
    <row r="3" spans="1:31" ht="14.25" customHeight="1">
      <c r="A3" s="97"/>
      <c r="B3" s="973"/>
      <c r="C3" s="974"/>
      <c r="D3" s="974"/>
      <c r="E3" s="975"/>
      <c r="F3" s="97"/>
      <c r="G3" s="263" t="s">
        <v>340</v>
      </c>
      <c r="H3" s="377">
        <v>2024</v>
      </c>
      <c r="I3" s="377">
        <v>2025</v>
      </c>
      <c r="J3" s="377">
        <v>2026</v>
      </c>
      <c r="K3" s="377">
        <v>2027</v>
      </c>
      <c r="L3" s="377">
        <v>2028</v>
      </c>
      <c r="M3" s="377">
        <v>2029</v>
      </c>
      <c r="N3" s="377">
        <v>2030</v>
      </c>
      <c r="O3" s="377">
        <v>2031</v>
      </c>
      <c r="P3" s="378">
        <v>2032</v>
      </c>
      <c r="Q3" s="379">
        <v>2033</v>
      </c>
      <c r="R3" s="261"/>
      <c r="S3" s="988"/>
      <c r="T3" s="262"/>
      <c r="U3" s="988"/>
      <c r="V3" s="97"/>
      <c r="W3" s="988"/>
      <c r="X3" s="97"/>
      <c r="Y3" s="454" t="s">
        <v>340</v>
      </c>
      <c r="Z3" s="270">
        <v>2024</v>
      </c>
      <c r="AA3" s="270">
        <v>2025</v>
      </c>
      <c r="AB3" s="270">
        <v>2026</v>
      </c>
      <c r="AC3" s="271">
        <v>2027</v>
      </c>
      <c r="AD3" s="271">
        <v>2028</v>
      </c>
      <c r="AE3" s="97"/>
    </row>
    <row r="4" spans="1:31" ht="15.75">
      <c r="A4" s="97"/>
      <c r="B4" s="976" t="s">
        <v>1</v>
      </c>
      <c r="C4" s="968"/>
      <c r="D4" s="981"/>
      <c r="E4" s="272">
        <v>132.79</v>
      </c>
      <c r="F4" s="97"/>
      <c r="G4" s="285" t="s">
        <v>756</v>
      </c>
      <c r="H4" s="275"/>
      <c r="I4" s="277"/>
      <c r="J4" s="277"/>
      <c r="K4" s="277"/>
      <c r="L4" s="275"/>
      <c r="M4" s="277"/>
      <c r="N4" s="277"/>
      <c r="O4" s="275"/>
      <c r="P4" s="277"/>
      <c r="Q4" s="277"/>
      <c r="R4" s="97"/>
      <c r="S4" s="455" t="s">
        <v>757</v>
      </c>
      <c r="T4" s="97"/>
      <c r="U4" s="456" t="s">
        <v>758</v>
      </c>
      <c r="V4" s="97"/>
      <c r="X4" s="97"/>
      <c r="Y4" s="281"/>
      <c r="Z4" s="283">
        <v>1</v>
      </c>
      <c r="AA4" s="283">
        <v>0.75</v>
      </c>
      <c r="AB4" s="283">
        <v>0.5</v>
      </c>
      <c r="AC4" s="283">
        <v>0.25</v>
      </c>
      <c r="AD4" s="283">
        <v>0.25</v>
      </c>
      <c r="AE4" s="97"/>
    </row>
    <row r="5" spans="1:31" ht="15.75">
      <c r="A5" s="97"/>
      <c r="B5" s="977" t="s">
        <v>2</v>
      </c>
      <c r="C5" s="888"/>
      <c r="D5" s="892"/>
      <c r="E5" s="284">
        <f>SUM(H4:H130)</f>
        <v>48.769999999999996</v>
      </c>
      <c r="F5" s="97"/>
      <c r="G5" s="292" t="s">
        <v>759</v>
      </c>
      <c r="H5" s="278"/>
      <c r="I5" s="278"/>
      <c r="J5" s="278"/>
      <c r="K5" s="278"/>
      <c r="L5" s="275"/>
      <c r="M5" s="278"/>
      <c r="N5" s="278"/>
      <c r="O5" s="275"/>
      <c r="P5" s="278"/>
      <c r="Q5" s="278"/>
      <c r="R5" s="97"/>
      <c r="S5" s="457" t="s">
        <v>760</v>
      </c>
      <c r="T5" s="97"/>
      <c r="U5" s="458" t="s">
        <v>761</v>
      </c>
      <c r="V5" s="97"/>
      <c r="X5" s="97"/>
      <c r="Y5" s="324" t="s">
        <v>762</v>
      </c>
      <c r="Z5" s="130">
        <v>9.2100000000000009</v>
      </c>
      <c r="AA5" s="132"/>
      <c r="AB5" s="132"/>
      <c r="AC5" s="132"/>
      <c r="AD5" s="132"/>
      <c r="AE5" s="97"/>
    </row>
    <row r="6" spans="1:31" ht="15.75">
      <c r="A6" s="97"/>
      <c r="B6" s="977" t="s">
        <v>348</v>
      </c>
      <c r="C6" s="888"/>
      <c r="D6" s="892"/>
      <c r="E6" s="291">
        <f>(COUNTA(G104:G160)*1)</f>
        <v>0</v>
      </c>
      <c r="F6" s="97"/>
      <c r="G6" s="292" t="s">
        <v>763</v>
      </c>
      <c r="H6" s="278"/>
      <c r="I6" s="278"/>
      <c r="J6" s="278"/>
      <c r="K6" s="278"/>
      <c r="L6" s="275"/>
      <c r="M6" s="278"/>
      <c r="N6" s="278"/>
      <c r="O6" s="275"/>
      <c r="P6" s="278"/>
      <c r="Q6" s="278"/>
      <c r="R6" s="97"/>
      <c r="T6" s="97"/>
      <c r="U6" s="459" t="s">
        <v>764</v>
      </c>
      <c r="V6" s="97"/>
      <c r="X6" s="97"/>
      <c r="Y6" s="289" t="s">
        <v>765</v>
      </c>
      <c r="Z6" s="289">
        <v>0.56000000000000005</v>
      </c>
      <c r="AA6" s="289">
        <v>0.38</v>
      </c>
      <c r="AB6" s="324">
        <v>0.19</v>
      </c>
      <c r="AC6" s="132"/>
      <c r="AD6" s="132"/>
      <c r="AE6" s="97"/>
    </row>
    <row r="7" spans="1:31" ht="15.75">
      <c r="A7" s="97"/>
      <c r="B7" s="977" t="s">
        <v>353</v>
      </c>
      <c r="C7" s="888"/>
      <c r="D7" s="892"/>
      <c r="E7" s="284">
        <f>AA80</f>
        <v>-51.319999999999993</v>
      </c>
      <c r="F7" s="97"/>
      <c r="G7" s="299" t="s">
        <v>766</v>
      </c>
      <c r="H7" s="294">
        <v>0.5</v>
      </c>
      <c r="I7" s="278" t="s">
        <v>374</v>
      </c>
      <c r="J7" s="278" t="s">
        <v>375</v>
      </c>
      <c r="K7" s="278" t="s">
        <v>376</v>
      </c>
      <c r="L7" s="419" t="s">
        <v>377</v>
      </c>
      <c r="M7" s="278"/>
      <c r="N7" s="278"/>
      <c r="O7" s="275"/>
      <c r="P7" s="278"/>
      <c r="Q7" s="278"/>
      <c r="R7" s="97"/>
      <c r="T7" s="97"/>
      <c r="U7" s="460" t="s">
        <v>767</v>
      </c>
      <c r="V7" s="97"/>
      <c r="X7" s="97"/>
      <c r="Y7" s="289" t="s">
        <v>768</v>
      </c>
      <c r="Z7" s="294">
        <v>10.1</v>
      </c>
      <c r="AA7" s="294">
        <v>7.58</v>
      </c>
      <c r="AB7" s="294">
        <v>5.05</v>
      </c>
      <c r="AC7" s="294">
        <v>2.5299999999999998</v>
      </c>
      <c r="AD7" s="132"/>
      <c r="AE7" s="97"/>
    </row>
    <row r="8" spans="1:31" ht="14.25" customHeight="1">
      <c r="A8" s="97"/>
      <c r="B8" s="977" t="s">
        <v>339</v>
      </c>
      <c r="C8" s="888"/>
      <c r="D8" s="892"/>
      <c r="E8" s="284">
        <f>Z25</f>
        <v>32.6</v>
      </c>
      <c r="F8" s="97"/>
      <c r="G8" s="292" t="s">
        <v>769</v>
      </c>
      <c r="H8" s="290">
        <v>0.5</v>
      </c>
      <c r="I8" s="290" t="s">
        <v>376</v>
      </c>
      <c r="J8" s="274" t="s">
        <v>377</v>
      </c>
      <c r="K8" s="278"/>
      <c r="L8" s="275"/>
      <c r="M8" s="278"/>
      <c r="N8" s="278"/>
      <c r="O8" s="275"/>
      <c r="P8" s="278"/>
      <c r="Q8" s="278"/>
      <c r="R8" s="97"/>
      <c r="S8" s="442"/>
      <c r="T8" s="97"/>
      <c r="U8" s="461" t="s">
        <v>770</v>
      </c>
      <c r="V8" s="97"/>
      <c r="X8" s="97"/>
      <c r="Y8" s="289" t="s">
        <v>771</v>
      </c>
      <c r="Z8" s="290">
        <v>0.53</v>
      </c>
      <c r="AA8" s="290">
        <v>0.27</v>
      </c>
      <c r="AB8" s="290">
        <v>0.13</v>
      </c>
      <c r="AC8" s="290">
        <v>0.13</v>
      </c>
      <c r="AD8" s="290">
        <v>0.13</v>
      </c>
      <c r="AE8" s="97"/>
    </row>
    <row r="9" spans="1:31" ht="15.75">
      <c r="A9" s="97"/>
      <c r="B9" s="977" t="s">
        <v>362</v>
      </c>
      <c r="C9" s="888"/>
      <c r="D9" s="892"/>
      <c r="E9" s="284">
        <f>B17</f>
        <v>0</v>
      </c>
      <c r="F9" s="97"/>
      <c r="G9" s="292" t="s">
        <v>772</v>
      </c>
      <c r="H9" s="290">
        <v>2.6</v>
      </c>
      <c r="I9" s="290" t="s">
        <v>376</v>
      </c>
      <c r="J9" s="274" t="s">
        <v>377</v>
      </c>
      <c r="K9" s="278"/>
      <c r="L9" s="275"/>
      <c r="M9" s="278"/>
      <c r="N9" s="278"/>
      <c r="O9" s="275"/>
      <c r="P9" s="278"/>
      <c r="Q9" s="278"/>
      <c r="R9" s="97"/>
      <c r="S9" s="442"/>
      <c r="T9" s="97"/>
      <c r="U9" s="459" t="s">
        <v>773</v>
      </c>
      <c r="V9" s="97"/>
      <c r="X9" s="97"/>
      <c r="Y9" s="299" t="s">
        <v>774</v>
      </c>
      <c r="Z9" s="294">
        <v>2.52</v>
      </c>
      <c r="AA9" s="294">
        <v>1.89</v>
      </c>
      <c r="AB9" s="294">
        <v>1.26</v>
      </c>
      <c r="AC9" s="294">
        <v>0.63</v>
      </c>
      <c r="AD9" s="294">
        <v>0.63</v>
      </c>
      <c r="AE9" s="97"/>
    </row>
    <row r="10" spans="1:31" ht="15.75">
      <c r="A10" s="97"/>
      <c r="B10" s="977" t="s">
        <v>366</v>
      </c>
      <c r="C10" s="888"/>
      <c r="D10" s="892"/>
      <c r="E10" s="301">
        <f>B23</f>
        <v>0</v>
      </c>
      <c r="F10" s="97"/>
      <c r="G10" s="292" t="s">
        <v>775</v>
      </c>
      <c r="H10" s="278"/>
      <c r="I10" s="278"/>
      <c r="J10" s="278"/>
      <c r="K10" s="278"/>
      <c r="L10" s="275"/>
      <c r="M10" s="278"/>
      <c r="N10" s="278"/>
      <c r="O10" s="275"/>
      <c r="P10" s="278"/>
      <c r="Q10" s="278"/>
      <c r="R10" s="97"/>
      <c r="S10" s="298"/>
      <c r="T10" s="97"/>
      <c r="U10" s="300" t="s">
        <v>776</v>
      </c>
      <c r="V10" s="97"/>
      <c r="X10" s="97"/>
      <c r="Y10" s="289" t="s">
        <v>777</v>
      </c>
      <c r="Z10" s="290">
        <v>0.78</v>
      </c>
      <c r="AA10" s="290"/>
      <c r="AB10" s="274"/>
      <c r="AC10" s="320"/>
      <c r="AD10" s="320"/>
      <c r="AE10" s="97"/>
    </row>
    <row r="11" spans="1:31" ht="15.75">
      <c r="A11" s="97"/>
      <c r="B11" s="978" t="s">
        <v>369</v>
      </c>
      <c r="C11" s="979"/>
      <c r="D11" s="980"/>
      <c r="E11" s="304">
        <f>(E4+E7+E10)-(E5+E6+E8+E9)</f>
        <v>9.9999999999994316E-2</v>
      </c>
      <c r="F11" s="97"/>
      <c r="G11" s="285" t="s">
        <v>778</v>
      </c>
      <c r="H11" s="274">
        <v>3.6</v>
      </c>
      <c r="I11" s="278"/>
      <c r="J11" s="278"/>
      <c r="K11" s="278"/>
      <c r="L11" s="278"/>
      <c r="M11" s="278"/>
      <c r="N11" s="278"/>
      <c r="O11" s="275"/>
      <c r="P11" s="278"/>
      <c r="Q11" s="278"/>
      <c r="R11" s="97"/>
      <c r="S11" s="298"/>
      <c r="T11" s="97"/>
      <c r="U11" s="462" t="s">
        <v>779</v>
      </c>
      <c r="V11" s="97"/>
      <c r="X11" s="97"/>
      <c r="Y11" s="295" t="s">
        <v>780</v>
      </c>
      <c r="Z11" s="290">
        <v>1.7</v>
      </c>
      <c r="AA11" s="320"/>
      <c r="AB11" s="320"/>
      <c r="AC11" s="320"/>
      <c r="AD11" s="320"/>
      <c r="AE11" s="97"/>
    </row>
    <row r="12" spans="1:31" ht="15.75">
      <c r="A12" s="97"/>
      <c r="B12" s="97"/>
      <c r="C12" s="97"/>
      <c r="D12" s="97"/>
      <c r="E12" s="97"/>
      <c r="F12" s="97"/>
      <c r="G12" s="285" t="s">
        <v>781</v>
      </c>
      <c r="H12" s="278"/>
      <c r="I12" s="278"/>
      <c r="J12" s="278"/>
      <c r="K12" s="278"/>
      <c r="L12" s="278"/>
      <c r="M12" s="275"/>
      <c r="N12" s="278"/>
      <c r="O12" s="278"/>
      <c r="P12" s="278"/>
      <c r="Q12" s="278"/>
      <c r="R12" s="97"/>
      <c r="S12" s="463"/>
      <c r="T12" s="97"/>
      <c r="U12" s="459" t="s">
        <v>782</v>
      </c>
      <c r="V12" s="97"/>
      <c r="X12" s="97"/>
      <c r="Y12" s="296" t="s">
        <v>783</v>
      </c>
      <c r="Z12" s="290">
        <v>7.2</v>
      </c>
      <c r="AA12" s="290">
        <v>5.4</v>
      </c>
      <c r="AB12" s="290">
        <v>3.6</v>
      </c>
      <c r="AC12" s="320"/>
      <c r="AD12" s="320"/>
      <c r="AE12" s="97"/>
    </row>
    <row r="13" spans="1:31" ht="15.75">
      <c r="A13" s="97"/>
      <c r="B13" s="967" t="s">
        <v>362</v>
      </c>
      <c r="C13" s="968"/>
      <c r="D13" s="968"/>
      <c r="E13" s="969"/>
      <c r="F13" s="97"/>
      <c r="G13" s="292" t="s">
        <v>784</v>
      </c>
      <c r="H13" s="278">
        <v>0.5</v>
      </c>
      <c r="I13" s="290" t="s">
        <v>374</v>
      </c>
      <c r="J13" s="290" t="s">
        <v>375</v>
      </c>
      <c r="K13" s="290" t="s">
        <v>376</v>
      </c>
      <c r="L13" s="274" t="s">
        <v>377</v>
      </c>
      <c r="M13" s="278"/>
      <c r="N13" s="278"/>
      <c r="O13" s="275"/>
      <c r="P13" s="278"/>
      <c r="Q13" s="278"/>
      <c r="R13" s="97"/>
      <c r="S13" s="442"/>
      <c r="T13" s="97"/>
      <c r="U13" s="464" t="s">
        <v>785</v>
      </c>
      <c r="V13" s="97"/>
      <c r="X13" s="97"/>
      <c r="Y13" s="298"/>
      <c r="Z13" s="298"/>
      <c r="AA13" s="320"/>
      <c r="AB13" s="320"/>
      <c r="AC13" s="320"/>
      <c r="AD13" s="320"/>
      <c r="AE13" s="97"/>
    </row>
    <row r="14" spans="1:31" ht="15.75">
      <c r="A14" s="97"/>
      <c r="B14" s="305">
        <v>2024</v>
      </c>
      <c r="C14" s="271">
        <v>2025</v>
      </c>
      <c r="D14" s="271">
        <v>2026</v>
      </c>
      <c r="E14" s="306">
        <v>2027</v>
      </c>
      <c r="F14" s="97"/>
      <c r="G14" s="273" t="s">
        <v>786</v>
      </c>
      <c r="H14" s="278"/>
      <c r="I14" s="278"/>
      <c r="J14" s="278"/>
      <c r="K14" s="278"/>
      <c r="L14" s="275"/>
      <c r="M14" s="278"/>
      <c r="N14" s="278"/>
      <c r="O14" s="275"/>
      <c r="P14" s="278"/>
      <c r="Q14" s="278"/>
      <c r="R14" s="97"/>
      <c r="S14" s="442"/>
      <c r="T14" s="97"/>
      <c r="U14" s="465" t="s">
        <v>787</v>
      </c>
      <c r="V14" s="97"/>
      <c r="X14" s="97"/>
      <c r="Y14" s="298"/>
      <c r="Z14" s="298"/>
      <c r="AA14" s="320"/>
      <c r="AB14" s="320"/>
      <c r="AC14" s="320"/>
      <c r="AD14" s="320"/>
      <c r="AE14" s="97"/>
    </row>
    <row r="15" spans="1:31" ht="15.75">
      <c r="A15" s="97"/>
      <c r="B15" s="317"/>
      <c r="C15" s="298"/>
      <c r="D15" s="298"/>
      <c r="E15" s="308"/>
      <c r="F15" s="97"/>
      <c r="G15" s="299" t="s">
        <v>788</v>
      </c>
      <c r="H15" s="294">
        <v>0.3</v>
      </c>
      <c r="I15" s="278" t="s">
        <v>373</v>
      </c>
      <c r="J15" s="278" t="s">
        <v>374</v>
      </c>
      <c r="K15" s="278" t="s">
        <v>375</v>
      </c>
      <c r="L15" s="278" t="s">
        <v>376</v>
      </c>
      <c r="M15" s="419" t="s">
        <v>377</v>
      </c>
      <c r="N15" s="278"/>
      <c r="O15" s="278"/>
      <c r="P15" s="278"/>
      <c r="Q15" s="278"/>
      <c r="R15" s="97"/>
      <c r="S15" s="442"/>
      <c r="T15" s="254"/>
      <c r="U15" s="466" t="s">
        <v>789</v>
      </c>
      <c r="V15" s="97"/>
      <c r="X15" s="97"/>
      <c r="Y15" s="298"/>
      <c r="Z15" s="298"/>
      <c r="AA15" s="320"/>
      <c r="AB15" s="320"/>
      <c r="AC15" s="320"/>
      <c r="AD15" s="320"/>
      <c r="AE15" s="97"/>
    </row>
    <row r="16" spans="1:31" ht="15.75">
      <c r="A16" s="97"/>
      <c r="B16" s="309"/>
      <c r="C16" s="310"/>
      <c r="D16" s="310"/>
      <c r="E16" s="311"/>
      <c r="F16" s="97"/>
      <c r="G16" s="273" t="s">
        <v>790</v>
      </c>
      <c r="H16" s="275"/>
      <c r="I16" s="275"/>
      <c r="J16" s="275"/>
      <c r="K16" s="275"/>
      <c r="L16" s="275"/>
      <c r="M16" s="278"/>
      <c r="N16" s="278"/>
      <c r="O16" s="275"/>
      <c r="P16" s="278"/>
      <c r="Q16" s="278"/>
      <c r="R16" s="97"/>
      <c r="S16" s="467"/>
      <c r="T16" s="254"/>
      <c r="U16" s="442"/>
      <c r="V16" s="97"/>
      <c r="X16" s="97"/>
      <c r="Y16" s="298"/>
      <c r="Z16" s="298"/>
      <c r="AA16" s="320"/>
      <c r="AB16" s="320"/>
      <c r="AC16" s="320"/>
      <c r="AD16" s="320"/>
      <c r="AE16" s="97"/>
    </row>
    <row r="17" spans="1:31" ht="15.75">
      <c r="A17" s="97"/>
      <c r="B17" s="312">
        <f>SUM(B15:B16)</f>
        <v>0</v>
      </c>
      <c r="C17" s="468"/>
      <c r="D17" s="313"/>
      <c r="E17" s="314"/>
      <c r="F17" s="97"/>
      <c r="G17" s="292" t="s">
        <v>791</v>
      </c>
      <c r="H17" s="419"/>
      <c r="I17" s="278"/>
      <c r="J17" s="278"/>
      <c r="K17" s="278"/>
      <c r="L17" s="275"/>
      <c r="M17" s="278"/>
      <c r="N17" s="278"/>
      <c r="O17" s="275"/>
      <c r="P17" s="278"/>
      <c r="Q17" s="278"/>
      <c r="R17" s="97"/>
      <c r="S17" s="112"/>
      <c r="T17" s="97"/>
      <c r="U17" s="442"/>
      <c r="V17" s="97"/>
      <c r="X17" s="97"/>
      <c r="Y17" s="298"/>
      <c r="Z17" s="298"/>
      <c r="AA17" s="320"/>
      <c r="AB17" s="320"/>
      <c r="AC17" s="320"/>
      <c r="AD17" s="320"/>
      <c r="AE17" s="97"/>
    </row>
    <row r="18" spans="1:31" ht="15.75">
      <c r="A18" s="97"/>
      <c r="B18" s="315"/>
      <c r="C18" s="315"/>
      <c r="D18" s="315"/>
      <c r="E18" s="315"/>
      <c r="F18" s="97"/>
      <c r="G18" s="296" t="s">
        <v>792</v>
      </c>
      <c r="H18" s="278"/>
      <c r="I18" s="278"/>
      <c r="J18" s="278"/>
      <c r="K18" s="278"/>
      <c r="L18" s="278"/>
      <c r="M18" s="275"/>
      <c r="N18" s="278"/>
      <c r="O18" s="278"/>
      <c r="P18" s="278"/>
      <c r="Q18" s="278"/>
      <c r="R18" s="97"/>
      <c r="T18" s="97"/>
      <c r="U18" s="442"/>
      <c r="V18" s="97"/>
      <c r="X18" s="97"/>
      <c r="Y18" s="298"/>
      <c r="Z18" s="298"/>
      <c r="AA18" s="320"/>
      <c r="AB18" s="320"/>
      <c r="AC18" s="320"/>
      <c r="AD18" s="320"/>
      <c r="AE18" s="97"/>
    </row>
    <row r="19" spans="1:31" ht="15.75">
      <c r="A19" s="97"/>
      <c r="B19" s="967" t="s">
        <v>383</v>
      </c>
      <c r="C19" s="968"/>
      <c r="D19" s="968"/>
      <c r="E19" s="969"/>
      <c r="F19" s="97"/>
      <c r="G19" s="292" t="s">
        <v>793</v>
      </c>
      <c r="H19" s="278"/>
      <c r="I19" s="278"/>
      <c r="J19" s="278"/>
      <c r="K19" s="278"/>
      <c r="L19" s="275"/>
      <c r="M19" s="278"/>
      <c r="N19" s="278"/>
      <c r="O19" s="275"/>
      <c r="P19" s="278"/>
      <c r="Q19" s="278"/>
      <c r="R19" s="97"/>
      <c r="T19" s="97"/>
      <c r="V19" s="97"/>
      <c r="X19" s="97"/>
      <c r="Y19" s="298"/>
      <c r="Z19" s="298"/>
      <c r="AA19" s="320"/>
      <c r="AB19" s="320"/>
      <c r="AC19" s="320"/>
      <c r="AD19" s="320"/>
      <c r="AE19" s="97"/>
    </row>
    <row r="20" spans="1:31" ht="15.75">
      <c r="A20" s="316"/>
      <c r="B20" s="305">
        <v>2024</v>
      </c>
      <c r="C20" s="271">
        <v>2025</v>
      </c>
      <c r="D20" s="271">
        <v>2026</v>
      </c>
      <c r="E20" s="306">
        <v>2027</v>
      </c>
      <c r="F20" s="262"/>
      <c r="G20" s="299" t="s">
        <v>794</v>
      </c>
      <c r="H20" s="290">
        <v>2.75</v>
      </c>
      <c r="I20" s="290">
        <v>2.75</v>
      </c>
      <c r="J20" s="290">
        <v>2.75</v>
      </c>
      <c r="K20" s="290">
        <v>2.75</v>
      </c>
      <c r="L20" s="275"/>
      <c r="M20" s="278"/>
      <c r="N20" s="278"/>
      <c r="O20" s="275"/>
      <c r="P20" s="278"/>
      <c r="Q20" s="278"/>
      <c r="R20" s="97"/>
      <c r="S20" s="112"/>
      <c r="T20" s="97"/>
      <c r="V20" s="97"/>
      <c r="X20" s="97"/>
      <c r="Y20" s="298"/>
      <c r="Z20" s="298"/>
      <c r="AA20" s="320"/>
      <c r="AB20" s="320"/>
      <c r="AC20" s="320"/>
      <c r="AD20" s="320"/>
      <c r="AE20" s="97"/>
    </row>
    <row r="21" spans="1:31" ht="15.75" customHeight="1">
      <c r="A21" s="97"/>
      <c r="B21" s="317"/>
      <c r="C21" s="298"/>
      <c r="D21" s="298"/>
      <c r="E21" s="308"/>
      <c r="F21" s="97"/>
      <c r="G21" s="292" t="s">
        <v>795</v>
      </c>
      <c r="H21" s="286">
        <v>0.5</v>
      </c>
      <c r="I21" s="290" t="s">
        <v>374</v>
      </c>
      <c r="J21" s="290" t="s">
        <v>375</v>
      </c>
      <c r="K21" s="290" t="s">
        <v>376</v>
      </c>
      <c r="L21" s="274" t="s">
        <v>377</v>
      </c>
      <c r="M21" s="278"/>
      <c r="N21" s="278"/>
      <c r="O21" s="275"/>
      <c r="P21" s="278"/>
      <c r="Q21" s="278"/>
      <c r="R21" s="97"/>
      <c r="S21" s="112"/>
      <c r="T21" s="97"/>
      <c r="V21" s="97"/>
      <c r="X21" s="97"/>
      <c r="Y21" s="298"/>
      <c r="Z21" s="298"/>
      <c r="AA21" s="320"/>
      <c r="AB21" s="320"/>
      <c r="AC21" s="320"/>
      <c r="AD21" s="320"/>
      <c r="AE21" s="97"/>
    </row>
    <row r="22" spans="1:31" ht="15.75" customHeight="1">
      <c r="A22" s="97"/>
      <c r="B22" s="309"/>
      <c r="C22" s="310"/>
      <c r="D22" s="310"/>
      <c r="E22" s="311"/>
      <c r="F22" s="97"/>
      <c r="G22" s="285" t="s">
        <v>796</v>
      </c>
      <c r="H22" s="286">
        <v>0.5</v>
      </c>
      <c r="I22" s="290" t="s">
        <v>374</v>
      </c>
      <c r="J22" s="290" t="s">
        <v>375</v>
      </c>
      <c r="K22" s="290" t="s">
        <v>376</v>
      </c>
      <c r="L22" s="274" t="s">
        <v>377</v>
      </c>
      <c r="M22" s="278"/>
      <c r="N22" s="278"/>
      <c r="O22" s="275"/>
      <c r="P22" s="278"/>
      <c r="Q22" s="278"/>
      <c r="R22" s="97"/>
      <c r="S22" s="112"/>
      <c r="T22" s="97"/>
      <c r="U22" s="112"/>
      <c r="V22" s="97"/>
      <c r="X22" s="97"/>
      <c r="Y22" s="298"/>
      <c r="Z22" s="298"/>
      <c r="AA22" s="320"/>
      <c r="AB22" s="320"/>
      <c r="AC22" s="320"/>
      <c r="AD22" s="320"/>
      <c r="AE22" s="97"/>
    </row>
    <row r="23" spans="1:31" ht="15.75" customHeight="1">
      <c r="A23" s="97"/>
      <c r="B23" s="312">
        <f>SUM(B21:B22)</f>
        <v>0</v>
      </c>
      <c r="C23" s="313"/>
      <c r="D23" s="313"/>
      <c r="E23" s="314"/>
      <c r="F23" s="97"/>
      <c r="G23" s="292" t="s">
        <v>797</v>
      </c>
      <c r="H23" s="290">
        <v>0.67</v>
      </c>
      <c r="I23" s="290" t="s">
        <v>376</v>
      </c>
      <c r="J23" s="274" t="s">
        <v>377</v>
      </c>
      <c r="K23" s="278"/>
      <c r="L23" s="278"/>
      <c r="M23" s="278"/>
      <c r="N23" s="278"/>
      <c r="O23" s="275"/>
      <c r="P23" s="278"/>
      <c r="Q23" s="278"/>
      <c r="R23" s="97"/>
      <c r="S23" s="112"/>
      <c r="T23" s="97"/>
      <c r="V23" s="97"/>
      <c r="W23" s="112"/>
      <c r="X23" s="97"/>
      <c r="Y23" s="320"/>
      <c r="Z23" s="320"/>
      <c r="AA23" s="320"/>
      <c r="AB23" s="320"/>
      <c r="AC23" s="320"/>
      <c r="AD23" s="320"/>
      <c r="AE23" s="97"/>
    </row>
    <row r="24" spans="1:31" ht="15.75" customHeight="1">
      <c r="A24" s="97"/>
      <c r="B24" s="315"/>
      <c r="C24" s="315"/>
      <c r="D24" s="315"/>
      <c r="E24" s="315"/>
      <c r="F24" s="97"/>
      <c r="G24" s="292" t="s">
        <v>798</v>
      </c>
      <c r="H24" s="278"/>
      <c r="I24" s="278"/>
      <c r="J24" s="278"/>
      <c r="K24" s="278"/>
      <c r="L24" s="275"/>
      <c r="M24" s="278"/>
      <c r="N24" s="278"/>
      <c r="O24" s="275"/>
      <c r="P24" s="278"/>
      <c r="Q24" s="278"/>
      <c r="R24" s="97"/>
      <c r="S24" s="112"/>
      <c r="T24" s="97"/>
      <c r="V24" s="97"/>
      <c r="W24" s="112"/>
      <c r="X24" s="97"/>
      <c r="Y24" s="320"/>
      <c r="Z24" s="319"/>
      <c r="AA24" s="319"/>
      <c r="AB24" s="319"/>
      <c r="AC24" s="319"/>
      <c r="AD24" s="319"/>
      <c r="AE24" s="97"/>
    </row>
    <row r="25" spans="1:31" ht="15.75" customHeight="1">
      <c r="A25" s="97"/>
      <c r="B25" s="967" t="s">
        <v>189</v>
      </c>
      <c r="C25" s="968"/>
      <c r="D25" s="968"/>
      <c r="E25" s="969"/>
      <c r="F25" s="97"/>
      <c r="G25" s="292" t="s">
        <v>799</v>
      </c>
      <c r="H25" s="275"/>
      <c r="I25" s="275"/>
      <c r="J25" s="275"/>
      <c r="K25" s="275"/>
      <c r="L25" s="275"/>
      <c r="M25" s="278"/>
      <c r="N25" s="278"/>
      <c r="O25" s="275"/>
      <c r="P25" s="278"/>
      <c r="Q25" s="278"/>
      <c r="R25" s="97"/>
      <c r="S25" s="112"/>
      <c r="T25" s="97"/>
      <c r="U25" s="112"/>
      <c r="V25" s="97"/>
      <c r="X25" s="97"/>
      <c r="Y25" s="320"/>
      <c r="Z25" s="346">
        <f t="shared" ref="Z25:AA25" si="0">SUM(Z5:Z24)</f>
        <v>32.6</v>
      </c>
      <c r="AA25" s="346">
        <f t="shared" si="0"/>
        <v>15.520000000000001</v>
      </c>
      <c r="AB25" s="347"/>
      <c r="AC25" s="347"/>
      <c r="AD25" s="347"/>
      <c r="AE25" s="97"/>
    </row>
    <row r="26" spans="1:31" ht="15.75" customHeight="1">
      <c r="A26" s="316"/>
      <c r="B26" s="970"/>
      <c r="C26" s="878"/>
      <c r="D26" s="878"/>
      <c r="E26" s="971"/>
      <c r="F26" s="262"/>
      <c r="G26" s="292" t="s">
        <v>800</v>
      </c>
      <c r="H26" s="286">
        <v>0.5</v>
      </c>
      <c r="I26" s="290" t="s">
        <v>374</v>
      </c>
      <c r="J26" s="290" t="s">
        <v>375</v>
      </c>
      <c r="K26" s="290" t="s">
        <v>376</v>
      </c>
      <c r="L26" s="274" t="s">
        <v>377</v>
      </c>
      <c r="M26" s="278"/>
      <c r="N26" s="278"/>
      <c r="O26" s="275"/>
      <c r="P26" s="278"/>
      <c r="Q26" s="278"/>
      <c r="R26" s="97"/>
      <c r="S26" s="144"/>
      <c r="T26" s="143"/>
      <c r="U26" s="144"/>
      <c r="V26" s="143"/>
      <c r="W26" s="144"/>
      <c r="X26" s="97"/>
      <c r="Y26" s="97"/>
      <c r="Z26" s="97"/>
      <c r="AA26" s="97"/>
      <c r="AB26" s="97"/>
      <c r="AC26" s="97"/>
      <c r="AD26" s="97"/>
      <c r="AE26" s="97"/>
    </row>
    <row r="27" spans="1:31" ht="14.25" customHeight="1">
      <c r="A27" s="316"/>
      <c r="B27" s="972"/>
      <c r="C27" s="878"/>
      <c r="D27" s="878"/>
      <c r="E27" s="971"/>
      <c r="F27" s="262"/>
      <c r="G27" s="285" t="s">
        <v>801</v>
      </c>
      <c r="M27" s="278"/>
      <c r="N27" s="278"/>
      <c r="O27" s="275"/>
      <c r="P27" s="278"/>
      <c r="Q27" s="278"/>
      <c r="R27" s="97"/>
      <c r="S27" s="144"/>
      <c r="T27" s="143"/>
      <c r="U27" s="144"/>
      <c r="V27" s="143"/>
      <c r="W27" s="144"/>
      <c r="X27" s="97"/>
      <c r="Y27" s="1007" t="s">
        <v>394</v>
      </c>
      <c r="Z27" s="888"/>
      <c r="AA27" s="888"/>
      <c r="AB27" s="888"/>
      <c r="AC27" s="888"/>
      <c r="AD27" s="892"/>
      <c r="AE27" s="97"/>
    </row>
    <row r="28" spans="1:31" ht="15.75" customHeight="1">
      <c r="A28" s="316"/>
      <c r="B28" s="973"/>
      <c r="C28" s="974"/>
      <c r="D28" s="974"/>
      <c r="E28" s="975"/>
      <c r="F28" s="262"/>
      <c r="G28" s="299" t="s">
        <v>802</v>
      </c>
      <c r="H28" s="278"/>
      <c r="I28" s="278"/>
      <c r="J28" s="278"/>
      <c r="K28" s="278"/>
      <c r="L28" s="278"/>
      <c r="M28" s="275"/>
      <c r="N28" s="278"/>
      <c r="O28" s="278"/>
      <c r="P28" s="278"/>
      <c r="Q28" s="278"/>
      <c r="R28" s="97"/>
      <c r="S28" s="144"/>
      <c r="T28" s="143"/>
      <c r="U28" s="144"/>
      <c r="V28" s="143"/>
      <c r="W28" s="144"/>
      <c r="X28" s="97"/>
      <c r="Y28" s="454" t="s">
        <v>340</v>
      </c>
      <c r="Z28" s="281" t="s">
        <v>396</v>
      </c>
      <c r="AA28" s="271">
        <v>2024</v>
      </c>
      <c r="AB28" s="271">
        <v>2025</v>
      </c>
      <c r="AC28" s="271">
        <v>2026</v>
      </c>
      <c r="AD28" s="271">
        <v>2027</v>
      </c>
      <c r="AE28" s="97"/>
    </row>
    <row r="29" spans="1:31" ht="15.75" customHeight="1">
      <c r="A29" s="316"/>
      <c r="B29" s="469"/>
      <c r="C29" s="469"/>
      <c r="D29" s="469"/>
      <c r="E29" s="469"/>
      <c r="F29" s="262"/>
      <c r="G29" s="299" t="s">
        <v>803</v>
      </c>
      <c r="H29" s="290"/>
      <c r="I29" s="290"/>
      <c r="J29" s="274"/>
      <c r="K29" s="278"/>
      <c r="L29" s="275"/>
      <c r="M29" s="278"/>
      <c r="N29" s="278"/>
      <c r="O29" s="275"/>
      <c r="P29" s="278"/>
      <c r="Q29" s="278"/>
      <c r="R29" s="97"/>
      <c r="S29" s="144"/>
      <c r="T29" s="143"/>
      <c r="U29" s="144"/>
      <c r="V29" s="143"/>
      <c r="W29" s="144"/>
      <c r="X29" s="97"/>
      <c r="Y29" s="289" t="s">
        <v>804</v>
      </c>
      <c r="Z29" s="324" t="s">
        <v>32</v>
      </c>
      <c r="AA29" s="324">
        <v>1.5</v>
      </c>
      <c r="AB29" s="470"/>
      <c r="AC29" s="470"/>
      <c r="AD29" s="470"/>
      <c r="AE29" s="97"/>
    </row>
    <row r="30" spans="1:31" ht="15.75" customHeight="1">
      <c r="A30" s="471"/>
      <c r="B30" s="1016" t="s">
        <v>397</v>
      </c>
      <c r="C30" s="878"/>
      <c r="D30" s="878"/>
      <c r="E30" s="971"/>
      <c r="F30" s="471"/>
      <c r="G30" s="285" t="s">
        <v>805</v>
      </c>
      <c r="H30" s="294">
        <v>0.3</v>
      </c>
      <c r="I30" s="278" t="s">
        <v>373</v>
      </c>
      <c r="J30" s="278" t="s">
        <v>374</v>
      </c>
      <c r="K30" s="278" t="s">
        <v>375</v>
      </c>
      <c r="L30" s="278" t="s">
        <v>376</v>
      </c>
      <c r="M30" s="419" t="s">
        <v>377</v>
      </c>
      <c r="N30" s="278"/>
      <c r="O30" s="275"/>
      <c r="P30" s="278"/>
      <c r="Q30" s="278"/>
      <c r="R30" s="97"/>
      <c r="S30" s="144"/>
      <c r="T30" s="143"/>
      <c r="U30" s="144"/>
      <c r="V30" s="143"/>
      <c r="W30" s="144"/>
      <c r="X30" s="97"/>
      <c r="Y30" s="289" t="s">
        <v>806</v>
      </c>
      <c r="Z30" s="324" t="s">
        <v>35</v>
      </c>
      <c r="AA30" s="324">
        <v>3.25</v>
      </c>
      <c r="AB30" s="470"/>
      <c r="AC30" s="470"/>
      <c r="AD30" s="470"/>
      <c r="AE30" s="97"/>
    </row>
    <row r="31" spans="1:31" ht="15.75" customHeight="1">
      <c r="A31" s="472"/>
      <c r="B31" s="473" t="s">
        <v>400</v>
      </c>
      <c r="C31" s="1015" t="s">
        <v>401</v>
      </c>
      <c r="D31" s="975"/>
      <c r="E31" s="473" t="s">
        <v>402</v>
      </c>
      <c r="F31" s="471"/>
      <c r="G31" s="299" t="s">
        <v>807</v>
      </c>
      <c r="H31" s="278"/>
      <c r="I31" s="278"/>
      <c r="J31" s="278"/>
      <c r="K31" s="278"/>
      <c r="L31" s="278"/>
      <c r="M31" s="275"/>
      <c r="N31" s="278"/>
      <c r="O31" s="278"/>
      <c r="P31" s="278"/>
      <c r="Q31" s="278"/>
      <c r="R31" s="97"/>
      <c r="S31" s="144"/>
      <c r="T31" s="143"/>
      <c r="U31" s="144"/>
      <c r="V31" s="143"/>
      <c r="W31" s="144"/>
      <c r="X31" s="97"/>
      <c r="Y31" s="324" t="s">
        <v>808</v>
      </c>
      <c r="Z31" s="324" t="s">
        <v>56</v>
      </c>
      <c r="AA31" s="324">
        <v>0.5</v>
      </c>
      <c r="AB31" s="470"/>
      <c r="AC31" s="470"/>
      <c r="AD31" s="470"/>
      <c r="AE31" s="97"/>
    </row>
    <row r="32" spans="1:31" ht="15.75" customHeight="1">
      <c r="A32" s="472"/>
      <c r="B32" s="474">
        <v>2010</v>
      </c>
      <c r="C32" s="1012" t="s">
        <v>809</v>
      </c>
      <c r="D32" s="975"/>
      <c r="E32" s="474">
        <v>0.85</v>
      </c>
      <c r="F32" s="471"/>
      <c r="G32" s="285" t="s">
        <v>810</v>
      </c>
      <c r="H32" s="275"/>
      <c r="I32" s="275"/>
      <c r="J32" s="275"/>
      <c r="K32" s="275"/>
      <c r="L32" s="275"/>
      <c r="M32" s="275"/>
      <c r="N32" s="278"/>
      <c r="O32" s="278"/>
      <c r="P32" s="278"/>
      <c r="Q32" s="278"/>
      <c r="R32" s="97"/>
      <c r="S32" s="144"/>
      <c r="T32" s="143"/>
      <c r="U32" s="144"/>
      <c r="V32" s="143"/>
      <c r="W32" s="144"/>
      <c r="X32" s="97"/>
      <c r="Y32" s="324" t="s">
        <v>811</v>
      </c>
      <c r="Z32" s="324" t="s">
        <v>56</v>
      </c>
      <c r="AA32" s="324">
        <v>0.5</v>
      </c>
      <c r="AC32" s="470"/>
      <c r="AD32" s="470"/>
      <c r="AE32" s="97"/>
    </row>
    <row r="33" spans="1:31" ht="15.75" customHeight="1">
      <c r="A33" s="472"/>
      <c r="B33" s="474">
        <v>2011</v>
      </c>
      <c r="C33" s="1012" t="s">
        <v>812</v>
      </c>
      <c r="D33" s="975"/>
      <c r="E33" s="475">
        <v>0.81</v>
      </c>
      <c r="F33" s="471"/>
      <c r="G33" s="292" t="s">
        <v>813</v>
      </c>
      <c r="H33" s="278">
        <v>8.5</v>
      </c>
      <c r="I33" s="278">
        <v>8.5</v>
      </c>
      <c r="J33" s="275"/>
      <c r="K33" s="278"/>
      <c r="L33" s="275"/>
      <c r="M33" s="278"/>
      <c r="N33" s="278"/>
      <c r="O33" s="275"/>
      <c r="P33" s="278"/>
      <c r="Q33" s="278"/>
      <c r="R33" s="97"/>
      <c r="S33" s="144"/>
      <c r="T33" s="143"/>
      <c r="U33" s="144"/>
      <c r="V33" s="143"/>
      <c r="W33" s="144"/>
      <c r="X33" s="97"/>
      <c r="Y33" s="324" t="s">
        <v>768</v>
      </c>
      <c r="Z33" s="324" t="s">
        <v>45</v>
      </c>
      <c r="AA33" s="324">
        <v>10.1</v>
      </c>
      <c r="AB33" s="470"/>
      <c r="AC33" s="470"/>
      <c r="AD33" s="470"/>
      <c r="AE33" s="97"/>
    </row>
    <row r="34" spans="1:31" ht="15.75" customHeight="1">
      <c r="A34" s="472"/>
      <c r="B34" s="474">
        <v>2012</v>
      </c>
      <c r="C34" s="1012" t="s">
        <v>814</v>
      </c>
      <c r="D34" s="975"/>
      <c r="E34" s="475">
        <v>1.07</v>
      </c>
      <c r="F34" s="471"/>
      <c r="G34" s="299" t="s">
        <v>815</v>
      </c>
      <c r="H34" s="294">
        <v>0.3</v>
      </c>
      <c r="I34" s="278" t="s">
        <v>373</v>
      </c>
      <c r="J34" s="278" t="s">
        <v>374</v>
      </c>
      <c r="K34" s="278" t="s">
        <v>375</v>
      </c>
      <c r="L34" s="278" t="s">
        <v>376</v>
      </c>
      <c r="M34" s="419" t="s">
        <v>377</v>
      </c>
      <c r="N34" s="278"/>
      <c r="O34" s="275"/>
      <c r="P34" s="278"/>
      <c r="Q34" s="278"/>
      <c r="R34" s="97"/>
      <c r="S34" s="144"/>
      <c r="T34" s="143"/>
      <c r="U34" s="144"/>
      <c r="V34" s="143"/>
      <c r="W34" s="144"/>
      <c r="X34" s="97"/>
      <c r="Y34" s="324" t="s">
        <v>816</v>
      </c>
      <c r="Z34" s="324" t="s">
        <v>45</v>
      </c>
      <c r="AA34" s="324">
        <v>7.2</v>
      </c>
      <c r="AB34" s="470"/>
      <c r="AC34" s="470"/>
      <c r="AD34" s="470"/>
      <c r="AE34" s="97"/>
    </row>
    <row r="35" spans="1:31" ht="15.75" customHeight="1">
      <c r="A35" s="472"/>
      <c r="B35" s="476">
        <v>2013</v>
      </c>
      <c r="C35" s="1014" t="s">
        <v>817</v>
      </c>
      <c r="D35" s="975"/>
      <c r="E35" s="476">
        <v>1.45</v>
      </c>
      <c r="F35" s="471"/>
      <c r="G35" s="285" t="s">
        <v>818</v>
      </c>
      <c r="H35" s="290">
        <v>1.1000000000000001</v>
      </c>
      <c r="I35" s="290" t="s">
        <v>375</v>
      </c>
      <c r="J35" s="290" t="s">
        <v>376</v>
      </c>
      <c r="K35" s="274" t="s">
        <v>377</v>
      </c>
      <c r="L35" s="275"/>
      <c r="M35" s="278"/>
      <c r="N35" s="278"/>
      <c r="O35" s="275"/>
      <c r="P35" s="278"/>
      <c r="Q35" s="278"/>
      <c r="R35" s="97"/>
      <c r="S35" s="144"/>
      <c r="T35" s="143"/>
      <c r="U35" s="144"/>
      <c r="V35" s="143"/>
      <c r="W35" s="144"/>
      <c r="X35" s="97"/>
      <c r="Y35" s="289" t="s">
        <v>819</v>
      </c>
      <c r="Z35" s="324" t="s">
        <v>45</v>
      </c>
      <c r="AA35" s="289">
        <v>3.87</v>
      </c>
      <c r="AB35" s="470"/>
      <c r="AC35" s="470"/>
      <c r="AD35" s="470"/>
      <c r="AE35" s="97"/>
    </row>
    <row r="36" spans="1:31" ht="15.75" customHeight="1">
      <c r="A36" s="472"/>
      <c r="B36" s="477">
        <v>2014</v>
      </c>
      <c r="C36" s="1012" t="s">
        <v>820</v>
      </c>
      <c r="D36" s="975"/>
      <c r="E36" s="478">
        <v>0.42</v>
      </c>
      <c r="F36" s="471"/>
      <c r="G36" s="299" t="s">
        <v>821</v>
      </c>
      <c r="H36" s="290"/>
      <c r="I36" s="278"/>
      <c r="J36" s="278"/>
      <c r="K36" s="278"/>
      <c r="L36" s="275"/>
      <c r="M36" s="278"/>
      <c r="N36" s="278"/>
      <c r="O36" s="275"/>
      <c r="P36" s="278"/>
      <c r="Q36" s="278"/>
      <c r="R36" s="97"/>
      <c r="S36" s="144"/>
      <c r="T36" s="143"/>
      <c r="U36" s="144"/>
      <c r="V36" s="143"/>
      <c r="W36" s="144"/>
      <c r="X36" s="97"/>
      <c r="Y36" s="324" t="s">
        <v>822</v>
      </c>
      <c r="Z36" s="324" t="s">
        <v>45</v>
      </c>
      <c r="AA36" s="324">
        <v>0.67</v>
      </c>
      <c r="AB36" s="470"/>
      <c r="AC36" s="470"/>
      <c r="AD36" s="470"/>
      <c r="AE36" s="97"/>
    </row>
    <row r="37" spans="1:31" ht="15.75" customHeight="1">
      <c r="A37" s="472"/>
      <c r="B37" s="479">
        <v>2015</v>
      </c>
      <c r="C37" s="1013" t="s">
        <v>823</v>
      </c>
      <c r="D37" s="975"/>
      <c r="E37" s="480">
        <v>1.08</v>
      </c>
      <c r="F37" s="471"/>
      <c r="G37" s="299" t="s">
        <v>824</v>
      </c>
      <c r="H37" s="278"/>
      <c r="I37" s="278"/>
      <c r="J37" s="278"/>
      <c r="K37" s="278"/>
      <c r="L37" s="275"/>
      <c r="M37" s="278"/>
      <c r="N37" s="278"/>
      <c r="O37" s="275"/>
      <c r="P37" s="278"/>
      <c r="Q37" s="278"/>
      <c r="R37" s="97"/>
      <c r="S37" s="144"/>
      <c r="T37" s="143"/>
      <c r="U37" s="144"/>
      <c r="V37" s="143"/>
      <c r="W37" s="144"/>
      <c r="X37" s="97"/>
      <c r="Y37" s="324" t="s">
        <v>825</v>
      </c>
      <c r="Z37" s="324" t="s">
        <v>53</v>
      </c>
      <c r="AA37" s="324">
        <v>8.1</v>
      </c>
      <c r="AB37" s="470"/>
      <c r="AC37" s="470"/>
      <c r="AD37" s="470"/>
      <c r="AE37" s="97"/>
    </row>
    <row r="38" spans="1:31" ht="15.75" customHeight="1">
      <c r="A38" s="472"/>
      <c r="B38" s="477">
        <v>2016</v>
      </c>
      <c r="C38" s="1012" t="s">
        <v>826</v>
      </c>
      <c r="D38" s="975"/>
      <c r="E38" s="477">
        <v>1.18</v>
      </c>
      <c r="F38" s="471"/>
      <c r="G38" s="292" t="s">
        <v>827</v>
      </c>
      <c r="H38" s="290">
        <v>1.2</v>
      </c>
      <c r="I38" s="274" t="s">
        <v>377</v>
      </c>
      <c r="J38" s="278"/>
      <c r="K38" s="278"/>
      <c r="L38" s="278"/>
      <c r="M38" s="275"/>
      <c r="N38" s="278"/>
      <c r="O38" s="278"/>
      <c r="P38" s="278"/>
      <c r="Q38" s="278"/>
      <c r="R38" s="97"/>
      <c r="S38" s="144"/>
      <c r="T38" s="143"/>
      <c r="U38" s="144"/>
      <c r="V38" s="143"/>
      <c r="W38" s="144"/>
      <c r="X38" s="97"/>
      <c r="Y38" s="324" t="s">
        <v>828</v>
      </c>
      <c r="Z38" s="324" t="s">
        <v>32</v>
      </c>
      <c r="AA38" s="324">
        <v>1.7</v>
      </c>
      <c r="AB38" s="470"/>
      <c r="AC38" s="470"/>
      <c r="AD38" s="470"/>
      <c r="AE38" s="97"/>
    </row>
    <row r="39" spans="1:31" ht="15.75" customHeight="1">
      <c r="A39" s="472"/>
      <c r="B39" s="474">
        <v>2017</v>
      </c>
      <c r="C39" s="1012" t="s">
        <v>829</v>
      </c>
      <c r="D39" s="975"/>
      <c r="E39" s="474">
        <v>0.98</v>
      </c>
      <c r="F39" s="471"/>
      <c r="G39" s="292" t="s">
        <v>830</v>
      </c>
      <c r="H39" s="278"/>
      <c r="I39" s="278"/>
      <c r="J39" s="278"/>
      <c r="K39" s="278"/>
      <c r="L39" s="275"/>
      <c r="M39" s="278"/>
      <c r="N39" s="278"/>
      <c r="O39" s="275"/>
      <c r="P39" s="278"/>
      <c r="Q39" s="278"/>
      <c r="R39" s="97"/>
      <c r="S39" s="144"/>
      <c r="T39" s="143"/>
      <c r="U39" s="144"/>
      <c r="V39" s="143"/>
      <c r="W39" s="144"/>
      <c r="X39" s="97"/>
      <c r="Y39" s="324" t="s">
        <v>804</v>
      </c>
      <c r="Z39" s="324" t="s">
        <v>32</v>
      </c>
      <c r="AA39" s="324">
        <v>1.75</v>
      </c>
      <c r="AB39" s="470"/>
      <c r="AC39" s="470"/>
      <c r="AD39" s="470"/>
      <c r="AE39" s="97"/>
    </row>
    <row r="40" spans="1:31" ht="15.75" customHeight="1">
      <c r="A40" s="472"/>
      <c r="B40" s="474">
        <v>2018</v>
      </c>
      <c r="C40" s="1012" t="s">
        <v>831</v>
      </c>
      <c r="D40" s="975"/>
      <c r="E40" s="475">
        <v>0.99</v>
      </c>
      <c r="F40" s="471"/>
      <c r="G40" s="449" t="s">
        <v>832</v>
      </c>
      <c r="H40" s="278"/>
      <c r="I40" s="278"/>
      <c r="J40" s="278"/>
      <c r="K40" s="278"/>
      <c r="L40" s="275"/>
      <c r="M40" s="278"/>
      <c r="N40" s="278"/>
      <c r="O40" s="275"/>
      <c r="P40" s="278"/>
      <c r="Q40" s="278"/>
      <c r="R40" s="97"/>
      <c r="S40" s="144"/>
      <c r="T40" s="143"/>
      <c r="U40" s="144"/>
      <c r="V40" s="143"/>
      <c r="W40" s="144"/>
      <c r="X40" s="97"/>
      <c r="Y40" s="324" t="s">
        <v>833</v>
      </c>
      <c r="Z40" s="324" t="s">
        <v>53</v>
      </c>
      <c r="AA40" s="324">
        <v>1.2</v>
      </c>
      <c r="AB40" s="470"/>
      <c r="AC40" s="470"/>
      <c r="AD40" s="470"/>
      <c r="AE40" s="97"/>
    </row>
    <row r="41" spans="1:31" ht="15.75" customHeight="1">
      <c r="A41" s="472"/>
      <c r="B41" s="474">
        <v>2019</v>
      </c>
      <c r="C41" s="1012" t="s">
        <v>834</v>
      </c>
      <c r="D41" s="975"/>
      <c r="E41" s="474">
        <v>0.97</v>
      </c>
      <c r="F41" s="471"/>
      <c r="G41" s="299" t="s">
        <v>835</v>
      </c>
      <c r="H41" s="294">
        <v>3.25</v>
      </c>
      <c r="I41" s="294">
        <v>3.25</v>
      </c>
      <c r="J41" s="294">
        <v>3.25</v>
      </c>
      <c r="K41" s="294">
        <v>3.25</v>
      </c>
      <c r="L41" s="294"/>
      <c r="M41" s="278"/>
      <c r="N41" s="278"/>
      <c r="O41" s="275"/>
      <c r="P41" s="278"/>
      <c r="Q41" s="278"/>
      <c r="R41" s="97"/>
      <c r="S41" s="144"/>
      <c r="T41" s="143"/>
      <c r="U41" s="144"/>
      <c r="V41" s="143"/>
      <c r="W41" s="144"/>
      <c r="X41" s="97"/>
      <c r="Y41" s="324" t="s">
        <v>836</v>
      </c>
      <c r="Z41" s="324" t="s">
        <v>53</v>
      </c>
      <c r="AA41" s="324">
        <v>1.1000000000000001</v>
      </c>
      <c r="AB41" s="470"/>
      <c r="AC41" s="470"/>
      <c r="AD41" s="470"/>
      <c r="AE41" s="97"/>
    </row>
    <row r="42" spans="1:31" ht="15.75" customHeight="1">
      <c r="A42" s="472"/>
      <c r="B42" s="481">
        <v>2020</v>
      </c>
      <c r="C42" s="1013" t="s">
        <v>837</v>
      </c>
      <c r="D42" s="975"/>
      <c r="E42" s="481">
        <v>1.33</v>
      </c>
      <c r="F42" s="471"/>
      <c r="G42" s="449" t="s">
        <v>838</v>
      </c>
      <c r="H42" s="275"/>
      <c r="I42" s="278"/>
      <c r="J42" s="278"/>
      <c r="K42" s="278"/>
      <c r="L42" s="275"/>
      <c r="M42" s="278"/>
      <c r="N42" s="278"/>
      <c r="O42" s="275"/>
      <c r="P42" s="278"/>
      <c r="Q42" s="278"/>
      <c r="R42" s="97"/>
      <c r="S42" s="144"/>
      <c r="T42" s="143"/>
      <c r="U42" s="144"/>
      <c r="V42" s="143"/>
      <c r="W42" s="144"/>
      <c r="X42" s="97"/>
      <c r="Y42" s="324" t="s">
        <v>839</v>
      </c>
      <c r="Z42" s="324" t="s">
        <v>53</v>
      </c>
      <c r="AA42" s="324">
        <v>0.5</v>
      </c>
      <c r="AB42" s="470"/>
      <c r="AC42" s="470"/>
      <c r="AD42" s="470"/>
      <c r="AE42" s="97"/>
    </row>
    <row r="43" spans="1:31" ht="15.75" customHeight="1">
      <c r="A43" s="472"/>
      <c r="B43" s="482">
        <v>2021</v>
      </c>
      <c r="C43" s="1014" t="s">
        <v>840</v>
      </c>
      <c r="D43" s="975"/>
      <c r="E43" s="483">
        <v>1.41</v>
      </c>
      <c r="F43" s="471"/>
      <c r="G43" s="292" t="s">
        <v>841</v>
      </c>
      <c r="H43" s="278"/>
      <c r="I43" s="278"/>
      <c r="J43" s="278"/>
      <c r="K43" s="278"/>
      <c r="L43" s="275"/>
      <c r="M43" s="278"/>
      <c r="N43" s="278"/>
      <c r="O43" s="275"/>
      <c r="P43" s="278"/>
      <c r="Q43" s="278"/>
      <c r="R43" s="97"/>
      <c r="S43" s="144"/>
      <c r="T43" s="143"/>
      <c r="U43" s="144"/>
      <c r="V43" s="143"/>
      <c r="W43" s="144"/>
      <c r="X43" s="97"/>
      <c r="Y43" s="324" t="s">
        <v>842</v>
      </c>
      <c r="Z43" s="324" t="s">
        <v>46</v>
      </c>
      <c r="AA43" s="324">
        <v>8.5</v>
      </c>
      <c r="AB43" s="470"/>
      <c r="AC43" s="470"/>
      <c r="AD43" s="470"/>
      <c r="AE43" s="97"/>
    </row>
    <row r="44" spans="1:31" ht="15.75" customHeight="1">
      <c r="A44" s="472"/>
      <c r="B44" s="484">
        <v>2022</v>
      </c>
      <c r="C44" s="1012" t="s">
        <v>843</v>
      </c>
      <c r="D44" s="975"/>
      <c r="E44" s="484">
        <v>0.93</v>
      </c>
      <c r="F44" s="471"/>
      <c r="G44" s="273" t="s">
        <v>844</v>
      </c>
      <c r="H44" s="294">
        <v>0.3</v>
      </c>
      <c r="I44" s="278" t="s">
        <v>373</v>
      </c>
      <c r="J44" s="278" t="s">
        <v>374</v>
      </c>
      <c r="K44" s="278" t="s">
        <v>375</v>
      </c>
      <c r="L44" s="278" t="s">
        <v>376</v>
      </c>
      <c r="M44" s="419" t="s">
        <v>377</v>
      </c>
      <c r="N44" s="278"/>
      <c r="O44" s="275"/>
      <c r="P44" s="278"/>
      <c r="Q44" s="278"/>
      <c r="R44" s="97"/>
      <c r="S44" s="144"/>
      <c r="T44" s="143"/>
      <c r="U44" s="144"/>
      <c r="V44" s="143"/>
      <c r="W44" s="144"/>
      <c r="X44" s="97"/>
      <c r="Y44" s="324" t="s">
        <v>845</v>
      </c>
      <c r="Z44" s="324" t="s">
        <v>16</v>
      </c>
      <c r="AA44" s="324">
        <v>3.8</v>
      </c>
      <c r="AB44" s="470"/>
      <c r="AC44" s="470"/>
      <c r="AD44" s="470"/>
      <c r="AE44" s="97"/>
    </row>
    <row r="45" spans="1:31" ht="15.75" customHeight="1">
      <c r="A45" s="472"/>
      <c r="B45" s="485">
        <v>2023</v>
      </c>
      <c r="C45" s="1013" t="s">
        <v>846</v>
      </c>
      <c r="D45" s="975"/>
      <c r="E45" s="486">
        <v>4.4000000000000004</v>
      </c>
      <c r="F45" s="471"/>
      <c r="G45" s="292" t="s">
        <v>847</v>
      </c>
      <c r="H45" s="275"/>
      <c r="I45" s="278"/>
      <c r="J45" s="278"/>
      <c r="K45" s="278"/>
      <c r="L45" s="275"/>
      <c r="M45" s="278"/>
      <c r="N45" s="278"/>
      <c r="O45" s="275"/>
      <c r="P45" s="278"/>
      <c r="Q45" s="278"/>
      <c r="R45" s="97"/>
      <c r="S45" s="144"/>
      <c r="T45" s="143"/>
      <c r="U45" s="144"/>
      <c r="V45" s="143"/>
      <c r="W45" s="144"/>
      <c r="X45" s="97"/>
      <c r="AB45" s="470"/>
      <c r="AC45" s="470"/>
      <c r="AD45" s="470"/>
      <c r="AE45" s="97"/>
    </row>
    <row r="46" spans="1:31" ht="15.75" customHeight="1">
      <c r="A46" s="472"/>
      <c r="B46" s="485">
        <v>2024</v>
      </c>
      <c r="C46" s="1013" t="s">
        <v>848</v>
      </c>
      <c r="D46" s="975"/>
      <c r="E46" s="486"/>
      <c r="F46" s="471"/>
      <c r="G46" s="292" t="s">
        <v>849</v>
      </c>
      <c r="H46" s="275"/>
      <c r="I46" s="278"/>
      <c r="J46" s="278"/>
      <c r="K46" s="278"/>
      <c r="L46" s="275"/>
      <c r="M46" s="278"/>
      <c r="N46" s="278"/>
      <c r="O46" s="275"/>
      <c r="P46" s="278"/>
      <c r="Q46" s="278"/>
      <c r="R46" s="97"/>
      <c r="S46" s="144"/>
      <c r="T46" s="143"/>
      <c r="U46" s="144"/>
      <c r="V46" s="143"/>
      <c r="W46" s="144"/>
      <c r="X46" s="97"/>
      <c r="Y46" s="298"/>
      <c r="Z46" s="298"/>
      <c r="AA46" s="298"/>
      <c r="AB46" s="470"/>
      <c r="AC46" s="470"/>
      <c r="AD46" s="470"/>
      <c r="AE46" s="97"/>
    </row>
    <row r="47" spans="1:31" ht="15.75" customHeight="1">
      <c r="A47" s="472"/>
      <c r="B47" s="487"/>
      <c r="C47" s="1008"/>
      <c r="D47" s="959"/>
      <c r="E47" s="487"/>
      <c r="F47" s="471"/>
      <c r="G47" s="488" t="s">
        <v>850</v>
      </c>
      <c r="H47" s="290"/>
      <c r="I47" s="290"/>
      <c r="J47" s="290"/>
      <c r="K47" s="274"/>
      <c r="L47" s="275"/>
      <c r="M47" s="278"/>
      <c r="N47" s="278"/>
      <c r="O47" s="275"/>
      <c r="P47" s="278"/>
      <c r="Q47" s="278"/>
      <c r="R47" s="97"/>
      <c r="S47" s="144"/>
      <c r="T47" s="143"/>
      <c r="U47" s="144"/>
      <c r="V47" s="143"/>
      <c r="W47" s="144"/>
      <c r="X47" s="97"/>
      <c r="Y47" s="470"/>
      <c r="Z47" s="470"/>
      <c r="AA47" s="470"/>
      <c r="AB47" s="470"/>
      <c r="AC47" s="470"/>
      <c r="AD47" s="470"/>
      <c r="AE47" s="97"/>
    </row>
    <row r="48" spans="1:31" ht="15.75" customHeight="1">
      <c r="A48" s="472"/>
      <c r="B48" s="487"/>
      <c r="C48" s="1008"/>
      <c r="D48" s="959"/>
      <c r="E48" s="487"/>
      <c r="F48" s="471"/>
      <c r="G48" s="292" t="s">
        <v>851</v>
      </c>
      <c r="H48" s="286">
        <v>0.5</v>
      </c>
      <c r="I48" s="290" t="s">
        <v>374</v>
      </c>
      <c r="J48" s="290" t="s">
        <v>375</v>
      </c>
      <c r="K48" s="290" t="s">
        <v>376</v>
      </c>
      <c r="L48" s="274" t="s">
        <v>377</v>
      </c>
      <c r="M48" s="278"/>
      <c r="N48" s="278"/>
      <c r="O48" s="275"/>
      <c r="P48" s="278"/>
      <c r="Q48" s="278"/>
      <c r="R48" s="97"/>
      <c r="S48" s="144"/>
      <c r="T48" s="143"/>
      <c r="U48" s="144"/>
      <c r="V48" s="143"/>
      <c r="W48" s="144"/>
      <c r="X48" s="97"/>
      <c r="Y48" s="489"/>
      <c r="Z48" s="490"/>
      <c r="AA48" s="490"/>
      <c r="AB48" s="490"/>
      <c r="AC48" s="490"/>
      <c r="AD48" s="490"/>
      <c r="AE48" s="97"/>
    </row>
    <row r="49" spans="1:31" ht="15.75" customHeight="1">
      <c r="A49" s="472"/>
      <c r="B49" s="487"/>
      <c r="C49" s="958"/>
      <c r="D49" s="959"/>
      <c r="E49" s="487"/>
      <c r="F49" s="471"/>
      <c r="G49" s="285" t="s">
        <v>852</v>
      </c>
      <c r="H49" s="290">
        <v>0.5</v>
      </c>
      <c r="I49" s="290" t="s">
        <v>376</v>
      </c>
      <c r="J49" s="274" t="s">
        <v>377</v>
      </c>
      <c r="K49" s="278"/>
      <c r="L49" s="275"/>
      <c r="M49" s="278"/>
      <c r="N49" s="278"/>
      <c r="O49" s="275"/>
      <c r="P49" s="278"/>
      <c r="Q49" s="278"/>
      <c r="R49" s="97"/>
      <c r="S49" s="144"/>
      <c r="T49" s="143"/>
      <c r="U49" s="144"/>
      <c r="V49" s="143"/>
      <c r="W49" s="144"/>
      <c r="X49" s="97"/>
      <c r="Y49" s="489"/>
      <c r="Z49" s="491"/>
      <c r="AA49" s="492">
        <f>SUM(AA29:AA48)</f>
        <v>54.240000000000009</v>
      </c>
      <c r="AB49" s="491"/>
      <c r="AC49" s="491"/>
      <c r="AD49" s="491"/>
      <c r="AE49" s="97"/>
    </row>
    <row r="50" spans="1:31" ht="15.75" customHeight="1">
      <c r="A50" s="472"/>
      <c r="B50" s="487"/>
      <c r="C50" s="958"/>
      <c r="D50" s="959"/>
      <c r="E50" s="487"/>
      <c r="F50" s="471"/>
      <c r="G50" s="292" t="s">
        <v>853</v>
      </c>
      <c r="H50" s="290">
        <v>4.2</v>
      </c>
      <c r="I50" s="290" t="s">
        <v>376</v>
      </c>
      <c r="J50" s="274" t="s">
        <v>377</v>
      </c>
      <c r="K50" s="278"/>
      <c r="L50" s="275"/>
      <c r="M50" s="278"/>
      <c r="N50" s="278"/>
      <c r="O50" s="275"/>
      <c r="P50" s="278"/>
      <c r="Q50" s="278"/>
      <c r="R50" s="97"/>
      <c r="S50" s="144"/>
      <c r="T50" s="143"/>
      <c r="U50" s="144"/>
      <c r="V50" s="143"/>
      <c r="W50" s="144"/>
      <c r="X50" s="97"/>
      <c r="Y50" s="97"/>
      <c r="Z50" s="97"/>
      <c r="AA50" s="97"/>
      <c r="AB50" s="493"/>
      <c r="AC50" s="97"/>
      <c r="AD50" s="97"/>
      <c r="AE50" s="97"/>
    </row>
    <row r="51" spans="1:31" ht="15.75" customHeight="1">
      <c r="A51" s="472"/>
      <c r="B51" s="487"/>
      <c r="C51" s="958"/>
      <c r="D51" s="959"/>
      <c r="E51" s="487"/>
      <c r="F51" s="471"/>
      <c r="G51" s="285" t="s">
        <v>854</v>
      </c>
      <c r="H51" s="286">
        <v>0.5</v>
      </c>
      <c r="I51" s="290" t="s">
        <v>374</v>
      </c>
      <c r="J51" s="290" t="s">
        <v>375</v>
      </c>
      <c r="K51" s="290" t="s">
        <v>376</v>
      </c>
      <c r="L51" s="274" t="s">
        <v>377</v>
      </c>
      <c r="M51" s="278"/>
      <c r="N51" s="278"/>
      <c r="O51" s="275"/>
      <c r="P51" s="278"/>
      <c r="Q51" s="278"/>
      <c r="R51" s="97"/>
      <c r="S51" s="144"/>
      <c r="T51" s="143"/>
      <c r="U51" s="144"/>
      <c r="V51" s="143"/>
      <c r="W51" s="144"/>
      <c r="X51" s="97"/>
      <c r="Y51" s="1007" t="s">
        <v>440</v>
      </c>
      <c r="Z51" s="888"/>
      <c r="AA51" s="888"/>
      <c r="AB51" s="888"/>
      <c r="AC51" s="888"/>
      <c r="AD51" s="892"/>
      <c r="AE51" s="97"/>
    </row>
    <row r="52" spans="1:31" ht="15.75" customHeight="1">
      <c r="A52" s="472"/>
      <c r="B52" s="487"/>
      <c r="C52" s="958"/>
      <c r="D52" s="959"/>
      <c r="E52" s="487"/>
      <c r="F52" s="471"/>
      <c r="G52" s="292" t="s">
        <v>855</v>
      </c>
      <c r="H52" s="290">
        <v>0.9</v>
      </c>
      <c r="I52" s="290" t="s">
        <v>375</v>
      </c>
      <c r="J52" s="290" t="s">
        <v>376</v>
      </c>
      <c r="K52" s="274" t="s">
        <v>377</v>
      </c>
      <c r="L52" s="278"/>
      <c r="M52" s="278"/>
      <c r="N52" s="278"/>
      <c r="O52" s="275"/>
      <c r="P52" s="278"/>
      <c r="Q52" s="278"/>
      <c r="R52" s="97"/>
      <c r="S52" s="144"/>
      <c r="T52" s="143"/>
      <c r="U52" s="144"/>
      <c r="V52" s="143"/>
      <c r="W52" s="144"/>
      <c r="X52" s="97"/>
      <c r="Y52" s="454" t="s">
        <v>340</v>
      </c>
      <c r="Z52" s="281" t="s">
        <v>442</v>
      </c>
      <c r="AA52" s="271">
        <v>2024</v>
      </c>
      <c r="AB52" s="271">
        <v>2025</v>
      </c>
      <c r="AC52" s="271">
        <v>2026</v>
      </c>
      <c r="AD52" s="271">
        <v>2027</v>
      </c>
      <c r="AE52" s="97"/>
    </row>
    <row r="53" spans="1:31" ht="15.75" customHeight="1">
      <c r="A53" s="472"/>
      <c r="B53" s="494"/>
      <c r="C53" s="958"/>
      <c r="D53" s="959"/>
      <c r="E53" s="494"/>
      <c r="F53" s="471"/>
      <c r="G53" s="292" t="s">
        <v>856</v>
      </c>
      <c r="H53" s="275"/>
      <c r="I53" s="278"/>
      <c r="J53" s="278"/>
      <c r="K53" s="278"/>
      <c r="L53" s="278"/>
      <c r="M53" s="275"/>
      <c r="N53" s="278"/>
      <c r="O53" s="278"/>
      <c r="P53" s="278"/>
      <c r="Q53" s="278"/>
      <c r="R53" s="97"/>
      <c r="S53" s="144"/>
      <c r="T53" s="143"/>
      <c r="U53" s="144"/>
      <c r="V53" s="143"/>
      <c r="W53" s="144"/>
      <c r="X53" s="97"/>
      <c r="Y53" s="324" t="s">
        <v>857</v>
      </c>
      <c r="Z53" s="324" t="s">
        <v>22</v>
      </c>
      <c r="AA53" s="324">
        <v>-32</v>
      </c>
      <c r="AB53" s="298"/>
      <c r="AC53" s="298"/>
      <c r="AD53" s="470"/>
      <c r="AE53" s="97"/>
    </row>
    <row r="54" spans="1:31" ht="15.75" customHeight="1">
      <c r="A54" s="472"/>
      <c r="B54" s="495"/>
      <c r="C54" s="1008"/>
      <c r="D54" s="959"/>
      <c r="E54" s="495"/>
      <c r="F54" s="471"/>
      <c r="G54" s="296" t="s">
        <v>858</v>
      </c>
      <c r="H54" s="286"/>
      <c r="I54" s="286"/>
      <c r="J54" s="286"/>
      <c r="K54" s="278"/>
      <c r="L54" s="275"/>
      <c r="M54" s="278"/>
      <c r="N54" s="278"/>
      <c r="O54" s="275"/>
      <c r="P54" s="278"/>
      <c r="Q54" s="278"/>
      <c r="R54" s="97"/>
      <c r="S54" s="144"/>
      <c r="T54" s="143"/>
      <c r="U54" s="144"/>
      <c r="V54" s="143"/>
      <c r="W54" s="144"/>
      <c r="X54" s="97"/>
      <c r="Y54" s="324" t="s">
        <v>859</v>
      </c>
      <c r="Z54" s="324" t="s">
        <v>19</v>
      </c>
      <c r="AA54" s="324">
        <v>-1</v>
      </c>
      <c r="AB54" s="298"/>
      <c r="AC54" s="298"/>
      <c r="AD54" s="470"/>
      <c r="AE54" s="97"/>
    </row>
    <row r="55" spans="1:31" ht="15.75" customHeight="1">
      <c r="A55" s="471"/>
      <c r="B55" s="495"/>
      <c r="C55" s="1008"/>
      <c r="D55" s="959"/>
      <c r="E55" s="495"/>
      <c r="F55" s="471"/>
      <c r="G55" s="299" t="s">
        <v>860</v>
      </c>
      <c r="H55" s="278"/>
      <c r="I55" s="278"/>
      <c r="J55" s="278"/>
      <c r="K55" s="278"/>
      <c r="L55" s="275"/>
      <c r="M55" s="278"/>
      <c r="N55" s="278"/>
      <c r="O55" s="275"/>
      <c r="P55" s="278"/>
      <c r="Q55" s="278"/>
      <c r="R55" s="97"/>
      <c r="S55" s="143"/>
      <c r="T55" s="143"/>
      <c r="U55" s="143"/>
      <c r="V55" s="143"/>
      <c r="W55" s="143"/>
      <c r="X55" s="97"/>
      <c r="Y55" s="324" t="s">
        <v>861</v>
      </c>
      <c r="Z55" s="324" t="s">
        <v>54</v>
      </c>
      <c r="AA55" s="324">
        <v>-20</v>
      </c>
      <c r="AB55" s="298"/>
      <c r="AC55" s="298"/>
      <c r="AD55" s="470"/>
      <c r="AE55" s="97"/>
    </row>
    <row r="56" spans="1:31" ht="15.75" customHeight="1">
      <c r="A56" s="471"/>
      <c r="B56" s="496"/>
      <c r="C56" s="496"/>
      <c r="D56" s="496"/>
      <c r="E56" s="496"/>
      <c r="F56" s="471"/>
      <c r="G56" s="292" t="s">
        <v>862</v>
      </c>
      <c r="H56" s="278"/>
      <c r="I56" s="278"/>
      <c r="J56" s="278"/>
      <c r="K56" s="278"/>
      <c r="L56" s="275"/>
      <c r="M56" s="278"/>
      <c r="N56" s="278"/>
      <c r="O56" s="275"/>
      <c r="P56" s="278"/>
      <c r="Q56" s="278"/>
      <c r="R56" s="97"/>
      <c r="S56" s="143"/>
      <c r="T56" s="143"/>
      <c r="U56" s="143"/>
      <c r="V56" s="143"/>
      <c r="W56" s="143"/>
      <c r="X56" s="97"/>
      <c r="Y56" s="324" t="s">
        <v>863</v>
      </c>
      <c r="Z56" s="324" t="s">
        <v>33</v>
      </c>
      <c r="AA56" s="324">
        <v>-10.6</v>
      </c>
      <c r="AB56" s="298"/>
      <c r="AC56" s="298"/>
      <c r="AD56" s="470"/>
      <c r="AE56" s="97"/>
    </row>
    <row r="57" spans="1:31" ht="15.75" customHeight="1">
      <c r="A57" s="497"/>
      <c r="B57" s="498"/>
      <c r="C57" s="1009"/>
      <c r="D57" s="1010"/>
      <c r="E57" s="498"/>
      <c r="F57" s="497"/>
      <c r="G57" s="299" t="s">
        <v>864</v>
      </c>
      <c r="H57" s="275"/>
      <c r="I57" s="278"/>
      <c r="J57" s="278"/>
      <c r="K57" s="278"/>
      <c r="L57" s="275"/>
      <c r="M57" s="278"/>
      <c r="N57" s="278"/>
      <c r="O57" s="275"/>
      <c r="P57" s="278"/>
      <c r="Q57" s="278"/>
      <c r="R57" s="97"/>
      <c r="S57" s="143"/>
      <c r="T57" s="143"/>
      <c r="U57" s="143"/>
      <c r="V57" s="143"/>
      <c r="W57" s="143"/>
      <c r="X57" s="97"/>
      <c r="Y57" s="324" t="s">
        <v>865</v>
      </c>
      <c r="Z57" s="324" t="s">
        <v>57</v>
      </c>
      <c r="AA57" s="324">
        <v>-2.4</v>
      </c>
      <c r="AB57" s="298"/>
      <c r="AC57" s="298"/>
      <c r="AD57" s="470"/>
      <c r="AE57" s="97"/>
    </row>
    <row r="58" spans="1:31" ht="15.75" customHeight="1">
      <c r="A58" s="498"/>
      <c r="B58" s="498"/>
      <c r="C58" s="1009"/>
      <c r="D58" s="1010"/>
      <c r="E58" s="498"/>
      <c r="F58" s="498"/>
      <c r="G58" s="292" t="s">
        <v>866</v>
      </c>
      <c r="H58" s="294">
        <v>0.5</v>
      </c>
      <c r="I58" s="278" t="s">
        <v>374</v>
      </c>
      <c r="J58" s="278" t="s">
        <v>375</v>
      </c>
      <c r="K58" s="278" t="s">
        <v>376</v>
      </c>
      <c r="L58" s="419" t="s">
        <v>377</v>
      </c>
      <c r="M58" s="278"/>
      <c r="N58" s="278"/>
      <c r="O58" s="275"/>
      <c r="P58" s="278"/>
      <c r="Q58" s="278"/>
      <c r="R58" s="97"/>
      <c r="S58" s="97"/>
      <c r="T58" s="97"/>
      <c r="U58" s="97"/>
      <c r="V58" s="97"/>
      <c r="W58" s="97"/>
      <c r="X58" s="97"/>
      <c r="Y58" s="324" t="s">
        <v>867</v>
      </c>
      <c r="Z58" s="324" t="s">
        <v>57</v>
      </c>
      <c r="AA58" s="324">
        <v>-2.1</v>
      </c>
      <c r="AB58" s="298"/>
      <c r="AC58" s="298"/>
      <c r="AD58" s="320"/>
      <c r="AE58" s="97"/>
    </row>
    <row r="59" spans="1:31" ht="15.75" customHeight="1">
      <c r="A59" s="498"/>
      <c r="B59" s="498"/>
      <c r="C59" s="498"/>
      <c r="D59" s="498"/>
      <c r="E59" s="498"/>
      <c r="F59" s="498"/>
      <c r="G59" s="299" t="s">
        <v>868</v>
      </c>
      <c r="H59" s="294"/>
      <c r="I59" s="294"/>
      <c r="J59" s="294"/>
      <c r="K59" s="294"/>
      <c r="L59" s="275"/>
      <c r="M59" s="278"/>
      <c r="N59" s="278"/>
      <c r="O59" s="275"/>
      <c r="P59" s="278"/>
      <c r="Q59" s="278"/>
      <c r="R59" s="97"/>
      <c r="S59" s="97"/>
      <c r="T59" s="97"/>
      <c r="U59" s="97"/>
      <c r="V59" s="97"/>
      <c r="W59" s="97"/>
      <c r="X59" s="97"/>
      <c r="Y59" s="324" t="s">
        <v>869</v>
      </c>
      <c r="Z59" s="324" t="s">
        <v>51</v>
      </c>
      <c r="AA59" s="324">
        <v>-28</v>
      </c>
      <c r="AB59" s="298"/>
      <c r="AC59" s="298"/>
      <c r="AD59" s="320"/>
      <c r="AE59" s="97"/>
    </row>
    <row r="60" spans="1:31" ht="15.75" customHeight="1">
      <c r="A60" s="498"/>
      <c r="B60" s="498"/>
      <c r="C60" s="498"/>
      <c r="D60" s="498"/>
      <c r="E60" s="498"/>
      <c r="F60" s="498"/>
      <c r="G60" s="292" t="s">
        <v>870</v>
      </c>
      <c r="H60" s="290">
        <v>3.8</v>
      </c>
      <c r="I60" s="290" t="s">
        <v>376</v>
      </c>
      <c r="J60" s="274" t="s">
        <v>377</v>
      </c>
      <c r="K60" s="278"/>
      <c r="L60" s="275"/>
      <c r="M60" s="278"/>
      <c r="N60" s="278"/>
      <c r="O60" s="275"/>
      <c r="P60" s="278"/>
      <c r="Q60" s="278"/>
      <c r="R60" s="97"/>
      <c r="S60" s="97"/>
      <c r="T60" s="97"/>
      <c r="U60" s="97"/>
      <c r="V60" s="97"/>
      <c r="W60" s="97"/>
      <c r="X60" s="97"/>
      <c r="Y60" s="324" t="s">
        <v>871</v>
      </c>
      <c r="Z60" s="324" t="s">
        <v>32</v>
      </c>
      <c r="AA60" s="324"/>
      <c r="AB60" s="324">
        <v>-5.18</v>
      </c>
      <c r="AC60" s="298"/>
      <c r="AD60" s="320"/>
      <c r="AE60" s="97"/>
    </row>
    <row r="61" spans="1:31" ht="15.75" customHeight="1">
      <c r="A61" s="498"/>
      <c r="B61" s="343"/>
      <c r="C61" s="343"/>
      <c r="D61" s="343"/>
      <c r="E61" s="343"/>
      <c r="F61" s="498"/>
      <c r="G61" s="292" t="s">
        <v>872</v>
      </c>
      <c r="H61" s="278"/>
      <c r="I61" s="278"/>
      <c r="J61" s="278"/>
      <c r="K61" s="278"/>
      <c r="L61" s="275"/>
      <c r="M61" s="278"/>
      <c r="N61" s="278"/>
      <c r="O61" s="275"/>
      <c r="P61" s="278"/>
      <c r="Q61" s="278"/>
      <c r="R61" s="97"/>
      <c r="S61" s="97"/>
      <c r="T61" s="97"/>
      <c r="U61" s="97"/>
      <c r="V61" s="97"/>
      <c r="W61" s="97"/>
      <c r="X61" s="97"/>
      <c r="Y61" s="324" t="s">
        <v>873</v>
      </c>
      <c r="Z61" s="324" t="s">
        <v>32</v>
      </c>
      <c r="AA61" s="324"/>
      <c r="AB61" s="324">
        <v>-4.2</v>
      </c>
      <c r="AC61" s="298"/>
      <c r="AD61" s="320"/>
      <c r="AE61" s="97"/>
    </row>
    <row r="62" spans="1:31" ht="15.75" customHeight="1">
      <c r="A62" s="343"/>
      <c r="B62" s="97"/>
      <c r="C62" s="97"/>
      <c r="D62" s="97"/>
      <c r="E62" s="97"/>
      <c r="F62" s="343"/>
      <c r="G62" s="299" t="s">
        <v>874</v>
      </c>
      <c r="H62" s="278"/>
      <c r="I62" s="278"/>
      <c r="J62" s="278"/>
      <c r="K62" s="278"/>
      <c r="L62" s="275"/>
      <c r="M62" s="278"/>
      <c r="N62" s="278"/>
      <c r="O62" s="275"/>
      <c r="P62" s="278"/>
      <c r="Q62" s="278"/>
      <c r="R62" s="97"/>
      <c r="S62" s="97"/>
      <c r="T62" s="97"/>
      <c r="U62" s="97"/>
      <c r="V62" s="97"/>
      <c r="W62" s="97"/>
      <c r="X62" s="97"/>
      <c r="Y62" s="324" t="s">
        <v>875</v>
      </c>
      <c r="Z62" s="324" t="s">
        <v>32</v>
      </c>
      <c r="AA62" s="324">
        <v>-5.59</v>
      </c>
      <c r="AB62" s="320"/>
      <c r="AC62" s="320"/>
      <c r="AD62" s="320"/>
      <c r="AE62" s="97"/>
    </row>
    <row r="63" spans="1:31" ht="15.75" customHeight="1">
      <c r="A63" s="97"/>
      <c r="B63" s="97"/>
      <c r="C63" s="97"/>
      <c r="D63" s="97"/>
      <c r="E63" s="97"/>
      <c r="F63" s="97"/>
      <c r="G63" s="285" t="s">
        <v>876</v>
      </c>
      <c r="H63" s="275"/>
      <c r="I63" s="275"/>
      <c r="J63" s="275"/>
      <c r="K63" s="275"/>
      <c r="L63" s="275"/>
      <c r="M63" s="278"/>
      <c r="N63" s="278"/>
      <c r="O63" s="275"/>
      <c r="P63" s="278"/>
      <c r="Q63" s="278"/>
      <c r="R63" s="97"/>
      <c r="S63" s="97"/>
      <c r="T63" s="97"/>
      <c r="U63" s="97"/>
      <c r="V63" s="97"/>
      <c r="W63" s="97"/>
      <c r="X63" s="97"/>
      <c r="Y63" s="324" t="s">
        <v>819</v>
      </c>
      <c r="Z63" s="324" t="s">
        <v>54</v>
      </c>
      <c r="AA63" s="324">
        <v>-3.87</v>
      </c>
      <c r="AB63" s="320"/>
      <c r="AC63" s="320"/>
      <c r="AD63" s="320"/>
      <c r="AE63" s="97"/>
    </row>
    <row r="64" spans="1:31" ht="15.75" customHeight="1">
      <c r="A64" s="97"/>
      <c r="B64" s="97"/>
      <c r="C64" s="97"/>
      <c r="D64" s="97"/>
      <c r="E64" s="97"/>
      <c r="F64" s="97"/>
      <c r="G64" s="499" t="s">
        <v>877</v>
      </c>
      <c r="H64" s="275"/>
      <c r="I64" s="278"/>
      <c r="J64" s="278"/>
      <c r="K64" s="278"/>
      <c r="L64" s="275"/>
      <c r="M64" s="278"/>
      <c r="N64" s="278"/>
      <c r="O64" s="275"/>
      <c r="P64" s="278"/>
      <c r="Q64" s="278"/>
      <c r="R64" s="254"/>
      <c r="S64" s="97"/>
      <c r="T64" s="97"/>
      <c r="U64" s="97"/>
      <c r="V64" s="97"/>
      <c r="W64" s="97"/>
      <c r="X64" s="97"/>
      <c r="Y64" s="320"/>
      <c r="Z64" s="320"/>
      <c r="AA64" s="320"/>
      <c r="AB64" s="320"/>
      <c r="AC64" s="320"/>
      <c r="AD64" s="320"/>
      <c r="AE64" s="97"/>
    </row>
    <row r="65" spans="1:31" ht="15.75" customHeight="1">
      <c r="A65" s="97"/>
      <c r="B65" s="97"/>
      <c r="C65" s="97"/>
      <c r="D65" s="97"/>
      <c r="E65" s="97"/>
      <c r="F65" s="97"/>
      <c r="G65" s="292" t="s">
        <v>878</v>
      </c>
      <c r="H65" s="278"/>
      <c r="I65" s="278"/>
      <c r="J65" s="278"/>
      <c r="K65" s="278"/>
      <c r="L65" s="275"/>
      <c r="M65" s="278"/>
      <c r="N65" s="278"/>
      <c r="O65" s="275"/>
      <c r="P65" s="278"/>
      <c r="Q65" s="278"/>
      <c r="R65" s="254"/>
      <c r="S65" s="97"/>
      <c r="T65" s="97"/>
      <c r="U65" s="97"/>
      <c r="V65" s="97"/>
      <c r="W65" s="97"/>
      <c r="X65" s="97"/>
      <c r="Y65" s="320"/>
      <c r="Z65" s="320"/>
      <c r="AA65" s="320"/>
      <c r="AB65" s="320"/>
      <c r="AC65" s="320"/>
      <c r="AD65" s="320"/>
      <c r="AE65" s="97"/>
    </row>
    <row r="66" spans="1:31" ht="15.75" customHeight="1">
      <c r="A66" s="97"/>
      <c r="B66" s="97"/>
      <c r="C66" s="97"/>
      <c r="D66" s="97"/>
      <c r="E66" s="97"/>
      <c r="F66" s="97"/>
      <c r="G66" s="292" t="s">
        <v>879</v>
      </c>
      <c r="H66" s="275"/>
      <c r="I66" s="278"/>
      <c r="J66" s="278"/>
      <c r="K66" s="278"/>
      <c r="L66" s="275"/>
      <c r="M66" s="278"/>
      <c r="N66" s="278"/>
      <c r="O66" s="275"/>
      <c r="P66" s="278"/>
      <c r="Q66" s="278"/>
      <c r="R66" s="254"/>
      <c r="S66" s="97"/>
      <c r="T66" s="97"/>
      <c r="U66" s="97"/>
      <c r="V66" s="97"/>
      <c r="W66" s="97"/>
      <c r="X66" s="97"/>
      <c r="Y66" s="320"/>
      <c r="Z66" s="320"/>
      <c r="AA66" s="320"/>
      <c r="AB66" s="320"/>
      <c r="AC66" s="320"/>
      <c r="AD66" s="320"/>
      <c r="AE66" s="97"/>
    </row>
    <row r="67" spans="1:31" ht="15.75" customHeight="1">
      <c r="A67" s="97"/>
      <c r="B67" s="97"/>
      <c r="C67" s="97"/>
      <c r="D67" s="97"/>
      <c r="E67" s="97"/>
      <c r="F67" s="97"/>
      <c r="G67" s="299" t="s">
        <v>880</v>
      </c>
      <c r="H67" s="278"/>
      <c r="I67" s="278"/>
      <c r="J67" s="278"/>
      <c r="K67" s="278"/>
      <c r="L67" s="278"/>
      <c r="M67" s="275"/>
      <c r="N67" s="278"/>
      <c r="O67" s="278"/>
      <c r="P67" s="278"/>
      <c r="Q67" s="278"/>
      <c r="R67" s="254"/>
      <c r="S67" s="97"/>
      <c r="T67" s="97"/>
      <c r="U67" s="97"/>
      <c r="V67" s="97"/>
      <c r="W67" s="97"/>
      <c r="X67" s="97"/>
      <c r="Y67" s="320"/>
      <c r="Z67" s="320"/>
      <c r="AA67" s="320"/>
      <c r="AB67" s="320"/>
      <c r="AC67" s="320"/>
      <c r="AD67" s="320"/>
      <c r="AE67" s="97"/>
    </row>
    <row r="68" spans="1:31" ht="15.75" customHeight="1">
      <c r="A68" s="97"/>
      <c r="B68" s="97"/>
      <c r="C68" s="97"/>
      <c r="D68" s="97"/>
      <c r="E68" s="97"/>
      <c r="F68" s="97"/>
      <c r="G68" s="292" t="s">
        <v>881</v>
      </c>
      <c r="H68" s="278"/>
      <c r="I68" s="278"/>
      <c r="J68" s="278"/>
      <c r="K68" s="278"/>
      <c r="L68" s="275"/>
      <c r="M68" s="278"/>
      <c r="N68" s="278"/>
      <c r="O68" s="275"/>
      <c r="P68" s="278"/>
      <c r="Q68" s="278"/>
      <c r="R68" s="254"/>
      <c r="S68" s="97"/>
      <c r="T68" s="97"/>
      <c r="U68" s="97"/>
      <c r="V68" s="97"/>
      <c r="W68" s="97"/>
      <c r="X68" s="97"/>
      <c r="Y68" s="320"/>
      <c r="Z68" s="320"/>
      <c r="AA68" s="320"/>
      <c r="AB68" s="320"/>
      <c r="AC68" s="320"/>
      <c r="AD68" s="320"/>
      <c r="AE68" s="97"/>
    </row>
    <row r="69" spans="1:31" ht="15.75" customHeight="1">
      <c r="A69" s="97"/>
      <c r="B69" s="97"/>
      <c r="C69" s="97"/>
      <c r="D69" s="97"/>
      <c r="E69" s="97"/>
      <c r="F69" s="97"/>
      <c r="G69" s="292" t="s">
        <v>882</v>
      </c>
      <c r="H69" s="275"/>
      <c r="I69" s="278"/>
      <c r="J69" s="278"/>
      <c r="K69" s="278"/>
      <c r="L69" s="275"/>
      <c r="M69" s="278"/>
      <c r="N69" s="278"/>
      <c r="O69" s="275"/>
      <c r="P69" s="278"/>
      <c r="Q69" s="278"/>
      <c r="R69" s="254"/>
      <c r="S69" s="97"/>
      <c r="T69" s="97"/>
      <c r="U69" s="97"/>
      <c r="V69" s="97"/>
      <c r="W69" s="97"/>
      <c r="X69" s="97"/>
      <c r="Y69" s="320"/>
      <c r="Z69" s="320"/>
      <c r="AA69" s="320"/>
      <c r="AB69" s="320"/>
      <c r="AC69" s="320"/>
      <c r="AD69" s="320"/>
      <c r="AE69" s="97"/>
    </row>
    <row r="70" spans="1:31" ht="15.75" customHeight="1">
      <c r="A70" s="97"/>
      <c r="B70" s="97"/>
      <c r="C70" s="97"/>
      <c r="D70" s="97"/>
      <c r="E70" s="97"/>
      <c r="F70" s="97"/>
      <c r="G70" s="285" t="s">
        <v>883</v>
      </c>
      <c r="H70" s="278"/>
      <c r="I70" s="278"/>
      <c r="J70" s="278"/>
      <c r="K70" s="278"/>
      <c r="L70" s="275"/>
      <c r="M70" s="278"/>
      <c r="N70" s="278"/>
      <c r="O70" s="275"/>
      <c r="P70" s="278"/>
      <c r="Q70" s="278"/>
      <c r="R70" s="254"/>
      <c r="S70" s="97"/>
      <c r="T70" s="97"/>
      <c r="U70" s="97"/>
      <c r="V70" s="97"/>
      <c r="W70" s="97"/>
      <c r="X70" s="97"/>
      <c r="Y70" s="320"/>
      <c r="Z70" s="320"/>
      <c r="AA70" s="320"/>
      <c r="AB70" s="320"/>
      <c r="AC70" s="320"/>
      <c r="AD70" s="320"/>
      <c r="AE70" s="97"/>
    </row>
    <row r="71" spans="1:31" ht="15.75" customHeight="1">
      <c r="A71" s="97"/>
      <c r="B71" s="97"/>
      <c r="C71" s="97"/>
      <c r="D71" s="97"/>
      <c r="E71" s="97"/>
      <c r="F71" s="97"/>
      <c r="G71" s="299" t="s">
        <v>884</v>
      </c>
      <c r="M71" s="275"/>
      <c r="N71" s="278"/>
      <c r="O71" s="278"/>
      <c r="P71" s="278"/>
      <c r="Q71" s="278"/>
      <c r="R71" s="254"/>
      <c r="S71" s="97"/>
      <c r="T71" s="97"/>
      <c r="U71" s="97"/>
      <c r="V71" s="97"/>
      <c r="W71" s="97"/>
      <c r="X71" s="97"/>
      <c r="Y71" s="320"/>
      <c r="Z71" s="320"/>
      <c r="AA71" s="320"/>
      <c r="AB71" s="320"/>
      <c r="AC71" s="320"/>
      <c r="AD71" s="320"/>
      <c r="AE71" s="97"/>
    </row>
    <row r="72" spans="1:31" ht="15.75" customHeight="1">
      <c r="A72" s="97"/>
      <c r="B72" s="97"/>
      <c r="C72" s="97"/>
      <c r="D72" s="97"/>
      <c r="E72" s="97"/>
      <c r="F72" s="97"/>
      <c r="G72" s="285" t="s">
        <v>885</v>
      </c>
      <c r="H72" s="275"/>
      <c r="I72" s="275"/>
      <c r="J72" s="275"/>
      <c r="K72" s="275"/>
      <c r="L72" s="275"/>
      <c r="M72" s="278"/>
      <c r="N72" s="278"/>
      <c r="O72" s="275"/>
      <c r="P72" s="278"/>
      <c r="Q72" s="278"/>
      <c r="R72" s="254"/>
      <c r="S72" s="97"/>
      <c r="T72" s="97"/>
      <c r="U72" s="97"/>
      <c r="V72" s="97"/>
      <c r="W72" s="97"/>
      <c r="X72" s="97"/>
      <c r="Y72" s="470"/>
      <c r="Z72" s="490"/>
      <c r="AA72" s="490"/>
      <c r="AB72" s="490"/>
      <c r="AC72" s="490"/>
      <c r="AD72" s="490"/>
      <c r="AE72" s="97"/>
    </row>
    <row r="73" spans="1:31" ht="15.75" customHeight="1">
      <c r="A73" s="97"/>
      <c r="B73" s="97"/>
      <c r="C73" s="97"/>
      <c r="D73" s="97"/>
      <c r="E73" s="97"/>
      <c r="F73" s="97"/>
      <c r="G73" s="299" t="s">
        <v>886</v>
      </c>
      <c r="H73" s="500">
        <v>1.9</v>
      </c>
      <c r="J73" s="275"/>
      <c r="K73" s="275"/>
      <c r="L73" s="275"/>
      <c r="M73" s="278"/>
      <c r="N73" s="278"/>
      <c r="O73" s="275"/>
      <c r="P73" s="278"/>
      <c r="Q73" s="278"/>
      <c r="R73" s="254"/>
      <c r="S73" s="97"/>
      <c r="T73" s="97"/>
      <c r="U73" s="97"/>
      <c r="V73" s="97"/>
      <c r="W73" s="97"/>
      <c r="X73" s="97"/>
      <c r="Y73" s="470"/>
      <c r="Z73" s="491"/>
      <c r="AA73" s="492">
        <f>SUM(AA53:AA72)</f>
        <v>-105.56</v>
      </c>
      <c r="AB73" s="492"/>
      <c r="AC73" s="491"/>
      <c r="AD73" s="491"/>
      <c r="AE73" s="97"/>
    </row>
    <row r="74" spans="1:31" ht="15.75" customHeight="1">
      <c r="A74" s="97"/>
      <c r="B74" s="97"/>
      <c r="C74" s="97"/>
      <c r="D74" s="97"/>
      <c r="E74" s="97"/>
      <c r="F74" s="97"/>
      <c r="G74" s="292" t="s">
        <v>887</v>
      </c>
      <c r="H74" s="278"/>
      <c r="I74" s="278"/>
      <c r="J74" s="278"/>
      <c r="K74" s="278"/>
      <c r="L74" s="275"/>
      <c r="M74" s="278"/>
      <c r="N74" s="278"/>
      <c r="O74" s="275"/>
      <c r="P74" s="278"/>
      <c r="Q74" s="278"/>
      <c r="R74" s="254"/>
      <c r="S74" s="97"/>
      <c r="T74" s="97"/>
      <c r="U74" s="97"/>
      <c r="V74" s="97"/>
      <c r="W74" s="97"/>
      <c r="X74" s="97"/>
      <c r="Y74" s="97"/>
      <c r="Z74" s="97"/>
      <c r="AA74" s="97"/>
      <c r="AB74" s="493"/>
      <c r="AC74" s="97"/>
      <c r="AD74" s="97"/>
      <c r="AE74" s="97"/>
    </row>
    <row r="75" spans="1:31" ht="15.75" customHeight="1">
      <c r="A75" s="97"/>
      <c r="B75" s="97"/>
      <c r="C75" s="97"/>
      <c r="D75" s="97"/>
      <c r="E75" s="97"/>
      <c r="F75" s="97"/>
      <c r="G75" s="299" t="s">
        <v>888</v>
      </c>
      <c r="H75" s="278"/>
      <c r="I75" s="278"/>
      <c r="J75" s="278"/>
      <c r="K75" s="278"/>
      <c r="L75" s="275"/>
      <c r="M75" s="278"/>
      <c r="N75" s="278"/>
      <c r="O75" s="275"/>
      <c r="P75" s="278"/>
      <c r="Q75" s="278"/>
      <c r="R75" s="254"/>
      <c r="S75" s="97"/>
      <c r="T75" s="97"/>
      <c r="U75" s="97"/>
      <c r="V75" s="97"/>
      <c r="W75" s="97"/>
      <c r="X75" s="97"/>
      <c r="Y75" s="1011" t="s">
        <v>353</v>
      </c>
      <c r="Z75" s="888"/>
      <c r="AA75" s="888"/>
      <c r="AB75" s="888"/>
      <c r="AC75" s="888"/>
      <c r="AD75" s="892"/>
      <c r="AE75" s="97"/>
    </row>
    <row r="76" spans="1:31" ht="15.75" customHeight="1">
      <c r="A76" s="97"/>
      <c r="B76" s="97"/>
      <c r="C76" s="97"/>
      <c r="D76" s="97"/>
      <c r="E76" s="97"/>
      <c r="F76" s="97"/>
      <c r="G76" s="299" t="s">
        <v>889</v>
      </c>
      <c r="H76" s="278"/>
      <c r="I76" s="278"/>
      <c r="J76" s="419"/>
      <c r="K76" s="278"/>
      <c r="L76" s="275"/>
      <c r="M76" s="278"/>
      <c r="N76" s="278"/>
      <c r="O76" s="275"/>
      <c r="P76" s="278"/>
      <c r="Q76" s="278"/>
      <c r="R76" s="254"/>
      <c r="S76" s="97"/>
      <c r="T76" s="97"/>
      <c r="U76" s="97"/>
      <c r="V76" s="97"/>
      <c r="W76" s="97"/>
      <c r="X76" s="97"/>
      <c r="Y76" s="454"/>
      <c r="Z76" s="454"/>
      <c r="AA76" s="501">
        <v>2024</v>
      </c>
      <c r="AB76" s="501">
        <v>2025</v>
      </c>
      <c r="AC76" s="501">
        <v>2026</v>
      </c>
      <c r="AD76" s="501">
        <v>2027</v>
      </c>
      <c r="AE76" s="97"/>
    </row>
    <row r="77" spans="1:31" ht="15.75" customHeight="1">
      <c r="A77" s="97"/>
      <c r="B77" s="97"/>
      <c r="C77" s="97"/>
      <c r="D77" s="97"/>
      <c r="E77" s="97"/>
      <c r="F77" s="97"/>
      <c r="G77" s="273" t="s">
        <v>890</v>
      </c>
      <c r="H77" s="275"/>
      <c r="I77" s="275"/>
      <c r="J77" s="275"/>
      <c r="K77" s="278"/>
      <c r="L77" s="275"/>
      <c r="M77" s="278"/>
      <c r="N77" s="278"/>
      <c r="O77" s="275"/>
      <c r="P77" s="278"/>
      <c r="Q77" s="278"/>
      <c r="R77" s="254"/>
      <c r="S77" s="97"/>
      <c r="T77" s="97"/>
      <c r="U77" s="97"/>
      <c r="V77" s="97"/>
      <c r="W77" s="97"/>
      <c r="X77" s="97"/>
      <c r="Y77" s="1007" t="s">
        <v>469</v>
      </c>
      <c r="Z77" s="892"/>
      <c r="AA77" s="132" t="s">
        <v>470</v>
      </c>
      <c r="AB77" s="132" t="s">
        <v>471</v>
      </c>
      <c r="AC77" s="132" t="s">
        <v>472</v>
      </c>
      <c r="AD77" s="132" t="s">
        <v>472</v>
      </c>
      <c r="AE77" s="97"/>
    </row>
    <row r="78" spans="1:31" ht="15.75" customHeight="1">
      <c r="A78" s="97"/>
      <c r="B78" s="97"/>
      <c r="C78" s="97"/>
      <c r="D78" s="97"/>
      <c r="E78" s="97"/>
      <c r="F78" s="97"/>
      <c r="G78" s="292" t="s">
        <v>891</v>
      </c>
      <c r="H78" s="286">
        <v>8.1</v>
      </c>
      <c r="I78" s="286">
        <v>8.1</v>
      </c>
      <c r="J78" s="286">
        <v>8.1</v>
      </c>
      <c r="K78" s="278"/>
      <c r="L78" s="278"/>
      <c r="M78" s="275"/>
      <c r="N78" s="278"/>
      <c r="O78" s="278"/>
      <c r="P78" s="278"/>
      <c r="Q78" s="278"/>
      <c r="R78" s="254"/>
      <c r="S78" s="97"/>
      <c r="T78" s="97"/>
      <c r="U78" s="97"/>
      <c r="V78" s="97"/>
      <c r="W78" s="97"/>
      <c r="X78" s="97"/>
      <c r="Y78" s="1007" t="s">
        <v>474</v>
      </c>
      <c r="Z78" s="892"/>
      <c r="AA78" s="132">
        <f>AA49</f>
        <v>54.240000000000009</v>
      </c>
      <c r="AB78" s="132"/>
      <c r="AC78" s="132"/>
      <c r="AD78" s="132"/>
      <c r="AE78" s="97"/>
    </row>
    <row r="79" spans="1:31" ht="15.75" customHeight="1">
      <c r="A79" s="97"/>
      <c r="B79" s="97"/>
      <c r="C79" s="97"/>
      <c r="D79" s="97"/>
      <c r="E79" s="97"/>
      <c r="F79" s="97"/>
      <c r="K79" s="275"/>
      <c r="L79" s="275"/>
      <c r="M79" s="278"/>
      <c r="N79" s="278"/>
      <c r="O79" s="275"/>
      <c r="P79" s="278"/>
      <c r="Q79" s="278"/>
      <c r="R79" s="254"/>
      <c r="S79" s="97"/>
      <c r="T79" s="97"/>
      <c r="U79" s="97"/>
      <c r="V79" s="97"/>
      <c r="W79" s="97"/>
      <c r="X79" s="97"/>
      <c r="Y79" s="1007" t="s">
        <v>476</v>
      </c>
      <c r="Z79" s="892"/>
      <c r="AA79" s="319">
        <f t="shared" ref="AA79:AB79" si="1">AA73</f>
        <v>-105.56</v>
      </c>
      <c r="AB79" s="319">
        <f t="shared" si="1"/>
        <v>0</v>
      </c>
      <c r="AC79" s="319"/>
      <c r="AD79" s="319"/>
      <c r="AE79" s="97"/>
    </row>
    <row r="80" spans="1:31" ht="15.75" customHeight="1">
      <c r="A80" s="97"/>
      <c r="B80" s="97"/>
      <c r="C80" s="97"/>
      <c r="D80" s="97"/>
      <c r="E80" s="97"/>
      <c r="F80" s="97"/>
      <c r="I80" s="278"/>
      <c r="J80" s="278"/>
      <c r="K80" s="278"/>
      <c r="L80" s="275"/>
      <c r="M80" s="278"/>
      <c r="N80" s="278"/>
      <c r="O80" s="275"/>
      <c r="P80" s="278"/>
      <c r="Q80" s="278"/>
      <c r="R80" s="254"/>
      <c r="S80" s="97"/>
      <c r="T80" s="97"/>
      <c r="U80" s="97"/>
      <c r="V80" s="97"/>
      <c r="W80" s="97"/>
      <c r="X80" s="97"/>
      <c r="Y80" s="1007" t="s">
        <v>478</v>
      </c>
      <c r="Z80" s="892"/>
      <c r="AA80" s="346">
        <f>SUM(AA78:AA79)</f>
        <v>-51.319999999999993</v>
      </c>
      <c r="AB80" s="346"/>
      <c r="AC80" s="347"/>
      <c r="AD80" s="347"/>
      <c r="AE80" s="97"/>
    </row>
    <row r="81" spans="1:31" ht="15.75" customHeight="1">
      <c r="A81" s="97"/>
      <c r="B81" s="97"/>
      <c r="C81" s="97"/>
      <c r="D81" s="97"/>
      <c r="E81" s="97"/>
      <c r="F81" s="97"/>
      <c r="K81" s="278"/>
      <c r="L81" s="275"/>
      <c r="M81" s="278"/>
      <c r="N81" s="278"/>
      <c r="O81" s="275"/>
      <c r="P81" s="278"/>
      <c r="Q81" s="278"/>
      <c r="R81" s="254"/>
      <c r="S81" s="97"/>
      <c r="T81" s="97"/>
      <c r="U81" s="97"/>
      <c r="V81" s="97"/>
      <c r="W81" s="97"/>
      <c r="X81" s="97"/>
      <c r="Y81" s="97"/>
      <c r="Z81" s="97"/>
      <c r="AA81" s="97"/>
      <c r="AB81" s="97"/>
      <c r="AC81" s="97"/>
      <c r="AD81" s="97"/>
      <c r="AE81" s="97"/>
    </row>
    <row r="82" spans="1:31" ht="15.75" customHeight="1">
      <c r="A82" s="97"/>
      <c r="B82" s="97"/>
      <c r="C82" s="97"/>
      <c r="D82" s="97"/>
      <c r="E82" s="97"/>
      <c r="F82" s="97"/>
      <c r="H82" s="275"/>
      <c r="I82" s="275"/>
      <c r="J82" s="275"/>
      <c r="K82" s="278"/>
      <c r="L82" s="275"/>
      <c r="M82" s="278"/>
      <c r="N82" s="278"/>
      <c r="O82" s="275"/>
      <c r="P82" s="278"/>
      <c r="Q82" s="278"/>
      <c r="R82" s="254"/>
      <c r="S82" s="97"/>
      <c r="T82" s="97"/>
      <c r="U82" s="97"/>
      <c r="V82" s="97"/>
      <c r="W82" s="97"/>
      <c r="X82" s="97"/>
      <c r="Y82" s="97"/>
      <c r="Z82" s="97"/>
      <c r="AA82" s="97"/>
      <c r="AB82" s="97"/>
      <c r="AC82" s="97"/>
      <c r="AD82" s="97"/>
      <c r="AE82" s="97"/>
    </row>
    <row r="83" spans="1:31" ht="15.75" customHeight="1">
      <c r="A83" s="97"/>
      <c r="B83" s="97"/>
      <c r="C83" s="97"/>
      <c r="D83" s="97"/>
      <c r="E83" s="97"/>
      <c r="F83" s="97"/>
      <c r="J83" s="278"/>
      <c r="K83" s="278"/>
      <c r="L83" s="275"/>
      <c r="M83" s="278"/>
      <c r="N83" s="278"/>
      <c r="O83" s="275"/>
      <c r="P83" s="278"/>
      <c r="Q83" s="278"/>
      <c r="R83" s="254"/>
      <c r="S83" s="97"/>
      <c r="T83" s="97"/>
      <c r="U83" s="97"/>
      <c r="V83" s="97"/>
      <c r="W83" s="97"/>
      <c r="X83" s="97"/>
      <c r="Y83" s="97"/>
      <c r="Z83" s="97"/>
      <c r="AA83" s="97"/>
      <c r="AB83" s="97"/>
      <c r="AC83" s="97"/>
      <c r="AD83" s="97"/>
      <c r="AE83" s="97"/>
    </row>
    <row r="84" spans="1:31" ht="15.75" customHeight="1">
      <c r="A84" s="97"/>
      <c r="B84" s="97"/>
      <c r="C84" s="97"/>
      <c r="D84" s="97"/>
      <c r="E84" s="97"/>
      <c r="F84" s="97"/>
      <c r="H84" s="275"/>
      <c r="I84" s="275"/>
      <c r="J84" s="278"/>
      <c r="K84" s="278"/>
      <c r="L84" s="275"/>
      <c r="M84" s="278"/>
      <c r="N84" s="278"/>
      <c r="O84" s="275"/>
      <c r="P84" s="278"/>
      <c r="Q84" s="278"/>
      <c r="R84" s="254"/>
      <c r="S84" s="97"/>
      <c r="T84" s="97"/>
      <c r="U84" s="97"/>
      <c r="V84" s="97"/>
      <c r="W84" s="97"/>
      <c r="X84" s="97"/>
      <c r="Y84" s="97"/>
      <c r="Z84" s="97"/>
      <c r="AA84" s="97"/>
      <c r="AB84" s="97"/>
      <c r="AC84" s="97"/>
      <c r="AD84" s="97"/>
      <c r="AE84" s="97"/>
    </row>
    <row r="85" spans="1:31" ht="15.75" customHeight="1">
      <c r="A85" s="97"/>
      <c r="B85" s="97"/>
      <c r="C85" s="97"/>
      <c r="D85" s="97"/>
      <c r="E85" s="97"/>
      <c r="F85" s="97"/>
      <c r="G85" s="292"/>
      <c r="H85" s="278"/>
      <c r="I85" s="278"/>
      <c r="J85" s="278"/>
      <c r="K85" s="278"/>
      <c r="L85" s="275"/>
      <c r="M85" s="278"/>
      <c r="N85" s="278"/>
      <c r="O85" s="275"/>
      <c r="P85" s="278"/>
      <c r="Q85" s="278"/>
      <c r="R85" s="254"/>
      <c r="S85" s="97"/>
      <c r="T85" s="97"/>
      <c r="U85" s="97"/>
      <c r="V85" s="97"/>
      <c r="W85" s="97"/>
      <c r="X85" s="97"/>
      <c r="Y85" s="97"/>
      <c r="Z85" s="97"/>
      <c r="AA85" s="97"/>
      <c r="AB85" s="97"/>
      <c r="AC85" s="97"/>
      <c r="AD85" s="97"/>
      <c r="AE85" s="97"/>
    </row>
    <row r="86" spans="1:31" ht="15.75" customHeight="1">
      <c r="A86" s="97"/>
      <c r="B86" s="97"/>
      <c r="C86" s="97"/>
      <c r="D86" s="97"/>
      <c r="E86" s="97"/>
      <c r="F86" s="97"/>
      <c r="G86" s="285"/>
      <c r="H86" s="278"/>
      <c r="I86" s="278"/>
      <c r="J86" s="278"/>
      <c r="K86" s="278"/>
      <c r="L86" s="275"/>
      <c r="M86" s="278"/>
      <c r="N86" s="278"/>
      <c r="O86" s="275"/>
      <c r="P86" s="278"/>
      <c r="Q86" s="278"/>
      <c r="R86" s="254"/>
      <c r="S86" s="97"/>
      <c r="T86" s="97"/>
      <c r="U86" s="97"/>
      <c r="V86" s="97"/>
      <c r="W86" s="97"/>
      <c r="X86" s="97"/>
      <c r="Y86" s="97"/>
      <c r="Z86" s="97"/>
      <c r="AA86" s="97"/>
      <c r="AB86" s="97"/>
      <c r="AC86" s="97"/>
      <c r="AD86" s="97"/>
      <c r="AE86" s="97"/>
    </row>
    <row r="87" spans="1:31" ht="15.75" customHeight="1">
      <c r="A87" s="97"/>
      <c r="B87" s="97"/>
      <c r="C87" s="97"/>
      <c r="D87" s="97"/>
      <c r="E87" s="97"/>
      <c r="F87" s="97"/>
      <c r="G87" s="273"/>
      <c r="H87" s="278"/>
      <c r="I87" s="278"/>
      <c r="J87" s="278"/>
      <c r="K87" s="278"/>
      <c r="L87" s="275"/>
      <c r="M87" s="278"/>
      <c r="N87" s="278"/>
      <c r="O87" s="275"/>
      <c r="P87" s="278"/>
      <c r="Q87" s="278"/>
      <c r="R87" s="254"/>
      <c r="S87" s="97"/>
      <c r="T87" s="97"/>
      <c r="U87" s="97"/>
      <c r="V87" s="97"/>
      <c r="W87" s="97"/>
      <c r="X87" s="97"/>
      <c r="Y87" s="97"/>
      <c r="Z87" s="97"/>
      <c r="AA87" s="97"/>
      <c r="AB87" s="97"/>
      <c r="AC87" s="97"/>
      <c r="AD87" s="97"/>
      <c r="AE87" s="97"/>
    </row>
    <row r="88" spans="1:31" ht="15.75" customHeight="1">
      <c r="A88" s="97"/>
      <c r="B88" s="97"/>
      <c r="C88" s="97"/>
      <c r="D88" s="97"/>
      <c r="E88" s="97"/>
      <c r="F88" s="97"/>
      <c r="G88" s="292"/>
      <c r="H88" s="278"/>
      <c r="I88" s="278"/>
      <c r="J88" s="278"/>
      <c r="K88" s="278"/>
      <c r="L88" s="275"/>
      <c r="M88" s="278"/>
      <c r="N88" s="278"/>
      <c r="O88" s="275"/>
      <c r="P88" s="278"/>
      <c r="Q88" s="278"/>
      <c r="R88" s="254"/>
      <c r="S88" s="97"/>
      <c r="T88" s="97"/>
      <c r="U88" s="97"/>
      <c r="V88" s="97"/>
      <c r="W88" s="97"/>
      <c r="X88" s="97"/>
      <c r="Y88" s="97"/>
      <c r="Z88" s="97"/>
      <c r="AA88" s="97"/>
      <c r="AB88" s="97"/>
      <c r="AC88" s="97"/>
      <c r="AD88" s="97"/>
      <c r="AE88" s="97"/>
    </row>
    <row r="89" spans="1:31" ht="15.75" customHeight="1">
      <c r="A89" s="97"/>
      <c r="B89" s="97"/>
      <c r="C89" s="97"/>
      <c r="D89" s="97"/>
      <c r="E89" s="97"/>
      <c r="F89" s="97"/>
      <c r="G89" s="292"/>
      <c r="H89" s="278"/>
      <c r="I89" s="278"/>
      <c r="J89" s="278"/>
      <c r="K89" s="278"/>
      <c r="L89" s="275"/>
      <c r="M89" s="278"/>
      <c r="N89" s="278"/>
      <c r="O89" s="275"/>
      <c r="P89" s="278"/>
      <c r="Q89" s="278"/>
      <c r="R89" s="254"/>
      <c r="S89" s="97"/>
      <c r="T89" s="97"/>
      <c r="U89" s="97"/>
      <c r="V89" s="97"/>
      <c r="W89" s="97"/>
      <c r="X89" s="97"/>
      <c r="Y89" s="97"/>
      <c r="Z89" s="97"/>
      <c r="AA89" s="97"/>
      <c r="AB89" s="97"/>
      <c r="AC89" s="97"/>
      <c r="AD89" s="97"/>
      <c r="AE89" s="97"/>
    </row>
    <row r="90" spans="1:31" ht="15.75" customHeight="1">
      <c r="A90" s="97"/>
      <c r="B90" s="97"/>
      <c r="C90" s="97"/>
      <c r="D90" s="97"/>
      <c r="E90" s="97"/>
      <c r="F90" s="97"/>
      <c r="G90" s="292"/>
      <c r="H90" s="278"/>
      <c r="I90" s="278"/>
      <c r="J90" s="278"/>
      <c r="K90" s="278"/>
      <c r="L90" s="275"/>
      <c r="M90" s="278"/>
      <c r="N90" s="278"/>
      <c r="O90" s="275"/>
      <c r="P90" s="278"/>
      <c r="Q90" s="278"/>
      <c r="R90" s="254"/>
      <c r="S90" s="97"/>
      <c r="T90" s="97"/>
      <c r="U90" s="97"/>
      <c r="V90" s="97"/>
      <c r="W90" s="97"/>
      <c r="X90" s="97"/>
      <c r="Y90" s="97"/>
      <c r="Z90" s="97"/>
      <c r="AA90" s="97"/>
      <c r="AB90" s="97"/>
      <c r="AC90" s="97"/>
      <c r="AD90" s="97"/>
      <c r="AE90" s="97"/>
    </row>
    <row r="91" spans="1:31" ht="15.75" customHeight="1">
      <c r="A91" s="97"/>
      <c r="B91" s="97"/>
      <c r="C91" s="97"/>
      <c r="D91" s="97"/>
      <c r="E91" s="97"/>
      <c r="F91" s="97"/>
      <c r="G91" s="292"/>
      <c r="H91" s="278"/>
      <c r="I91" s="278"/>
      <c r="J91" s="278"/>
      <c r="K91" s="278"/>
      <c r="L91" s="275"/>
      <c r="M91" s="278"/>
      <c r="N91" s="278"/>
      <c r="O91" s="275"/>
      <c r="P91" s="278"/>
      <c r="Q91" s="278"/>
      <c r="R91" s="254"/>
      <c r="S91" s="97"/>
      <c r="T91" s="97"/>
      <c r="U91" s="97"/>
      <c r="V91" s="97"/>
      <c r="W91" s="97"/>
      <c r="X91" s="97"/>
      <c r="Y91" s="97"/>
      <c r="Z91" s="97"/>
      <c r="AA91" s="97"/>
      <c r="AB91" s="97"/>
      <c r="AC91" s="97"/>
      <c r="AD91" s="97"/>
      <c r="AE91" s="97"/>
    </row>
    <row r="92" spans="1:31" ht="15.75" customHeight="1">
      <c r="A92" s="97"/>
      <c r="B92" s="97"/>
      <c r="C92" s="97"/>
      <c r="D92" s="97"/>
      <c r="E92" s="97"/>
      <c r="F92" s="97"/>
      <c r="G92" s="285"/>
      <c r="H92" s="290"/>
      <c r="I92" s="274"/>
      <c r="J92" s="278"/>
      <c r="K92" s="278"/>
      <c r="L92" s="275"/>
      <c r="M92" s="278"/>
      <c r="N92" s="278"/>
      <c r="O92" s="275"/>
      <c r="P92" s="278"/>
      <c r="Q92" s="278"/>
      <c r="R92" s="254"/>
      <c r="S92" s="97"/>
      <c r="T92" s="97"/>
      <c r="U92" s="97"/>
      <c r="V92" s="97"/>
      <c r="W92" s="97"/>
      <c r="X92" s="97"/>
      <c r="Y92" s="97"/>
      <c r="Z92" s="97"/>
      <c r="AA92" s="97"/>
      <c r="AB92" s="97"/>
      <c r="AC92" s="97"/>
      <c r="AD92" s="97"/>
      <c r="AE92" s="97"/>
    </row>
    <row r="93" spans="1:31" ht="15.75" customHeight="1">
      <c r="A93" s="97"/>
      <c r="B93" s="97"/>
      <c r="C93" s="97"/>
      <c r="D93" s="97"/>
      <c r="E93" s="97"/>
      <c r="F93" s="97"/>
      <c r="G93" s="292"/>
      <c r="H93" s="278"/>
      <c r="I93" s="278"/>
      <c r="J93" s="278"/>
      <c r="K93" s="278"/>
      <c r="L93" s="275"/>
      <c r="M93" s="278"/>
      <c r="N93" s="278"/>
      <c r="O93" s="275"/>
      <c r="P93" s="278"/>
      <c r="Q93" s="278"/>
      <c r="R93" s="254"/>
      <c r="S93" s="97"/>
      <c r="T93" s="97"/>
      <c r="U93" s="97"/>
      <c r="V93" s="97"/>
      <c r="W93" s="97"/>
      <c r="X93" s="97"/>
      <c r="Y93" s="97"/>
      <c r="Z93" s="97"/>
      <c r="AA93" s="97"/>
      <c r="AB93" s="97"/>
      <c r="AC93" s="97"/>
      <c r="AD93" s="97"/>
      <c r="AE93" s="97"/>
    </row>
    <row r="94" spans="1:31" ht="15.75" customHeight="1">
      <c r="A94" s="97"/>
      <c r="B94" s="97"/>
      <c r="C94" s="97"/>
      <c r="D94" s="97"/>
      <c r="E94" s="97"/>
      <c r="F94" s="97"/>
      <c r="G94" s="292"/>
      <c r="H94" s="278"/>
      <c r="I94" s="278"/>
      <c r="J94" s="278"/>
      <c r="K94" s="278"/>
      <c r="L94" s="275"/>
      <c r="M94" s="278"/>
      <c r="N94" s="278"/>
      <c r="O94" s="275"/>
      <c r="P94" s="278"/>
      <c r="Q94" s="278"/>
      <c r="R94" s="254"/>
      <c r="S94" s="97"/>
      <c r="T94" s="97"/>
      <c r="U94" s="97"/>
      <c r="V94" s="97"/>
      <c r="W94" s="97"/>
      <c r="X94" s="97"/>
      <c r="Y94" s="97"/>
      <c r="Z94" s="97"/>
      <c r="AA94" s="97"/>
      <c r="AB94" s="97"/>
      <c r="AC94" s="97"/>
      <c r="AD94" s="97"/>
      <c r="AE94" s="97"/>
    </row>
    <row r="95" spans="1:31" ht="15" customHeight="1">
      <c r="A95" s="97"/>
      <c r="B95" s="97"/>
      <c r="C95" s="97"/>
      <c r="D95" s="97"/>
      <c r="E95" s="97"/>
      <c r="F95" s="97"/>
      <c r="G95" s="292"/>
      <c r="H95" s="278"/>
      <c r="I95" s="278"/>
      <c r="J95" s="278"/>
      <c r="K95" s="278"/>
      <c r="L95" s="275"/>
      <c r="M95" s="278"/>
      <c r="N95" s="278"/>
      <c r="O95" s="275"/>
      <c r="P95" s="278"/>
      <c r="Q95" s="278"/>
      <c r="R95" s="254"/>
      <c r="S95" s="97"/>
      <c r="T95" s="97"/>
      <c r="U95" s="97"/>
      <c r="V95" s="97"/>
      <c r="W95" s="97"/>
      <c r="X95" s="97"/>
      <c r="Y95" s="97"/>
      <c r="Z95" s="97"/>
      <c r="AA95" s="97"/>
      <c r="AB95" s="97"/>
      <c r="AC95" s="97"/>
      <c r="AD95" s="97"/>
      <c r="AE95" s="97"/>
    </row>
    <row r="96" spans="1:31" ht="15" customHeight="1">
      <c r="A96" s="97"/>
      <c r="B96" s="97"/>
      <c r="C96" s="97"/>
      <c r="D96" s="97"/>
      <c r="E96" s="97"/>
      <c r="F96" s="97"/>
      <c r="M96" s="275"/>
      <c r="N96" s="278"/>
      <c r="O96" s="278"/>
      <c r="P96" s="278"/>
      <c r="Q96" s="278"/>
      <c r="R96" s="254"/>
      <c r="S96" s="97"/>
      <c r="T96" s="97"/>
      <c r="U96" s="97"/>
      <c r="V96" s="97"/>
      <c r="W96" s="97"/>
      <c r="X96" s="97"/>
      <c r="Y96" s="97"/>
      <c r="Z96" s="97"/>
      <c r="AA96" s="97"/>
      <c r="AB96" s="97"/>
      <c r="AC96" s="97"/>
      <c r="AD96" s="97"/>
      <c r="AE96" s="97"/>
    </row>
    <row r="97" spans="1:31" ht="13.5" customHeight="1">
      <c r="A97" s="97"/>
      <c r="B97" s="97"/>
      <c r="C97" s="97"/>
      <c r="D97" s="97"/>
      <c r="E97" s="97"/>
      <c r="F97" s="97"/>
      <c r="G97" s="292"/>
      <c r="H97" s="278"/>
      <c r="I97" s="278"/>
      <c r="J97" s="278"/>
      <c r="K97" s="278"/>
      <c r="L97" s="275"/>
      <c r="M97" s="278"/>
      <c r="N97" s="278"/>
      <c r="O97" s="275"/>
      <c r="P97" s="278"/>
      <c r="Q97" s="278"/>
      <c r="R97" s="254"/>
      <c r="S97" s="97"/>
      <c r="T97" s="97"/>
      <c r="U97" s="97"/>
      <c r="V97" s="97"/>
      <c r="W97" s="97"/>
      <c r="X97" s="97"/>
      <c r="Y97" s="97"/>
      <c r="Z97" s="97"/>
      <c r="AA97" s="97"/>
      <c r="AB97" s="97"/>
      <c r="AC97" s="97"/>
      <c r="AD97" s="97"/>
      <c r="AE97" s="97"/>
    </row>
    <row r="98" spans="1:31" ht="15.75" customHeight="1">
      <c r="A98" s="97"/>
      <c r="B98" s="97"/>
      <c r="C98" s="97"/>
      <c r="D98" s="97"/>
      <c r="E98" s="97"/>
      <c r="F98" s="97"/>
      <c r="G98" s="292"/>
      <c r="H98" s="278"/>
      <c r="I98" s="278"/>
      <c r="J98" s="278"/>
      <c r="K98" s="278"/>
      <c r="L98" s="275"/>
      <c r="M98" s="278"/>
      <c r="N98" s="278"/>
      <c r="O98" s="275"/>
      <c r="P98" s="278"/>
      <c r="Q98" s="278"/>
      <c r="R98" s="254"/>
      <c r="S98" s="97"/>
      <c r="T98" s="97"/>
      <c r="U98" s="97"/>
      <c r="V98" s="97"/>
      <c r="W98" s="97"/>
      <c r="X98" s="97"/>
      <c r="Y98" s="97"/>
      <c r="Z98" s="97"/>
      <c r="AA98" s="97"/>
      <c r="AB98" s="97"/>
      <c r="AC98" s="97"/>
      <c r="AD98" s="97"/>
      <c r="AE98" s="97"/>
    </row>
    <row r="99" spans="1:31" ht="15.75" customHeight="1">
      <c r="A99" s="97"/>
      <c r="B99" s="315"/>
      <c r="C99" s="315"/>
      <c r="D99" s="315"/>
      <c r="E99" s="315"/>
      <c r="F99" s="315"/>
      <c r="G99" s="292"/>
      <c r="H99" s="278"/>
      <c r="I99" s="278"/>
      <c r="J99" s="278"/>
      <c r="K99" s="278"/>
      <c r="L99" s="275"/>
      <c r="M99" s="278"/>
      <c r="N99" s="278"/>
      <c r="O99" s="275"/>
      <c r="P99" s="278"/>
      <c r="Q99" s="278"/>
      <c r="R99" s="254"/>
      <c r="S99" s="97"/>
      <c r="T99" s="97"/>
      <c r="U99" s="97"/>
      <c r="V99" s="97"/>
      <c r="W99" s="97"/>
      <c r="X99" s="97"/>
      <c r="Y99" s="97"/>
      <c r="Z99" s="97"/>
      <c r="AA99" s="97"/>
      <c r="AB99" s="97"/>
      <c r="AC99" s="97"/>
      <c r="AD99" s="97"/>
      <c r="AE99" s="97"/>
    </row>
    <row r="100" spans="1:31" ht="15.75" customHeight="1">
      <c r="A100" s="316"/>
      <c r="B100" s="502"/>
      <c r="C100" s="502"/>
      <c r="D100" s="502"/>
      <c r="E100" s="502"/>
      <c r="F100" s="502"/>
      <c r="G100" s="292"/>
      <c r="H100" s="278"/>
      <c r="I100" s="278"/>
      <c r="J100" s="278"/>
      <c r="K100" s="278"/>
      <c r="L100" s="275"/>
      <c r="M100" s="278"/>
      <c r="N100" s="278"/>
      <c r="O100" s="275"/>
      <c r="P100" s="278"/>
      <c r="Q100" s="278"/>
      <c r="R100" s="254"/>
      <c r="S100" s="97"/>
      <c r="T100" s="97"/>
      <c r="U100" s="97"/>
      <c r="V100" s="97"/>
      <c r="W100" s="97"/>
      <c r="X100" s="97"/>
      <c r="Y100" s="97"/>
      <c r="Z100" s="97"/>
      <c r="AA100" s="97"/>
      <c r="AB100" s="97"/>
      <c r="AC100" s="97"/>
      <c r="AD100" s="97"/>
      <c r="AE100" s="97"/>
    </row>
    <row r="101" spans="1:31" ht="15.75" customHeight="1">
      <c r="A101" s="316"/>
      <c r="B101" s="502"/>
      <c r="C101" s="502"/>
      <c r="D101" s="502"/>
      <c r="E101" s="502"/>
      <c r="F101" s="502"/>
      <c r="G101" s="292"/>
      <c r="H101" s="278"/>
      <c r="I101" s="278"/>
      <c r="J101" s="278"/>
      <c r="K101" s="278"/>
      <c r="L101" s="275"/>
      <c r="M101" s="278"/>
      <c r="N101" s="278"/>
      <c r="O101" s="275"/>
      <c r="P101" s="278"/>
      <c r="Q101" s="278"/>
      <c r="R101" s="254"/>
      <c r="S101" s="97"/>
      <c r="T101" s="97"/>
      <c r="U101" s="97"/>
      <c r="V101" s="97"/>
      <c r="W101" s="97"/>
      <c r="X101" s="97"/>
      <c r="Y101" s="97"/>
      <c r="Z101" s="97"/>
      <c r="AA101" s="97"/>
      <c r="AB101" s="97"/>
      <c r="AC101" s="97"/>
      <c r="AD101" s="97"/>
      <c r="AE101" s="97"/>
    </row>
    <row r="102" spans="1:31" ht="15.75" customHeight="1">
      <c r="A102" s="316"/>
      <c r="B102" s="502"/>
      <c r="C102" s="502"/>
      <c r="D102" s="502"/>
      <c r="E102" s="502"/>
      <c r="F102" s="502"/>
      <c r="G102" s="285"/>
      <c r="H102" s="278"/>
      <c r="I102" s="278"/>
      <c r="J102" s="278"/>
      <c r="K102" s="278"/>
      <c r="L102" s="275"/>
      <c r="M102" s="278"/>
      <c r="N102" s="278"/>
      <c r="O102" s="275"/>
      <c r="P102" s="278"/>
      <c r="Q102" s="278"/>
      <c r="R102" s="254"/>
      <c r="S102" s="97"/>
      <c r="T102" s="97"/>
      <c r="U102" s="97"/>
      <c r="V102" s="97"/>
      <c r="W102" s="97"/>
      <c r="X102" s="97"/>
      <c r="Y102" s="97"/>
      <c r="Z102" s="97"/>
      <c r="AA102" s="97"/>
      <c r="AB102" s="97"/>
      <c r="AC102" s="97"/>
      <c r="AD102" s="97"/>
      <c r="AE102" s="97"/>
    </row>
    <row r="103" spans="1:31" ht="15.75" customHeight="1">
      <c r="A103" s="97"/>
      <c r="B103" s="343"/>
      <c r="C103" s="343"/>
      <c r="D103" s="421">
        <f>COUNTA(G4:G160)</f>
        <v>75</v>
      </c>
      <c r="E103" s="422"/>
      <c r="F103" s="423">
        <v>100</v>
      </c>
      <c r="G103" s="292"/>
      <c r="H103" s="278"/>
      <c r="I103" s="278"/>
      <c r="J103" s="278"/>
      <c r="K103" s="278"/>
      <c r="L103" s="275"/>
      <c r="M103" s="278"/>
      <c r="N103" s="278"/>
      <c r="O103" s="275"/>
      <c r="P103" s="278"/>
      <c r="Q103" s="278"/>
      <c r="R103" s="254"/>
      <c r="S103" s="97"/>
      <c r="T103" s="97"/>
      <c r="U103" s="97"/>
      <c r="V103" s="97"/>
      <c r="W103" s="97"/>
      <c r="X103" s="97"/>
      <c r="Y103" s="97"/>
      <c r="Z103" s="97"/>
      <c r="AA103" s="97"/>
      <c r="AB103" s="97"/>
      <c r="AC103" s="97"/>
      <c r="AD103" s="97"/>
      <c r="AE103" s="97"/>
    </row>
    <row r="104" spans="1:31" ht="15.75" customHeight="1">
      <c r="A104" s="315"/>
      <c r="B104" s="315"/>
      <c r="C104" s="315"/>
      <c r="D104" s="323"/>
      <c r="E104" s="323"/>
      <c r="F104" s="315"/>
      <c r="G104" s="353"/>
      <c r="H104" s="278"/>
      <c r="I104" s="278"/>
      <c r="J104" s="419"/>
      <c r="K104" s="278"/>
      <c r="L104" s="278"/>
      <c r="M104" s="275"/>
      <c r="N104" s="278"/>
      <c r="O104" s="278"/>
      <c r="P104" s="278"/>
      <c r="Q104" s="278"/>
      <c r="R104" s="254"/>
      <c r="S104" s="97"/>
      <c r="T104" s="97"/>
      <c r="U104" s="97"/>
      <c r="V104" s="97"/>
      <c r="W104" s="97"/>
      <c r="X104" s="97"/>
      <c r="Y104" s="97"/>
      <c r="Z104" s="97"/>
      <c r="AA104" s="97"/>
      <c r="AB104" s="97"/>
      <c r="AC104" s="97"/>
      <c r="AD104" s="97"/>
      <c r="AE104" s="97"/>
    </row>
    <row r="105" spans="1:31" ht="15.75" customHeight="1">
      <c r="A105" s="98"/>
      <c r="B105" s="98"/>
      <c r="C105" s="98"/>
      <c r="D105" s="98"/>
      <c r="E105" s="98"/>
      <c r="F105" s="98"/>
      <c r="G105" s="353"/>
      <c r="H105" s="278"/>
      <c r="I105" s="278"/>
      <c r="J105" s="278"/>
      <c r="K105" s="278"/>
      <c r="L105" s="419"/>
      <c r="M105" s="275"/>
      <c r="N105" s="278"/>
      <c r="O105" s="278"/>
      <c r="P105" s="278"/>
      <c r="Q105" s="278"/>
      <c r="R105" s="254"/>
      <c r="S105" s="97"/>
      <c r="T105" s="97"/>
      <c r="U105" s="97"/>
      <c r="V105" s="97"/>
      <c r="W105" s="97"/>
      <c r="X105" s="97"/>
      <c r="Y105" s="97"/>
      <c r="Z105" s="97"/>
      <c r="AA105" s="97"/>
      <c r="AB105" s="97"/>
      <c r="AC105" s="97"/>
      <c r="AD105" s="97"/>
      <c r="AE105" s="97"/>
    </row>
    <row r="106" spans="1:31" ht="15.75" customHeight="1">
      <c r="A106" s="98"/>
      <c r="B106" s="98"/>
      <c r="C106" s="98"/>
      <c r="D106" s="98"/>
      <c r="E106" s="98"/>
      <c r="F106" s="98"/>
      <c r="G106" s="353"/>
      <c r="H106" s="275"/>
      <c r="I106" s="275"/>
      <c r="J106" s="275"/>
      <c r="K106" s="275"/>
      <c r="L106" s="275"/>
      <c r="M106" s="278"/>
      <c r="N106" s="278"/>
      <c r="O106" s="278"/>
      <c r="P106" s="278"/>
      <c r="Q106" s="278"/>
      <c r="R106" s="254"/>
      <c r="S106" s="97"/>
      <c r="T106" s="97"/>
      <c r="U106" s="97"/>
      <c r="V106" s="97"/>
      <c r="W106" s="97"/>
      <c r="X106" s="97"/>
      <c r="Y106" s="97"/>
      <c r="Z106" s="97"/>
      <c r="AA106" s="97"/>
      <c r="AB106" s="97"/>
      <c r="AC106" s="97"/>
      <c r="AD106" s="97"/>
      <c r="AE106" s="97"/>
    </row>
    <row r="107" spans="1:31" ht="15.75" customHeight="1">
      <c r="A107" s="98"/>
      <c r="B107" s="98"/>
      <c r="C107" s="98"/>
      <c r="D107" s="98"/>
      <c r="E107" s="98"/>
      <c r="F107" s="98"/>
      <c r="G107" s="353"/>
      <c r="H107" s="275"/>
      <c r="I107" s="275"/>
      <c r="J107" s="275"/>
      <c r="K107" s="275"/>
      <c r="L107" s="275"/>
      <c r="M107" s="278"/>
      <c r="N107" s="278"/>
      <c r="O107" s="278"/>
      <c r="P107" s="278"/>
      <c r="Q107" s="278"/>
      <c r="R107" s="254"/>
      <c r="S107" s="97"/>
      <c r="T107" s="97"/>
      <c r="U107" s="97"/>
      <c r="V107" s="97"/>
      <c r="W107" s="97"/>
      <c r="X107" s="97"/>
      <c r="Y107" s="97"/>
      <c r="Z107" s="97"/>
      <c r="AA107" s="97"/>
      <c r="AB107" s="97"/>
      <c r="AC107" s="97"/>
      <c r="AD107" s="97"/>
      <c r="AE107" s="97"/>
    </row>
    <row r="108" spans="1:31" ht="15.75" customHeight="1">
      <c r="A108" s="98"/>
      <c r="B108" s="98"/>
      <c r="C108" s="98"/>
      <c r="D108" s="98"/>
      <c r="E108" s="98"/>
      <c r="F108" s="98"/>
      <c r="G108" s="299"/>
      <c r="H108" s="275"/>
      <c r="I108" s="278"/>
      <c r="J108" s="278"/>
      <c r="K108" s="278"/>
      <c r="L108" s="278"/>
      <c r="M108" s="278"/>
      <c r="N108" s="278"/>
      <c r="O108" s="278"/>
      <c r="P108" s="278"/>
      <c r="Q108" s="278"/>
      <c r="R108" s="254"/>
      <c r="S108" s="97"/>
      <c r="T108" s="97"/>
      <c r="U108" s="97"/>
      <c r="V108" s="97"/>
      <c r="W108" s="97"/>
      <c r="X108" s="97"/>
      <c r="Y108" s="97"/>
      <c r="Z108" s="97"/>
      <c r="AA108" s="97"/>
      <c r="AB108" s="97"/>
      <c r="AC108" s="97"/>
      <c r="AD108" s="97"/>
      <c r="AE108" s="97"/>
    </row>
    <row r="109" spans="1:31" ht="15.75" customHeight="1">
      <c r="A109" s="98"/>
      <c r="B109" s="98"/>
      <c r="C109" s="98"/>
      <c r="D109" s="98"/>
      <c r="E109" s="98"/>
      <c r="F109" s="98"/>
      <c r="G109" s="353"/>
      <c r="H109" s="275"/>
      <c r="I109" s="278"/>
      <c r="J109" s="278"/>
      <c r="K109" s="278"/>
      <c r="L109" s="278"/>
      <c r="M109" s="278"/>
      <c r="N109" s="278"/>
      <c r="O109" s="278"/>
      <c r="P109" s="278"/>
      <c r="Q109" s="278"/>
      <c r="R109" s="254"/>
      <c r="S109" s="97"/>
      <c r="T109" s="97"/>
      <c r="U109" s="97"/>
      <c r="V109" s="97"/>
      <c r="W109" s="97"/>
      <c r="X109" s="97"/>
      <c r="Y109" s="97"/>
      <c r="Z109" s="97"/>
      <c r="AA109" s="97"/>
      <c r="AB109" s="97"/>
      <c r="AC109" s="97"/>
      <c r="AD109" s="97"/>
      <c r="AE109" s="97"/>
    </row>
    <row r="110" spans="1:31" ht="15.75" customHeight="1">
      <c r="A110" s="98"/>
      <c r="B110" s="98"/>
      <c r="C110" s="98"/>
      <c r="D110" s="98"/>
      <c r="E110" s="98"/>
      <c r="F110" s="98"/>
      <c r="G110" s="353"/>
      <c r="H110" s="275"/>
      <c r="I110" s="278"/>
      <c r="J110" s="278"/>
      <c r="K110" s="278"/>
      <c r="L110" s="278"/>
      <c r="M110" s="278"/>
      <c r="N110" s="278"/>
      <c r="O110" s="278"/>
      <c r="P110" s="278"/>
      <c r="Q110" s="278"/>
      <c r="R110" s="254"/>
      <c r="S110" s="97"/>
      <c r="T110" s="97"/>
      <c r="U110" s="97"/>
      <c r="V110" s="97"/>
      <c r="W110" s="97"/>
      <c r="X110" s="97"/>
      <c r="Y110" s="97"/>
      <c r="Z110" s="97"/>
      <c r="AA110" s="97"/>
      <c r="AB110" s="97"/>
      <c r="AC110" s="97"/>
      <c r="AD110" s="97"/>
      <c r="AE110" s="97"/>
    </row>
    <row r="111" spans="1:31" ht="15.75" customHeight="1">
      <c r="A111" s="98"/>
      <c r="B111" s="98"/>
      <c r="C111" s="98"/>
      <c r="D111" s="98"/>
      <c r="E111" s="98"/>
      <c r="F111" s="98"/>
      <c r="G111" s="353"/>
      <c r="H111" s="275"/>
      <c r="I111" s="278"/>
      <c r="J111" s="278"/>
      <c r="K111" s="278"/>
      <c r="L111" s="278"/>
      <c r="M111" s="278"/>
      <c r="N111" s="278"/>
      <c r="O111" s="278"/>
      <c r="P111" s="278"/>
      <c r="Q111" s="278"/>
      <c r="R111" s="254"/>
      <c r="S111" s="97"/>
      <c r="T111" s="97"/>
      <c r="U111" s="97"/>
      <c r="V111" s="97"/>
      <c r="W111" s="97"/>
      <c r="X111" s="97"/>
      <c r="Y111" s="97"/>
      <c r="Z111" s="97"/>
      <c r="AA111" s="97"/>
      <c r="AB111" s="97"/>
      <c r="AC111" s="97"/>
      <c r="AD111" s="97"/>
      <c r="AE111" s="97"/>
    </row>
    <row r="112" spans="1:31" ht="15.75" customHeight="1">
      <c r="A112" s="98"/>
      <c r="B112" s="98"/>
      <c r="C112" s="98"/>
      <c r="D112" s="98"/>
      <c r="E112" s="98"/>
      <c r="F112" s="98"/>
      <c r="G112" s="353"/>
      <c r="H112" s="275"/>
      <c r="I112" s="278"/>
      <c r="J112" s="278"/>
      <c r="K112" s="278"/>
      <c r="L112" s="278"/>
      <c r="M112" s="278"/>
      <c r="N112" s="278"/>
      <c r="O112" s="278"/>
      <c r="P112" s="278"/>
      <c r="Q112" s="278"/>
      <c r="R112" s="254"/>
      <c r="S112" s="97"/>
      <c r="T112" s="97"/>
      <c r="U112" s="97"/>
      <c r="V112" s="97"/>
      <c r="W112" s="97"/>
      <c r="X112" s="97"/>
      <c r="Y112" s="97"/>
      <c r="Z112" s="97"/>
      <c r="AA112" s="97"/>
      <c r="AB112" s="97"/>
      <c r="AC112" s="97"/>
      <c r="AD112" s="97"/>
      <c r="AE112" s="97"/>
    </row>
    <row r="113" spans="1:31" ht="15.75" customHeight="1">
      <c r="A113" s="98"/>
      <c r="B113" s="98"/>
      <c r="C113" s="98"/>
      <c r="D113" s="98"/>
      <c r="E113" s="98"/>
      <c r="F113" s="98"/>
      <c r="G113" s="299"/>
      <c r="H113" s="278"/>
      <c r="I113" s="278"/>
      <c r="J113" s="278"/>
      <c r="K113" s="278"/>
      <c r="L113" s="278"/>
      <c r="M113" s="278"/>
      <c r="N113" s="278"/>
      <c r="O113" s="278"/>
      <c r="P113" s="278"/>
      <c r="Q113" s="278"/>
      <c r="R113" s="254"/>
      <c r="S113" s="97"/>
      <c r="T113" s="97"/>
      <c r="U113" s="97"/>
      <c r="V113" s="97"/>
      <c r="W113" s="97"/>
      <c r="X113" s="97"/>
      <c r="Y113" s="97"/>
      <c r="Z113" s="97"/>
      <c r="AA113" s="97"/>
      <c r="AB113" s="97"/>
      <c r="AC113" s="97"/>
      <c r="AD113" s="97"/>
      <c r="AE113" s="97"/>
    </row>
    <row r="114" spans="1:31" ht="15.75" customHeight="1">
      <c r="A114" s="98"/>
      <c r="B114" s="98"/>
      <c r="C114" s="98"/>
      <c r="D114" s="98"/>
      <c r="E114" s="98"/>
      <c r="F114" s="98"/>
      <c r="G114" s="299"/>
      <c r="H114" s="278"/>
      <c r="I114" s="278"/>
      <c r="J114" s="278"/>
      <c r="K114" s="278"/>
      <c r="L114" s="278"/>
      <c r="M114" s="278"/>
      <c r="N114" s="278"/>
      <c r="O114" s="278"/>
      <c r="P114" s="278"/>
      <c r="Q114" s="278"/>
      <c r="R114" s="254"/>
      <c r="S114" s="97"/>
      <c r="T114" s="97"/>
      <c r="U114" s="97"/>
      <c r="V114" s="97"/>
      <c r="W114" s="97"/>
      <c r="X114" s="97"/>
      <c r="Y114" s="97"/>
      <c r="Z114" s="97"/>
      <c r="AA114" s="97"/>
      <c r="AB114" s="97"/>
      <c r="AC114" s="97"/>
      <c r="AD114" s="97"/>
      <c r="AE114" s="97"/>
    </row>
    <row r="115" spans="1:31" ht="15.75" customHeight="1">
      <c r="A115" s="98"/>
      <c r="B115" s="98"/>
      <c r="C115" s="98"/>
      <c r="D115" s="98"/>
      <c r="E115" s="98"/>
      <c r="F115" s="98"/>
      <c r="G115" s="299"/>
      <c r="H115" s="278"/>
      <c r="I115" s="278"/>
      <c r="J115" s="278"/>
      <c r="K115" s="278"/>
      <c r="L115" s="278"/>
      <c r="M115" s="278"/>
      <c r="N115" s="278"/>
      <c r="O115" s="278"/>
      <c r="P115" s="278"/>
      <c r="Q115" s="278"/>
      <c r="R115" s="254"/>
      <c r="S115" s="97"/>
      <c r="T115" s="97"/>
      <c r="U115" s="97"/>
      <c r="V115" s="97"/>
      <c r="W115" s="97"/>
      <c r="X115" s="97"/>
      <c r="Y115" s="97"/>
      <c r="Z115" s="97"/>
      <c r="AA115" s="97"/>
      <c r="AB115" s="97"/>
      <c r="AC115" s="97"/>
      <c r="AD115" s="97"/>
      <c r="AE115" s="97"/>
    </row>
    <row r="116" spans="1:31" ht="15.75" customHeight="1">
      <c r="A116" s="98"/>
      <c r="B116" s="98"/>
      <c r="C116" s="98"/>
      <c r="D116" s="98"/>
      <c r="E116" s="98"/>
      <c r="F116" s="98"/>
      <c r="G116" s="299"/>
      <c r="H116" s="278"/>
      <c r="I116" s="278"/>
      <c r="J116" s="278"/>
      <c r="K116" s="278"/>
      <c r="L116" s="278"/>
      <c r="M116" s="278"/>
      <c r="N116" s="278"/>
      <c r="O116" s="278"/>
      <c r="P116" s="278"/>
      <c r="Q116" s="278"/>
      <c r="R116" s="254"/>
      <c r="S116" s="97"/>
      <c r="T116" s="97"/>
      <c r="U116" s="97"/>
      <c r="V116" s="97"/>
      <c r="W116" s="97"/>
      <c r="X116" s="97"/>
      <c r="Y116" s="97"/>
      <c r="Z116" s="97"/>
      <c r="AA116" s="97"/>
      <c r="AB116" s="97"/>
      <c r="AC116" s="97"/>
      <c r="AD116" s="97"/>
      <c r="AE116" s="97"/>
    </row>
    <row r="117" spans="1:31" ht="15.75" customHeight="1">
      <c r="A117" s="98"/>
      <c r="B117" s="98"/>
      <c r="C117" s="98"/>
      <c r="D117" s="98"/>
      <c r="E117" s="98"/>
      <c r="F117" s="98"/>
      <c r="G117" s="299"/>
      <c r="H117" s="278"/>
      <c r="I117" s="278"/>
      <c r="J117" s="278"/>
      <c r="K117" s="278"/>
      <c r="L117" s="278"/>
      <c r="M117" s="278"/>
      <c r="N117" s="278"/>
      <c r="O117" s="278"/>
      <c r="P117" s="278"/>
      <c r="Q117" s="278"/>
      <c r="R117" s="254"/>
      <c r="S117" s="97"/>
      <c r="T117" s="97"/>
      <c r="U117" s="97"/>
      <c r="V117" s="97"/>
      <c r="W117" s="97"/>
      <c r="X117" s="97"/>
      <c r="Y117" s="97"/>
      <c r="Z117" s="97"/>
      <c r="AA117" s="97"/>
      <c r="AB117" s="97"/>
      <c r="AC117" s="97"/>
      <c r="AD117" s="97"/>
      <c r="AE117" s="97"/>
    </row>
    <row r="118" spans="1:31" ht="15.75" customHeight="1">
      <c r="A118" s="98"/>
      <c r="B118" s="98"/>
      <c r="C118" s="98"/>
      <c r="D118" s="98"/>
      <c r="E118" s="98"/>
      <c r="F118" s="98"/>
      <c r="G118" s="299"/>
      <c r="H118" s="278"/>
      <c r="I118" s="278"/>
      <c r="J118" s="278"/>
      <c r="K118" s="278"/>
      <c r="L118" s="278"/>
      <c r="M118" s="278"/>
      <c r="N118" s="278"/>
      <c r="O118" s="278"/>
      <c r="P118" s="278"/>
      <c r="Q118" s="278"/>
      <c r="R118" s="254"/>
      <c r="S118" s="97"/>
      <c r="T118" s="97"/>
      <c r="U118" s="97"/>
      <c r="V118" s="97"/>
      <c r="W118" s="97"/>
      <c r="X118" s="97"/>
      <c r="Y118" s="97"/>
      <c r="Z118" s="97"/>
      <c r="AA118" s="97"/>
      <c r="AB118" s="97"/>
      <c r="AC118" s="97"/>
      <c r="AD118" s="97"/>
      <c r="AE118" s="97"/>
    </row>
    <row r="119" spans="1:31" ht="15.75" customHeight="1">
      <c r="A119" s="98"/>
      <c r="B119" s="98"/>
      <c r="C119" s="98"/>
      <c r="D119" s="98"/>
      <c r="E119" s="98"/>
      <c r="F119" s="98"/>
      <c r="G119" s="299"/>
      <c r="H119" s="278"/>
      <c r="I119" s="278"/>
      <c r="J119" s="278"/>
      <c r="K119" s="278"/>
      <c r="L119" s="278"/>
      <c r="M119" s="278"/>
      <c r="N119" s="278"/>
      <c r="O119" s="278"/>
      <c r="P119" s="278"/>
      <c r="Q119" s="278"/>
      <c r="R119" s="254"/>
      <c r="S119" s="97"/>
      <c r="T119" s="97"/>
      <c r="U119" s="97"/>
      <c r="V119" s="97"/>
      <c r="W119" s="97"/>
      <c r="X119" s="97"/>
      <c r="Y119" s="97"/>
      <c r="Z119" s="97"/>
      <c r="AA119" s="97"/>
      <c r="AB119" s="97"/>
      <c r="AC119" s="97"/>
      <c r="AD119" s="97"/>
      <c r="AE119" s="97"/>
    </row>
    <row r="120" spans="1:31" ht="15.75" customHeight="1">
      <c r="A120" s="98"/>
      <c r="B120" s="98"/>
      <c r="C120" s="98"/>
      <c r="D120" s="98"/>
      <c r="E120" s="98"/>
      <c r="F120" s="98"/>
      <c r="G120" s="299"/>
      <c r="H120" s="278"/>
      <c r="I120" s="278"/>
      <c r="J120" s="278"/>
      <c r="K120" s="278"/>
      <c r="L120" s="278"/>
      <c r="M120" s="278"/>
      <c r="N120" s="278"/>
      <c r="O120" s="278"/>
      <c r="P120" s="278"/>
      <c r="Q120" s="278"/>
      <c r="R120" s="254"/>
      <c r="S120" s="97"/>
      <c r="T120" s="97"/>
      <c r="U120" s="97"/>
      <c r="V120" s="97"/>
      <c r="W120" s="97"/>
      <c r="X120" s="97"/>
      <c r="Y120" s="97"/>
      <c r="Z120" s="97"/>
      <c r="AA120" s="97"/>
      <c r="AB120" s="97"/>
      <c r="AC120" s="97"/>
      <c r="AD120" s="97"/>
      <c r="AE120" s="97"/>
    </row>
    <row r="121" spans="1:31" ht="15.75" customHeight="1">
      <c r="A121" s="98"/>
      <c r="B121" s="98"/>
      <c r="C121" s="98"/>
      <c r="D121" s="98"/>
      <c r="E121" s="98"/>
      <c r="F121" s="98"/>
      <c r="G121" s="299"/>
      <c r="H121" s="278"/>
      <c r="I121" s="278"/>
      <c r="J121" s="278"/>
      <c r="K121" s="278"/>
      <c r="L121" s="278"/>
      <c r="M121" s="278"/>
      <c r="N121" s="278"/>
      <c r="O121" s="278"/>
      <c r="P121" s="278"/>
      <c r="Q121" s="278"/>
      <c r="R121" s="254"/>
      <c r="S121" s="97"/>
      <c r="T121" s="97"/>
      <c r="U121" s="97"/>
      <c r="V121" s="97"/>
      <c r="W121" s="97"/>
      <c r="X121" s="97"/>
      <c r="Y121" s="97"/>
      <c r="Z121" s="97"/>
      <c r="AA121" s="97"/>
      <c r="AB121" s="97"/>
      <c r="AC121" s="97"/>
      <c r="AD121" s="97"/>
      <c r="AE121" s="97"/>
    </row>
    <row r="122" spans="1:31" ht="15.75" customHeight="1">
      <c r="A122" s="98"/>
      <c r="B122" s="98"/>
      <c r="C122" s="98"/>
      <c r="D122" s="98"/>
      <c r="E122" s="98"/>
      <c r="F122" s="98"/>
      <c r="G122" s="299"/>
      <c r="H122" s="278"/>
      <c r="I122" s="278"/>
      <c r="J122" s="278"/>
      <c r="K122" s="278"/>
      <c r="L122" s="278"/>
      <c r="M122" s="278"/>
      <c r="N122" s="278"/>
      <c r="O122" s="278"/>
      <c r="P122" s="278"/>
      <c r="Q122" s="278"/>
      <c r="R122" s="254"/>
      <c r="S122" s="97"/>
      <c r="T122" s="97"/>
      <c r="U122" s="97"/>
      <c r="V122" s="97"/>
      <c r="W122" s="97"/>
      <c r="X122" s="97"/>
      <c r="Y122" s="97"/>
      <c r="Z122" s="97"/>
      <c r="AA122" s="97"/>
      <c r="AB122" s="97"/>
      <c r="AC122" s="97"/>
      <c r="AD122" s="97"/>
      <c r="AE122" s="97"/>
    </row>
    <row r="123" spans="1:31" ht="15.75" customHeight="1">
      <c r="A123" s="98"/>
      <c r="B123" s="98"/>
      <c r="C123" s="98"/>
      <c r="D123" s="98"/>
      <c r="E123" s="98"/>
      <c r="F123" s="98"/>
      <c r="G123" s="299"/>
      <c r="H123" s="278"/>
      <c r="I123" s="278"/>
      <c r="J123" s="278"/>
      <c r="K123" s="278"/>
      <c r="L123" s="278"/>
      <c r="M123" s="278"/>
      <c r="N123" s="278"/>
      <c r="O123" s="278"/>
      <c r="P123" s="278"/>
      <c r="Q123" s="278"/>
      <c r="R123" s="254"/>
      <c r="S123" s="97"/>
      <c r="T123" s="97"/>
      <c r="U123" s="97"/>
      <c r="V123" s="97"/>
      <c r="W123" s="97"/>
      <c r="X123" s="97"/>
      <c r="Y123" s="97"/>
      <c r="Z123" s="97"/>
      <c r="AA123" s="97"/>
      <c r="AB123" s="97"/>
      <c r="AC123" s="97"/>
      <c r="AD123" s="97"/>
      <c r="AE123" s="97"/>
    </row>
    <row r="124" spans="1:31" ht="15.75" customHeight="1">
      <c r="A124" s="98"/>
      <c r="B124" s="98"/>
      <c r="C124" s="98"/>
      <c r="D124" s="98"/>
      <c r="E124" s="98"/>
      <c r="F124" s="98"/>
      <c r="G124" s="299"/>
      <c r="H124" s="278"/>
      <c r="I124" s="278"/>
      <c r="J124" s="278"/>
      <c r="K124" s="278"/>
      <c r="L124" s="278"/>
      <c r="M124" s="278"/>
      <c r="N124" s="278"/>
      <c r="O124" s="278"/>
      <c r="P124" s="278"/>
      <c r="Q124" s="278"/>
      <c r="R124" s="254"/>
      <c r="S124" s="97"/>
      <c r="T124" s="97"/>
      <c r="U124" s="97"/>
      <c r="V124" s="97"/>
      <c r="W124" s="97"/>
      <c r="X124" s="97"/>
      <c r="Y124" s="97"/>
      <c r="Z124" s="97"/>
      <c r="AA124" s="97"/>
      <c r="AB124" s="97"/>
      <c r="AC124" s="97"/>
      <c r="AD124" s="97"/>
      <c r="AE124" s="97"/>
    </row>
    <row r="125" spans="1:31" ht="15.75" customHeight="1">
      <c r="A125" s="98"/>
      <c r="B125" s="98"/>
      <c r="C125" s="98"/>
      <c r="D125" s="98"/>
      <c r="E125" s="98"/>
      <c r="F125" s="98"/>
      <c r="G125" s="299"/>
      <c r="H125" s="278"/>
      <c r="I125" s="278"/>
      <c r="J125" s="278"/>
      <c r="K125" s="278"/>
      <c r="L125" s="278"/>
      <c r="M125" s="278"/>
      <c r="N125" s="278"/>
      <c r="O125" s="278"/>
      <c r="P125" s="278"/>
      <c r="Q125" s="278"/>
      <c r="R125" s="254"/>
      <c r="S125" s="97"/>
      <c r="T125" s="97"/>
      <c r="U125" s="97"/>
      <c r="V125" s="97"/>
      <c r="W125" s="97"/>
      <c r="X125" s="97"/>
      <c r="Y125" s="97"/>
      <c r="Z125" s="97"/>
      <c r="AA125" s="97"/>
      <c r="AB125" s="97"/>
      <c r="AC125" s="97"/>
      <c r="AD125" s="97"/>
      <c r="AE125" s="97"/>
    </row>
    <row r="126" spans="1:31" ht="15.75" customHeight="1">
      <c r="A126" s="98"/>
      <c r="B126" s="98"/>
      <c r="C126" s="98"/>
      <c r="D126" s="98"/>
      <c r="E126" s="98"/>
      <c r="F126" s="98"/>
      <c r="G126" s="299"/>
      <c r="H126" s="278"/>
      <c r="I126" s="278"/>
      <c r="J126" s="278"/>
      <c r="K126" s="278"/>
      <c r="L126" s="278"/>
      <c r="M126" s="278"/>
      <c r="N126" s="278"/>
      <c r="O126" s="278"/>
      <c r="P126" s="278"/>
      <c r="Q126" s="278"/>
      <c r="R126" s="254"/>
      <c r="S126" s="97"/>
      <c r="T126" s="97"/>
      <c r="U126" s="97"/>
      <c r="V126" s="97"/>
      <c r="W126" s="97"/>
      <c r="X126" s="97"/>
      <c r="Y126" s="97"/>
      <c r="Z126" s="97"/>
      <c r="AA126" s="97"/>
      <c r="AB126" s="97"/>
      <c r="AC126" s="97"/>
      <c r="AD126" s="97"/>
      <c r="AE126" s="97"/>
    </row>
    <row r="127" spans="1:31" ht="15.75" customHeight="1">
      <c r="A127" s="98"/>
      <c r="B127" s="98"/>
      <c r="C127" s="98"/>
      <c r="D127" s="98"/>
      <c r="E127" s="98"/>
      <c r="F127" s="98"/>
      <c r="G127" s="299"/>
      <c r="H127" s="278"/>
      <c r="I127" s="278"/>
      <c r="J127" s="278"/>
      <c r="K127" s="278"/>
      <c r="L127" s="278"/>
      <c r="M127" s="278"/>
      <c r="N127" s="278"/>
      <c r="O127" s="278"/>
      <c r="P127" s="278"/>
      <c r="Q127" s="278"/>
      <c r="R127" s="254"/>
      <c r="S127" s="97"/>
      <c r="T127" s="97"/>
      <c r="U127" s="97"/>
      <c r="V127" s="97"/>
      <c r="W127" s="97"/>
      <c r="X127" s="97"/>
      <c r="Y127" s="97"/>
      <c r="Z127" s="97"/>
      <c r="AA127" s="97"/>
      <c r="AB127" s="97"/>
      <c r="AC127" s="97"/>
      <c r="AD127" s="97"/>
      <c r="AE127" s="97"/>
    </row>
    <row r="128" spans="1:31" ht="15.75" customHeight="1">
      <c r="A128" s="98"/>
      <c r="B128" s="98"/>
      <c r="C128" s="98"/>
      <c r="D128" s="361"/>
      <c r="E128" s="362"/>
      <c r="F128" s="363"/>
      <c r="G128" s="299"/>
      <c r="H128" s="278"/>
      <c r="I128" s="278"/>
      <c r="J128" s="278"/>
      <c r="K128" s="278"/>
      <c r="L128" s="278"/>
      <c r="M128" s="278"/>
      <c r="N128" s="278"/>
      <c r="O128" s="278"/>
      <c r="P128" s="278"/>
      <c r="Q128" s="278"/>
      <c r="R128" s="254"/>
      <c r="S128" s="97"/>
      <c r="T128" s="97"/>
      <c r="U128" s="97"/>
      <c r="V128" s="97"/>
      <c r="W128" s="97"/>
      <c r="X128" s="97"/>
      <c r="Y128" s="97"/>
      <c r="Z128" s="97"/>
      <c r="AA128" s="97"/>
      <c r="AB128" s="97"/>
      <c r="AC128" s="97"/>
      <c r="AD128" s="97"/>
      <c r="AE128" s="97"/>
    </row>
    <row r="129" spans="1:31" ht="15.75" customHeight="1">
      <c r="A129" s="98"/>
      <c r="B129" s="98"/>
      <c r="C129" s="98"/>
      <c r="D129" s="98"/>
      <c r="E129" s="98"/>
      <c r="F129" s="98"/>
      <c r="G129" s="299"/>
      <c r="H129" s="278"/>
      <c r="I129" s="278"/>
      <c r="J129" s="278"/>
      <c r="K129" s="278"/>
      <c r="L129" s="278"/>
      <c r="M129" s="278"/>
      <c r="N129" s="278"/>
      <c r="O129" s="278"/>
      <c r="P129" s="278"/>
      <c r="Q129" s="278"/>
      <c r="R129" s="254"/>
      <c r="S129" s="97"/>
      <c r="T129" s="97"/>
      <c r="U129" s="97"/>
      <c r="V129" s="97"/>
      <c r="W129" s="97"/>
      <c r="X129" s="97"/>
      <c r="Y129" s="97"/>
      <c r="Z129" s="97"/>
      <c r="AA129" s="97"/>
      <c r="AB129" s="97"/>
      <c r="AC129" s="97"/>
      <c r="AD129" s="97"/>
      <c r="AE129" s="97"/>
    </row>
    <row r="130" spans="1:31" ht="15.75" customHeight="1">
      <c r="A130" s="98"/>
      <c r="B130" s="98"/>
      <c r="C130" s="98"/>
      <c r="D130" s="98"/>
      <c r="E130" s="98"/>
      <c r="F130" s="98"/>
      <c r="G130" s="299"/>
      <c r="H130" s="278"/>
      <c r="I130" s="278"/>
      <c r="J130" s="278"/>
      <c r="K130" s="278"/>
      <c r="L130" s="278"/>
      <c r="M130" s="278"/>
      <c r="N130" s="278"/>
      <c r="O130" s="278"/>
      <c r="P130" s="278"/>
      <c r="Q130" s="278"/>
      <c r="R130" s="254"/>
      <c r="S130" s="97"/>
      <c r="T130" s="97"/>
      <c r="U130" s="97"/>
      <c r="V130" s="97"/>
      <c r="W130" s="97"/>
      <c r="X130" s="97"/>
      <c r="Y130" s="97"/>
      <c r="Z130" s="97"/>
      <c r="AA130" s="97"/>
      <c r="AB130" s="97"/>
      <c r="AC130" s="97"/>
      <c r="AD130" s="97"/>
      <c r="AE130" s="97"/>
    </row>
    <row r="131" spans="1:31" ht="15.75" customHeight="1">
      <c r="A131" s="98"/>
      <c r="B131" s="98"/>
      <c r="C131" s="98"/>
      <c r="D131" s="98"/>
      <c r="E131" s="98"/>
      <c r="F131" s="98"/>
      <c r="G131" s="299"/>
      <c r="H131" s="278"/>
      <c r="I131" s="278"/>
      <c r="J131" s="278"/>
      <c r="K131" s="278"/>
      <c r="L131" s="278"/>
      <c r="M131" s="278"/>
      <c r="N131" s="278"/>
      <c r="O131" s="278"/>
      <c r="P131" s="278"/>
      <c r="Q131" s="278"/>
      <c r="R131" s="362"/>
      <c r="S131" s="98"/>
      <c r="T131" s="98"/>
      <c r="U131" s="98"/>
      <c r="V131" s="98"/>
      <c r="W131" s="98"/>
      <c r="X131" s="98"/>
      <c r="Y131" s="98"/>
      <c r="Z131" s="98"/>
      <c r="AA131" s="98"/>
      <c r="AB131" s="98"/>
      <c r="AC131" s="98"/>
      <c r="AD131" s="98"/>
      <c r="AE131" s="98"/>
    </row>
    <row r="132" spans="1:31" ht="15.75" customHeight="1">
      <c r="A132" s="98"/>
      <c r="B132" s="98"/>
      <c r="C132" s="98"/>
      <c r="D132" s="98"/>
      <c r="E132" s="98"/>
      <c r="F132" s="98"/>
      <c r="G132" s="299"/>
      <c r="H132" s="278"/>
      <c r="I132" s="278"/>
      <c r="J132" s="278"/>
      <c r="K132" s="278"/>
      <c r="L132" s="278"/>
      <c r="M132" s="278"/>
      <c r="N132" s="278"/>
      <c r="O132" s="278"/>
      <c r="P132" s="278"/>
      <c r="Q132" s="278"/>
      <c r="R132" s="362"/>
      <c r="S132" s="98"/>
      <c r="T132" s="98"/>
      <c r="U132" s="98"/>
      <c r="V132" s="98"/>
      <c r="W132" s="98"/>
      <c r="X132" s="98"/>
      <c r="Y132" s="98"/>
      <c r="Z132" s="98"/>
      <c r="AA132" s="98"/>
      <c r="AB132" s="98"/>
      <c r="AC132" s="98"/>
      <c r="AD132" s="98"/>
      <c r="AE132" s="98"/>
    </row>
    <row r="133" spans="1:31" ht="15.75" customHeight="1">
      <c r="A133" s="98"/>
      <c r="B133" s="98"/>
      <c r="C133" s="98"/>
      <c r="D133" s="98"/>
      <c r="E133" s="98"/>
      <c r="F133" s="98"/>
      <c r="G133" s="299"/>
      <c r="H133" s="278"/>
      <c r="I133" s="278"/>
      <c r="J133" s="278"/>
      <c r="K133" s="278"/>
      <c r="L133" s="278"/>
      <c r="M133" s="278"/>
      <c r="N133" s="278"/>
      <c r="O133" s="278"/>
      <c r="P133" s="278"/>
      <c r="Q133" s="278"/>
      <c r="R133" s="362"/>
      <c r="S133" s="98"/>
      <c r="T133" s="98"/>
      <c r="U133" s="98"/>
      <c r="V133" s="98"/>
      <c r="W133" s="98"/>
      <c r="X133" s="98"/>
      <c r="Y133" s="98"/>
      <c r="Z133" s="98"/>
      <c r="AA133" s="98"/>
      <c r="AB133" s="98"/>
      <c r="AC133" s="98"/>
      <c r="AD133" s="98"/>
      <c r="AE133" s="98"/>
    </row>
    <row r="134" spans="1:31" ht="15.75" customHeight="1">
      <c r="A134" s="98"/>
      <c r="B134" s="98"/>
      <c r="C134" s="98"/>
      <c r="D134" s="98"/>
      <c r="E134" s="98"/>
      <c r="F134" s="98"/>
      <c r="G134" s="299"/>
      <c r="H134" s="278"/>
      <c r="I134" s="278"/>
      <c r="J134" s="278"/>
      <c r="K134" s="278"/>
      <c r="L134" s="278"/>
      <c r="M134" s="278"/>
      <c r="N134" s="278"/>
      <c r="O134" s="278"/>
      <c r="P134" s="278"/>
      <c r="Q134" s="278"/>
      <c r="R134" s="362"/>
      <c r="S134" s="98"/>
      <c r="T134" s="98"/>
      <c r="U134" s="98"/>
      <c r="V134" s="98"/>
      <c r="W134" s="98"/>
      <c r="X134" s="98"/>
      <c r="Y134" s="98"/>
      <c r="Z134" s="98"/>
      <c r="AA134" s="98"/>
      <c r="AB134" s="98"/>
      <c r="AC134" s="98"/>
      <c r="AD134" s="98"/>
      <c r="AE134" s="98"/>
    </row>
    <row r="135" spans="1:31" ht="15.75" customHeight="1">
      <c r="A135" s="98"/>
      <c r="B135" s="98"/>
      <c r="C135" s="98"/>
      <c r="D135" s="98"/>
      <c r="E135" s="98"/>
      <c r="F135" s="98"/>
      <c r="G135" s="299"/>
      <c r="H135" s="278"/>
      <c r="I135" s="278"/>
      <c r="J135" s="278"/>
      <c r="K135" s="278"/>
      <c r="L135" s="278"/>
      <c r="M135" s="278"/>
      <c r="N135" s="278"/>
      <c r="O135" s="278"/>
      <c r="P135" s="278"/>
      <c r="Q135" s="278"/>
      <c r="R135" s="362"/>
      <c r="S135" s="98"/>
      <c r="T135" s="98"/>
      <c r="U135" s="98"/>
      <c r="V135" s="98"/>
      <c r="W135" s="98"/>
      <c r="X135" s="98"/>
      <c r="Y135" s="98"/>
      <c r="Z135" s="98"/>
      <c r="AA135" s="98"/>
      <c r="AB135" s="98"/>
      <c r="AC135" s="98"/>
      <c r="AD135" s="98"/>
      <c r="AE135" s="98"/>
    </row>
    <row r="136" spans="1:31" ht="15.75" customHeight="1">
      <c r="A136" s="98"/>
      <c r="B136" s="98"/>
      <c r="C136" s="98"/>
      <c r="D136" s="98"/>
      <c r="E136" s="98"/>
      <c r="F136" s="98"/>
      <c r="G136" s="299"/>
      <c r="H136" s="278"/>
      <c r="I136" s="278"/>
      <c r="J136" s="278"/>
      <c r="K136" s="278"/>
      <c r="L136" s="278"/>
      <c r="M136" s="278"/>
      <c r="N136" s="278"/>
      <c r="O136" s="278"/>
      <c r="P136" s="278"/>
      <c r="Q136" s="278"/>
      <c r="R136" s="362"/>
      <c r="S136" s="98"/>
      <c r="T136" s="98"/>
      <c r="U136" s="98"/>
      <c r="V136" s="98"/>
      <c r="W136" s="98"/>
      <c r="X136" s="98"/>
      <c r="Y136" s="98"/>
      <c r="Z136" s="98"/>
      <c r="AA136" s="98"/>
      <c r="AB136" s="98"/>
      <c r="AC136" s="98"/>
      <c r="AD136" s="98"/>
      <c r="AE136" s="98"/>
    </row>
    <row r="137" spans="1:31" ht="15.75" customHeight="1">
      <c r="A137" s="98"/>
      <c r="B137" s="98"/>
      <c r="C137" s="98"/>
      <c r="D137" s="98"/>
      <c r="E137" s="98"/>
      <c r="F137" s="98"/>
      <c r="G137" s="299"/>
      <c r="H137" s="278"/>
      <c r="I137" s="278"/>
      <c r="J137" s="278"/>
      <c r="K137" s="278"/>
      <c r="L137" s="278"/>
      <c r="M137" s="278"/>
      <c r="N137" s="278"/>
      <c r="O137" s="278"/>
      <c r="P137" s="278"/>
      <c r="Q137" s="278"/>
      <c r="R137" s="362"/>
      <c r="S137" s="98"/>
      <c r="T137" s="98"/>
      <c r="U137" s="98"/>
      <c r="V137" s="98"/>
      <c r="W137" s="98"/>
      <c r="X137" s="98"/>
      <c r="Y137" s="98"/>
      <c r="Z137" s="98"/>
      <c r="AA137" s="98"/>
      <c r="AB137" s="98"/>
      <c r="AC137" s="98"/>
      <c r="AD137" s="98"/>
      <c r="AE137" s="98"/>
    </row>
    <row r="138" spans="1:31" ht="15.75" customHeight="1">
      <c r="A138" s="98"/>
      <c r="B138" s="98"/>
      <c r="C138" s="98"/>
      <c r="D138" s="98"/>
      <c r="E138" s="98"/>
      <c r="F138" s="98"/>
      <c r="G138" s="299"/>
      <c r="H138" s="278"/>
      <c r="I138" s="278"/>
      <c r="J138" s="278"/>
      <c r="K138" s="278"/>
      <c r="L138" s="278"/>
      <c r="M138" s="278"/>
      <c r="N138" s="278"/>
      <c r="O138" s="278"/>
      <c r="P138" s="278"/>
      <c r="Q138" s="278"/>
      <c r="R138" s="362"/>
      <c r="S138" s="98"/>
      <c r="T138" s="98"/>
      <c r="U138" s="98"/>
      <c r="V138" s="98"/>
      <c r="W138" s="98"/>
      <c r="X138" s="98"/>
      <c r="Y138" s="98"/>
      <c r="Z138" s="98"/>
      <c r="AA138" s="98"/>
      <c r="AB138" s="98"/>
      <c r="AC138" s="98"/>
      <c r="AD138" s="98"/>
      <c r="AE138" s="98"/>
    </row>
    <row r="139" spans="1:31" ht="15.75" customHeight="1">
      <c r="A139" s="98"/>
      <c r="B139" s="98"/>
      <c r="C139" s="98"/>
      <c r="D139" s="98"/>
      <c r="E139" s="98"/>
      <c r="F139" s="98"/>
      <c r="G139" s="299"/>
      <c r="H139" s="278"/>
      <c r="I139" s="278"/>
      <c r="J139" s="278"/>
      <c r="K139" s="278"/>
      <c r="L139" s="278"/>
      <c r="M139" s="278"/>
      <c r="N139" s="278"/>
      <c r="O139" s="278"/>
      <c r="P139" s="278"/>
      <c r="Q139" s="278"/>
      <c r="R139" s="362"/>
      <c r="S139" s="98"/>
      <c r="T139" s="98"/>
      <c r="U139" s="98"/>
      <c r="V139" s="98"/>
      <c r="W139" s="98"/>
      <c r="X139" s="98"/>
      <c r="Y139" s="98"/>
      <c r="Z139" s="98"/>
      <c r="AA139" s="98"/>
      <c r="AB139" s="98"/>
      <c r="AC139" s="98"/>
      <c r="AD139" s="98"/>
      <c r="AE139" s="98"/>
    </row>
    <row r="140" spans="1:31" ht="15.75" customHeight="1">
      <c r="A140" s="98"/>
      <c r="B140" s="98"/>
      <c r="C140" s="98"/>
      <c r="D140" s="98"/>
      <c r="E140" s="98"/>
      <c r="F140" s="98"/>
      <c r="G140" s="299"/>
      <c r="H140" s="278"/>
      <c r="I140" s="278"/>
      <c r="J140" s="278"/>
      <c r="K140" s="278"/>
      <c r="L140" s="278"/>
      <c r="M140" s="278"/>
      <c r="N140" s="278"/>
      <c r="O140" s="278"/>
      <c r="P140" s="278"/>
      <c r="Q140" s="278"/>
      <c r="R140" s="362"/>
      <c r="S140" s="98"/>
      <c r="T140" s="98"/>
      <c r="U140" s="98"/>
      <c r="V140" s="98"/>
      <c r="W140" s="98"/>
      <c r="X140" s="98"/>
      <c r="Y140" s="98"/>
      <c r="Z140" s="98"/>
      <c r="AA140" s="98"/>
      <c r="AB140" s="98"/>
      <c r="AC140" s="98"/>
      <c r="AD140" s="98"/>
      <c r="AE140" s="98"/>
    </row>
    <row r="141" spans="1:31" ht="15.75" customHeight="1">
      <c r="A141" s="98"/>
      <c r="B141" s="98"/>
      <c r="C141" s="98"/>
      <c r="D141" s="98"/>
      <c r="E141" s="98"/>
      <c r="F141" s="98"/>
      <c r="G141" s="299"/>
      <c r="H141" s="278"/>
      <c r="I141" s="278"/>
      <c r="J141" s="278"/>
      <c r="K141" s="278"/>
      <c r="L141" s="278"/>
      <c r="M141" s="278"/>
      <c r="N141" s="278"/>
      <c r="O141" s="278"/>
      <c r="P141" s="278"/>
      <c r="Q141" s="278"/>
      <c r="R141" s="362"/>
      <c r="S141" s="98"/>
      <c r="T141" s="98"/>
      <c r="U141" s="98"/>
      <c r="V141" s="98"/>
      <c r="W141" s="98"/>
      <c r="X141" s="98"/>
      <c r="Y141" s="98"/>
      <c r="Z141" s="98"/>
      <c r="AA141" s="98"/>
      <c r="AB141" s="98"/>
      <c r="AC141" s="98"/>
      <c r="AD141" s="98"/>
      <c r="AE141" s="98"/>
    </row>
    <row r="142" spans="1:31" ht="15.75" customHeight="1">
      <c r="A142" s="98"/>
      <c r="B142" s="98"/>
      <c r="C142" s="98"/>
      <c r="D142" s="98"/>
      <c r="E142" s="98"/>
      <c r="F142" s="98"/>
      <c r="G142" s="299"/>
      <c r="H142" s="278"/>
      <c r="I142" s="278"/>
      <c r="J142" s="278"/>
      <c r="K142" s="278"/>
      <c r="L142" s="278"/>
      <c r="M142" s="278"/>
      <c r="N142" s="278"/>
      <c r="O142" s="278"/>
      <c r="P142" s="278"/>
      <c r="Q142" s="278"/>
      <c r="R142" s="362"/>
      <c r="S142" s="98"/>
      <c r="T142" s="98"/>
      <c r="U142" s="98"/>
      <c r="V142" s="98"/>
      <c r="W142" s="98"/>
      <c r="X142" s="98"/>
      <c r="Y142" s="98"/>
      <c r="Z142" s="98"/>
      <c r="AA142" s="98"/>
      <c r="AB142" s="98"/>
      <c r="AC142" s="98"/>
      <c r="AD142" s="98"/>
      <c r="AE142" s="98"/>
    </row>
    <row r="143" spans="1:31" ht="15.75" customHeight="1">
      <c r="A143" s="98"/>
      <c r="B143" s="98"/>
      <c r="C143" s="98"/>
      <c r="D143" s="98"/>
      <c r="E143" s="98"/>
      <c r="F143" s="98"/>
      <c r="G143" s="299"/>
      <c r="H143" s="278"/>
      <c r="I143" s="278"/>
      <c r="J143" s="278"/>
      <c r="K143" s="278"/>
      <c r="L143" s="278"/>
      <c r="M143" s="278"/>
      <c r="N143" s="278"/>
      <c r="O143" s="278"/>
      <c r="P143" s="278"/>
      <c r="Q143" s="278"/>
      <c r="R143" s="362"/>
      <c r="S143" s="98"/>
      <c r="T143" s="98"/>
      <c r="U143" s="98"/>
      <c r="V143" s="98"/>
      <c r="W143" s="98"/>
      <c r="X143" s="98"/>
      <c r="Y143" s="98"/>
      <c r="Z143" s="98"/>
      <c r="AA143" s="98"/>
      <c r="AB143" s="98"/>
      <c r="AC143" s="98"/>
      <c r="AD143" s="98"/>
      <c r="AE143" s="98"/>
    </row>
    <row r="144" spans="1:31" ht="15.75" customHeight="1">
      <c r="A144" s="98"/>
      <c r="B144" s="98"/>
      <c r="C144" s="98"/>
      <c r="D144" s="98"/>
      <c r="E144" s="98"/>
      <c r="F144" s="98"/>
      <c r="G144" s="299"/>
      <c r="H144" s="278"/>
      <c r="I144" s="278"/>
      <c r="J144" s="278"/>
      <c r="K144" s="278"/>
      <c r="L144" s="278"/>
      <c r="M144" s="278"/>
      <c r="N144" s="278"/>
      <c r="O144" s="278"/>
      <c r="P144" s="278"/>
      <c r="Q144" s="278"/>
      <c r="R144" s="362"/>
      <c r="S144" s="98"/>
      <c r="T144" s="98"/>
      <c r="U144" s="98"/>
      <c r="V144" s="98"/>
      <c r="W144" s="98"/>
      <c r="X144" s="98"/>
      <c r="Y144" s="98"/>
      <c r="Z144" s="98"/>
      <c r="AA144" s="98"/>
      <c r="AB144" s="98"/>
      <c r="AC144" s="98"/>
      <c r="AD144" s="98"/>
      <c r="AE144" s="98"/>
    </row>
    <row r="145" spans="1:31" ht="15.75" customHeight="1">
      <c r="A145" s="98"/>
      <c r="B145" s="98"/>
      <c r="C145" s="98"/>
      <c r="D145" s="98"/>
      <c r="E145" s="98"/>
      <c r="F145" s="98"/>
      <c r="G145" s="299"/>
      <c r="H145" s="278"/>
      <c r="I145" s="278"/>
      <c r="J145" s="278"/>
      <c r="K145" s="278"/>
      <c r="L145" s="278"/>
      <c r="M145" s="278"/>
      <c r="N145" s="278"/>
      <c r="O145" s="278"/>
      <c r="P145" s="278"/>
      <c r="Q145" s="278"/>
      <c r="R145" s="362"/>
      <c r="S145" s="98"/>
      <c r="T145" s="98"/>
      <c r="U145" s="98"/>
      <c r="V145" s="98"/>
      <c r="W145" s="98"/>
      <c r="X145" s="98"/>
      <c r="Y145" s="98"/>
      <c r="Z145" s="98"/>
      <c r="AA145" s="98"/>
      <c r="AB145" s="98"/>
      <c r="AC145" s="98"/>
      <c r="AD145" s="98"/>
      <c r="AE145" s="98"/>
    </row>
    <row r="146" spans="1:31" ht="15.75" customHeight="1">
      <c r="A146" s="98"/>
      <c r="B146" s="98"/>
      <c r="C146" s="98"/>
      <c r="D146" s="98"/>
      <c r="E146" s="98"/>
      <c r="F146" s="98"/>
      <c r="G146" s="299"/>
      <c r="H146" s="278"/>
      <c r="I146" s="278"/>
      <c r="J146" s="278"/>
      <c r="K146" s="278"/>
      <c r="L146" s="278"/>
      <c r="M146" s="278"/>
      <c r="N146" s="278"/>
      <c r="O146" s="278"/>
      <c r="P146" s="278"/>
      <c r="Q146" s="278"/>
      <c r="R146" s="362"/>
      <c r="S146" s="98"/>
      <c r="T146" s="98"/>
      <c r="U146" s="98"/>
      <c r="V146" s="98"/>
      <c r="W146" s="98"/>
      <c r="X146" s="98"/>
      <c r="Y146" s="98"/>
      <c r="Z146" s="98"/>
      <c r="AA146" s="98"/>
      <c r="AB146" s="98"/>
      <c r="AC146" s="98"/>
      <c r="AD146" s="98"/>
      <c r="AE146" s="98"/>
    </row>
    <row r="147" spans="1:31" ht="15.75" customHeight="1">
      <c r="A147" s="98"/>
      <c r="B147" s="98"/>
      <c r="C147" s="98"/>
      <c r="D147" s="98"/>
      <c r="E147" s="98"/>
      <c r="F147" s="98"/>
      <c r="G147" s="299"/>
      <c r="H147" s="278"/>
      <c r="I147" s="278"/>
      <c r="J147" s="278"/>
      <c r="K147" s="278"/>
      <c r="L147" s="278"/>
      <c r="M147" s="278"/>
      <c r="N147" s="278"/>
      <c r="O147" s="278"/>
      <c r="P147" s="278"/>
      <c r="Q147" s="278"/>
      <c r="R147" s="362"/>
      <c r="S147" s="98"/>
      <c r="T147" s="98"/>
      <c r="U147" s="98"/>
      <c r="V147" s="98"/>
      <c r="W147" s="98"/>
      <c r="X147" s="98"/>
      <c r="Y147" s="98"/>
      <c r="Z147" s="98"/>
      <c r="AA147" s="98"/>
      <c r="AB147" s="98"/>
      <c r="AC147" s="98"/>
      <c r="AD147" s="98"/>
      <c r="AE147" s="98"/>
    </row>
    <row r="148" spans="1:31" ht="15.75" customHeight="1">
      <c r="A148" s="98"/>
      <c r="B148" s="98"/>
      <c r="C148" s="98"/>
      <c r="D148" s="98"/>
      <c r="E148" s="98"/>
      <c r="F148" s="98"/>
      <c r="G148" s="299"/>
      <c r="H148" s="278"/>
      <c r="I148" s="278"/>
      <c r="J148" s="278"/>
      <c r="K148" s="278"/>
      <c r="L148" s="278"/>
      <c r="M148" s="278"/>
      <c r="N148" s="278"/>
      <c r="O148" s="278"/>
      <c r="P148" s="278"/>
      <c r="Q148" s="278"/>
      <c r="R148" s="362"/>
      <c r="S148" s="98"/>
      <c r="T148" s="98"/>
      <c r="U148" s="98"/>
      <c r="V148" s="98"/>
      <c r="W148" s="98"/>
      <c r="X148" s="98"/>
      <c r="Y148" s="98"/>
      <c r="Z148" s="98"/>
      <c r="AA148" s="98"/>
      <c r="AB148" s="98"/>
      <c r="AC148" s="98"/>
      <c r="AD148" s="98"/>
      <c r="AE148" s="98"/>
    </row>
    <row r="149" spans="1:31" ht="15.75" customHeight="1">
      <c r="A149" s="98"/>
      <c r="B149" s="98"/>
      <c r="C149" s="98"/>
      <c r="D149" s="98"/>
      <c r="E149" s="98"/>
      <c r="F149" s="98"/>
      <c r="G149" s="299"/>
      <c r="H149" s="278"/>
      <c r="I149" s="278"/>
      <c r="J149" s="278"/>
      <c r="K149" s="278"/>
      <c r="L149" s="278"/>
      <c r="M149" s="278"/>
      <c r="N149" s="278"/>
      <c r="O149" s="278"/>
      <c r="P149" s="278"/>
      <c r="Q149" s="278"/>
      <c r="R149" s="362"/>
      <c r="S149" s="98"/>
      <c r="T149" s="98"/>
      <c r="U149" s="98"/>
      <c r="V149" s="98"/>
      <c r="W149" s="98"/>
      <c r="X149" s="98"/>
      <c r="Y149" s="98"/>
      <c r="Z149" s="98"/>
      <c r="AA149" s="98"/>
      <c r="AB149" s="98"/>
      <c r="AC149" s="98"/>
      <c r="AD149" s="98"/>
      <c r="AE149" s="98"/>
    </row>
    <row r="150" spans="1:31" ht="15.75" customHeight="1">
      <c r="A150" s="98"/>
      <c r="B150" s="98"/>
      <c r="C150" s="98"/>
      <c r="D150" s="98"/>
      <c r="E150" s="98"/>
      <c r="F150" s="98"/>
      <c r="G150" s="299"/>
      <c r="H150" s="278"/>
      <c r="I150" s="278"/>
      <c r="J150" s="278"/>
      <c r="K150" s="278"/>
      <c r="L150" s="278"/>
      <c r="M150" s="278"/>
      <c r="N150" s="278"/>
      <c r="O150" s="278"/>
      <c r="P150" s="278"/>
      <c r="Q150" s="278"/>
      <c r="R150" s="362"/>
      <c r="S150" s="98"/>
      <c r="T150" s="98"/>
      <c r="U150" s="98"/>
      <c r="V150" s="98"/>
      <c r="W150" s="98"/>
      <c r="X150" s="98"/>
      <c r="Y150" s="98"/>
      <c r="Z150" s="98"/>
      <c r="AA150" s="98"/>
      <c r="AB150" s="98"/>
      <c r="AC150" s="98"/>
      <c r="AD150" s="98"/>
      <c r="AE150" s="98"/>
    </row>
    <row r="151" spans="1:31" ht="15.75" customHeight="1">
      <c r="A151" s="98"/>
      <c r="B151" s="98"/>
      <c r="C151" s="98"/>
      <c r="D151" s="98"/>
      <c r="E151" s="98"/>
      <c r="F151" s="98"/>
      <c r="G151" s="299"/>
      <c r="H151" s="278"/>
      <c r="I151" s="278"/>
      <c r="J151" s="278"/>
      <c r="K151" s="278"/>
      <c r="L151" s="278"/>
      <c r="M151" s="278"/>
      <c r="N151" s="278"/>
      <c r="O151" s="278"/>
      <c r="P151" s="278"/>
      <c r="Q151" s="278"/>
      <c r="R151" s="362"/>
      <c r="S151" s="98"/>
      <c r="T151" s="98"/>
      <c r="U151" s="98"/>
      <c r="V151" s="98"/>
      <c r="W151" s="98"/>
      <c r="X151" s="98"/>
      <c r="Y151" s="98"/>
      <c r="Z151" s="98"/>
      <c r="AA151" s="98"/>
      <c r="AB151" s="98"/>
      <c r="AC151" s="98"/>
      <c r="AD151" s="98"/>
      <c r="AE151" s="98"/>
    </row>
    <row r="152" spans="1:31" ht="15.75" customHeight="1">
      <c r="A152" s="98"/>
      <c r="B152" s="98"/>
      <c r="C152" s="98"/>
      <c r="D152" s="98"/>
      <c r="E152" s="98"/>
      <c r="F152" s="98"/>
      <c r="G152" s="299"/>
      <c r="H152" s="278"/>
      <c r="I152" s="278"/>
      <c r="J152" s="278"/>
      <c r="K152" s="278"/>
      <c r="L152" s="278"/>
      <c r="M152" s="278"/>
      <c r="N152" s="278"/>
      <c r="O152" s="278"/>
      <c r="P152" s="278"/>
      <c r="Q152" s="278"/>
      <c r="R152" s="362"/>
      <c r="S152" s="98"/>
      <c r="T152" s="98"/>
      <c r="U152" s="98"/>
      <c r="V152" s="98"/>
      <c r="W152" s="98"/>
      <c r="X152" s="98"/>
      <c r="Y152" s="98"/>
      <c r="Z152" s="98"/>
      <c r="AA152" s="98"/>
      <c r="AB152" s="98"/>
      <c r="AC152" s="98"/>
      <c r="AD152" s="98"/>
      <c r="AE152" s="98"/>
    </row>
    <row r="153" spans="1:31" ht="15.75" customHeight="1">
      <c r="A153" s="144"/>
      <c r="B153" s="144"/>
      <c r="C153" s="144"/>
      <c r="D153" s="366"/>
      <c r="E153" s="367"/>
      <c r="F153" s="363"/>
      <c r="G153" s="299"/>
      <c r="H153" s="278"/>
      <c r="I153" s="278"/>
      <c r="J153" s="278"/>
      <c r="K153" s="278"/>
      <c r="L153" s="278"/>
      <c r="M153" s="278"/>
      <c r="N153" s="278"/>
      <c r="O153" s="278"/>
      <c r="P153" s="278"/>
      <c r="Q153" s="278"/>
      <c r="R153" s="362"/>
      <c r="S153" s="98"/>
      <c r="T153" s="98"/>
      <c r="U153" s="98"/>
      <c r="V153" s="98"/>
      <c r="W153" s="98"/>
      <c r="X153" s="98"/>
      <c r="Y153" s="98"/>
      <c r="Z153" s="98"/>
      <c r="AA153" s="98"/>
      <c r="AB153" s="98"/>
      <c r="AC153" s="98"/>
      <c r="AD153" s="98"/>
      <c r="AE153" s="98"/>
    </row>
    <row r="154" spans="1:31" ht="15.75" customHeight="1">
      <c r="A154" s="144"/>
      <c r="B154" s="144"/>
      <c r="C154" s="144"/>
      <c r="D154" s="144"/>
      <c r="E154" s="144"/>
      <c r="F154" s="144"/>
      <c r="G154" s="292"/>
      <c r="H154" s="278"/>
      <c r="I154" s="278"/>
      <c r="J154" s="278"/>
      <c r="K154" s="278"/>
      <c r="L154" s="278"/>
      <c r="M154" s="278"/>
      <c r="N154" s="278"/>
      <c r="O154" s="278"/>
      <c r="P154" s="278"/>
      <c r="Q154" s="278"/>
      <c r="R154" s="362"/>
      <c r="S154" s="98"/>
      <c r="T154" s="98"/>
      <c r="U154" s="98"/>
      <c r="V154" s="98"/>
      <c r="W154" s="98"/>
      <c r="X154" s="98"/>
      <c r="Y154" s="98"/>
      <c r="Z154" s="98"/>
      <c r="AA154" s="98"/>
      <c r="AB154" s="98"/>
      <c r="AC154" s="98"/>
      <c r="AD154" s="98"/>
      <c r="AE154" s="98"/>
    </row>
    <row r="155" spans="1:31" ht="15.75" customHeight="1">
      <c r="A155" s="144"/>
      <c r="B155" s="144"/>
      <c r="C155" s="144"/>
      <c r="D155" s="144"/>
      <c r="E155" s="144"/>
      <c r="F155" s="144"/>
      <c r="G155" s="292"/>
      <c r="H155" s="278"/>
      <c r="I155" s="278"/>
      <c r="J155" s="278"/>
      <c r="K155" s="278"/>
      <c r="L155" s="278"/>
      <c r="M155" s="278"/>
      <c r="N155" s="278"/>
      <c r="O155" s="278"/>
      <c r="P155" s="278"/>
      <c r="Q155" s="278"/>
      <c r="R155" s="362"/>
      <c r="S155" s="98"/>
      <c r="T155" s="98"/>
      <c r="U155" s="98"/>
      <c r="V155" s="98"/>
      <c r="W155" s="98"/>
      <c r="X155" s="98"/>
      <c r="Y155" s="98"/>
      <c r="Z155" s="98"/>
      <c r="AA155" s="98"/>
      <c r="AB155" s="98"/>
      <c r="AC155" s="98"/>
      <c r="AD155" s="98"/>
      <c r="AE155" s="98"/>
    </row>
    <row r="156" spans="1:31" ht="15.75" customHeight="1">
      <c r="A156" s="144"/>
      <c r="B156" s="144"/>
      <c r="C156" s="144"/>
      <c r="D156" s="248"/>
      <c r="E156" s="248"/>
      <c r="F156" s="144"/>
      <c r="G156" s="292"/>
      <c r="H156" s="278"/>
      <c r="I156" s="278"/>
      <c r="J156" s="278"/>
      <c r="K156" s="278"/>
      <c r="L156" s="278"/>
      <c r="M156" s="278"/>
      <c r="N156" s="278"/>
      <c r="O156" s="278"/>
      <c r="P156" s="278"/>
      <c r="Q156" s="278"/>
      <c r="R156" s="362"/>
      <c r="S156" s="98"/>
      <c r="T156" s="98"/>
      <c r="U156" s="98"/>
      <c r="V156" s="98"/>
      <c r="W156" s="98"/>
      <c r="X156" s="98"/>
      <c r="Y156" s="98"/>
      <c r="Z156" s="98"/>
      <c r="AA156" s="98"/>
      <c r="AB156" s="98"/>
      <c r="AC156" s="98"/>
      <c r="AD156" s="98"/>
      <c r="AE156" s="98"/>
    </row>
    <row r="157" spans="1:31" ht="15.75" customHeight="1">
      <c r="A157" s="144"/>
      <c r="B157" s="144"/>
      <c r="C157" s="144"/>
      <c r="D157" s="248"/>
      <c r="E157" s="248"/>
      <c r="F157" s="144"/>
      <c r="G157" s="292"/>
      <c r="H157" s="278"/>
      <c r="I157" s="278"/>
      <c r="J157" s="278"/>
      <c r="K157" s="278"/>
      <c r="L157" s="278"/>
      <c r="M157" s="278"/>
      <c r="N157" s="278"/>
      <c r="O157" s="278"/>
      <c r="P157" s="278"/>
      <c r="Q157" s="278"/>
      <c r="R157" s="362"/>
      <c r="S157" s="98"/>
      <c r="T157" s="98"/>
      <c r="U157" s="98"/>
      <c r="V157" s="98"/>
      <c r="W157" s="98"/>
      <c r="X157" s="98"/>
      <c r="Y157" s="98"/>
      <c r="Z157" s="98"/>
      <c r="AA157" s="98"/>
      <c r="AB157" s="98"/>
      <c r="AC157" s="98"/>
      <c r="AD157" s="98"/>
      <c r="AE157" s="98"/>
    </row>
    <row r="158" spans="1:31" ht="15.75" customHeight="1">
      <c r="A158" s="144"/>
      <c r="B158" s="248"/>
      <c r="C158" s="248"/>
      <c r="D158" s="248"/>
      <c r="E158" s="248"/>
      <c r="F158" s="248"/>
      <c r="G158" s="292"/>
      <c r="H158" s="278"/>
      <c r="I158" s="278"/>
      <c r="J158" s="278"/>
      <c r="K158" s="278"/>
      <c r="L158" s="278"/>
      <c r="M158" s="278"/>
      <c r="N158" s="278"/>
      <c r="O158" s="278"/>
      <c r="P158" s="278"/>
      <c r="Q158" s="278"/>
      <c r="R158" s="362"/>
      <c r="S158" s="98"/>
      <c r="T158" s="98"/>
      <c r="U158" s="98"/>
      <c r="V158" s="98"/>
      <c r="W158" s="98"/>
      <c r="X158" s="98"/>
      <c r="Y158" s="98"/>
      <c r="Z158" s="98"/>
      <c r="AA158" s="98"/>
      <c r="AB158" s="98"/>
      <c r="AC158" s="98"/>
      <c r="AD158" s="98"/>
      <c r="AE158" s="98"/>
    </row>
    <row r="159" spans="1:31" ht="15.75" customHeight="1">
      <c r="A159" s="144"/>
      <c r="B159" s="248"/>
      <c r="C159" s="248"/>
      <c r="D159" s="248"/>
      <c r="E159" s="248"/>
      <c r="F159" s="248"/>
      <c r="G159" s="292"/>
      <c r="H159" s="278"/>
      <c r="I159" s="278"/>
      <c r="J159" s="278"/>
      <c r="K159" s="278"/>
      <c r="L159" s="278"/>
      <c r="M159" s="278"/>
      <c r="N159" s="278"/>
      <c r="O159" s="278"/>
      <c r="P159" s="278"/>
      <c r="Q159" s="278"/>
      <c r="R159" s="362"/>
      <c r="S159" s="98"/>
      <c r="T159" s="98"/>
      <c r="U159" s="98"/>
      <c r="V159" s="98"/>
      <c r="W159" s="98"/>
      <c r="X159" s="98"/>
      <c r="Y159" s="98"/>
      <c r="Z159" s="98"/>
      <c r="AA159" s="98"/>
      <c r="AB159" s="98"/>
      <c r="AC159" s="98"/>
      <c r="AD159" s="98"/>
      <c r="AE159" s="98"/>
    </row>
    <row r="160" spans="1:31" ht="15.75" customHeight="1">
      <c r="A160" s="144"/>
      <c r="B160" s="248"/>
      <c r="C160" s="248"/>
      <c r="D160" s="248"/>
      <c r="E160" s="248"/>
      <c r="F160" s="248"/>
      <c r="G160" s="292"/>
      <c r="H160" s="278"/>
      <c r="I160" s="278"/>
      <c r="J160" s="278"/>
      <c r="K160" s="278"/>
      <c r="L160" s="278"/>
      <c r="M160" s="278"/>
      <c r="N160" s="278"/>
      <c r="O160" s="278"/>
      <c r="P160" s="278"/>
      <c r="Q160" s="278"/>
      <c r="R160" s="362"/>
      <c r="S160" s="98"/>
      <c r="T160" s="98"/>
      <c r="U160" s="98"/>
      <c r="V160" s="98"/>
      <c r="W160" s="98"/>
      <c r="X160" s="98"/>
      <c r="Y160" s="98"/>
      <c r="Z160" s="98"/>
      <c r="AA160" s="98"/>
      <c r="AB160" s="98"/>
      <c r="AC160" s="98"/>
      <c r="AD160" s="98"/>
      <c r="AE160" s="98"/>
    </row>
  </sheetData>
  <mergeCells count="53">
    <mergeCell ref="Y2:AD2"/>
    <mergeCell ref="B4:D4"/>
    <mergeCell ref="B5:D5"/>
    <mergeCell ref="B6:D6"/>
    <mergeCell ref="B7:D7"/>
    <mergeCell ref="B2:E3"/>
    <mergeCell ref="G2:K2"/>
    <mergeCell ref="S2:S3"/>
    <mergeCell ref="U2:U3"/>
    <mergeCell ref="W2:W3"/>
    <mergeCell ref="B8:D8"/>
    <mergeCell ref="B9:D9"/>
    <mergeCell ref="B10:D10"/>
    <mergeCell ref="B11:D11"/>
    <mergeCell ref="B13:E13"/>
    <mergeCell ref="B19:E19"/>
    <mergeCell ref="B25:E25"/>
    <mergeCell ref="B26:E28"/>
    <mergeCell ref="Y27:AD27"/>
    <mergeCell ref="B30:E30"/>
    <mergeCell ref="C31:D31"/>
    <mergeCell ref="C32:D32"/>
    <mergeCell ref="C33:D33"/>
    <mergeCell ref="C34:D34"/>
    <mergeCell ref="C35:D35"/>
    <mergeCell ref="C36:D36"/>
    <mergeCell ref="C37:D37"/>
    <mergeCell ref="C38:D38"/>
    <mergeCell ref="C46:D46"/>
    <mergeCell ref="C47:D47"/>
    <mergeCell ref="C39:D39"/>
    <mergeCell ref="C40:D40"/>
    <mergeCell ref="C41:D41"/>
    <mergeCell ref="C42:D42"/>
    <mergeCell ref="C43:D43"/>
    <mergeCell ref="C44:D44"/>
    <mergeCell ref="C45:D45"/>
    <mergeCell ref="C48:D48"/>
    <mergeCell ref="C49:D49"/>
    <mergeCell ref="C50:D50"/>
    <mergeCell ref="C51:D51"/>
    <mergeCell ref="Y51:AD51"/>
    <mergeCell ref="Y77:Z77"/>
    <mergeCell ref="Y78:Z78"/>
    <mergeCell ref="Y79:Z79"/>
    <mergeCell ref="Y80:Z80"/>
    <mergeCell ref="C52:D52"/>
    <mergeCell ref="C53:D53"/>
    <mergeCell ref="C54:D54"/>
    <mergeCell ref="C55:D55"/>
    <mergeCell ref="C57:D57"/>
    <mergeCell ref="C58:D58"/>
    <mergeCell ref="Y75:AD75"/>
  </mergeCells>
  <conditionalFormatting sqref="E11">
    <cfRule type="cellIs" dxfId="53" priority="1" operator="lessThan">
      <formula>0</formula>
    </cfRule>
  </conditionalFormatting>
  <conditionalFormatting sqref="E4:E11">
    <cfRule type="cellIs" dxfId="52" priority="2" operator="lessThan">
      <formula>0</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vt:i4>
      </vt:variant>
    </vt:vector>
  </HeadingPairs>
  <TitlesOfParts>
    <vt:vector size="36" baseType="lpstr">
      <vt:lpstr>Overview</vt:lpstr>
      <vt:lpstr>Bidding</vt:lpstr>
      <vt:lpstr>Tiers</vt:lpstr>
      <vt:lpstr>Claim Order</vt:lpstr>
      <vt:lpstr>BAL</vt:lpstr>
      <vt:lpstr>Copy of BAL</vt:lpstr>
      <vt:lpstr>NYY</vt:lpstr>
      <vt:lpstr>TB</vt:lpstr>
      <vt:lpstr>BOS</vt:lpstr>
      <vt:lpstr>TOR</vt:lpstr>
      <vt:lpstr>CHW</vt:lpstr>
      <vt:lpstr>CLE</vt:lpstr>
      <vt:lpstr>DET</vt:lpstr>
      <vt:lpstr>KC</vt:lpstr>
      <vt:lpstr>MIN</vt:lpstr>
      <vt:lpstr>HOU</vt:lpstr>
      <vt:lpstr>OAK</vt:lpstr>
      <vt:lpstr>LAA</vt:lpstr>
      <vt:lpstr>SEA</vt:lpstr>
      <vt:lpstr>TEX</vt:lpstr>
      <vt:lpstr>ATL</vt:lpstr>
      <vt:lpstr>MIA</vt:lpstr>
      <vt:lpstr>NYM</vt:lpstr>
      <vt:lpstr>PHI</vt:lpstr>
      <vt:lpstr>WAS</vt:lpstr>
      <vt:lpstr>CHC</vt:lpstr>
      <vt:lpstr>CIN</vt:lpstr>
      <vt:lpstr>MIL</vt:lpstr>
      <vt:lpstr>PIT</vt:lpstr>
      <vt:lpstr>STL</vt:lpstr>
      <vt:lpstr>ARI</vt:lpstr>
      <vt:lpstr>COL</vt:lpstr>
      <vt:lpstr>SD</vt:lpstr>
      <vt:lpstr>SF</vt:lpstr>
      <vt:lpstr>LAD</vt:lpstr>
      <vt:lpstr>SD!Z_A3995B4C_F3BA_4340_9E6D_92D2A5A4204C_.wvu.Rows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root</cp:lastModifiedBy>
  <dcterms:modified xsi:type="dcterms:W3CDTF">2024-09-24T19:57:43Z</dcterms:modified>
</cp:coreProperties>
</file>