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325" yWindow="3075" windowWidth="16875" windowHeight="4815" tabRatio="499"/>
  </bookViews>
  <sheets>
    <sheet name="AssetDataMIS" sheetId="1" r:id="rId1"/>
    <sheet name="AssetForm" sheetId="4" r:id="rId2"/>
    <sheet name="NewAssetForm" sheetId="5" r:id="rId3"/>
    <sheet name="AD" sheetId="8" r:id="rId4"/>
  </sheets>
  <definedNames>
    <definedName name="_xlnm._FilterDatabase" localSheetId="3" hidden="1">AD!$E$2:$E$129</definedName>
    <definedName name="_xlnm._FilterDatabase" localSheetId="0" hidden="1">AssetDataMIS!$A$1:$AF$259</definedName>
    <definedName name="AssetDataMis">AssetDataMIS!$A$1:$AF$259</definedName>
    <definedName name="CAW">OFFSET(#REF!,0,0,COUNTA(#REF!)-1,1)</definedName>
    <definedName name="_xlnm.Criteria" localSheetId="3">AD!$O$3</definedName>
    <definedName name="DepartmentList">OFFSET(#REF!,0,0,COUNTA(#REF!)-1,1)</definedName>
    <definedName name="_xlnm.Extract" localSheetId="3">AD!$K$2</definedName>
    <definedName name="HardDisk">OFFSET(#REF!,0,0,COUNTA(#REF!)-1,1)</definedName>
    <definedName name="MachineType">OFFSET(#REF!,0,0,COUNTA(#REF!)-1,1)</definedName>
    <definedName name="Memory">OFFSET(#REF!,0,0,COUNTA(#REF!)-1,1)</definedName>
    <definedName name="Model">OFFSET(#REF!,0,0,COUNTA(#REF!)-1,1)</definedName>
    <definedName name="OperationSystem">OFFSET(#REF!,0,0,COUNTA(#REF!)-1,1)</definedName>
    <definedName name="Processor">OFFSET(#REF!,0,0,COUNTA(#REF!)-1,1)</definedName>
    <definedName name="ProjectList">OFFSET(#REF!,0,0,COUNTA(#REF!)-1,1)</definedName>
    <definedName name="StatusEmployeeList">OFFSET(#REF!,0,0,COUNTA(#REF!)-1,1)</definedName>
    <definedName name="StatusMachine">OFFSET(#REF!,0,0,COUNTA(#REF!)-1,1)</definedName>
  </definedNames>
  <calcPr calcId="144525"/>
</workbook>
</file>

<file path=xl/calcChain.xml><?xml version="1.0" encoding="utf-8"?>
<calcChain xmlns="http://schemas.openxmlformats.org/spreadsheetml/2006/main">
  <c r="E65" i="4" l="1"/>
  <c r="D39" i="5"/>
  <c r="A122" i="8" l="1"/>
  <c r="A123" i="8"/>
  <c r="A124" i="8"/>
  <c r="A125" i="8"/>
  <c r="A126" i="8"/>
  <c r="A127" i="8"/>
  <c r="A128" i="8"/>
  <c r="A129" i="8"/>
  <c r="E22" i="4" l="1"/>
  <c r="A116" i="8" l="1"/>
  <c r="A117" i="8"/>
  <c r="A118" i="8"/>
  <c r="A119" i="8"/>
  <c r="A120" i="8"/>
  <c r="A121" i="8"/>
  <c r="E36" i="4" l="1"/>
  <c r="E34" i="4"/>
  <c r="L32" i="4"/>
  <c r="L34" i="4"/>
  <c r="E30" i="4"/>
  <c r="L30" i="4"/>
  <c r="A115" i="8" l="1"/>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H52" i="4"/>
  <c r="H50" i="4"/>
  <c r="E32" i="4"/>
  <c r="E18" i="5" s="1"/>
  <c r="B18" i="5"/>
  <c r="L20" i="4"/>
  <c r="E20" i="4"/>
  <c r="D10" i="5" s="1"/>
  <c r="L18" i="4"/>
  <c r="E18" i="4"/>
  <c r="E16" i="4"/>
  <c r="E60" i="4" s="1"/>
  <c r="E14" i="4"/>
  <c r="D12" i="5"/>
  <c r="D8" i="5" l="1"/>
  <c r="D33" i="5" l="1"/>
  <c r="D49" i="5"/>
</calcChain>
</file>

<file path=xl/sharedStrings.xml><?xml version="1.0" encoding="utf-8"?>
<sst xmlns="http://schemas.openxmlformats.org/spreadsheetml/2006/main" count="6046" uniqueCount="1647">
  <si>
    <t>No.</t>
  </si>
  <si>
    <t>Service Tag</t>
  </si>
  <si>
    <t>ID Employee</t>
  </si>
  <si>
    <t>Name</t>
  </si>
  <si>
    <t>A.D</t>
  </si>
  <si>
    <t>Status</t>
  </si>
  <si>
    <t>Department</t>
  </si>
  <si>
    <t>Position</t>
  </si>
  <si>
    <t>Project</t>
  </si>
  <si>
    <t>Supervisor</t>
  </si>
  <si>
    <t>Express Service 
Code</t>
  </si>
  <si>
    <t>Machine 
Type</t>
  </si>
  <si>
    <t>Model</t>
  </si>
  <si>
    <t>Operation System</t>
  </si>
  <si>
    <t>Processor</t>
  </si>
  <si>
    <t>Memory</t>
  </si>
  <si>
    <t>Hard Disk 
Capacity</t>
  </si>
  <si>
    <t>VGA 
Type</t>
  </si>
  <si>
    <t>Computer Name</t>
  </si>
  <si>
    <t>Contract /
Agreeement / 
Warranty No.</t>
  </si>
  <si>
    <t>Start</t>
  </si>
  <si>
    <t>End</t>
  </si>
  <si>
    <t>Product Key Windows</t>
  </si>
  <si>
    <t>Product Key 
Microsof Office</t>
  </si>
  <si>
    <t>Product Key 
Autodesk</t>
  </si>
  <si>
    <t>Accsesories</t>
  </si>
  <si>
    <t>DVC2M12</t>
  </si>
  <si>
    <t>2C854X1</t>
  </si>
  <si>
    <t>4DC712S</t>
  </si>
  <si>
    <t>743GT1S</t>
  </si>
  <si>
    <t>JPDZB2S</t>
  </si>
  <si>
    <t>B1BDXM1</t>
  </si>
  <si>
    <t>GH294R1</t>
  </si>
  <si>
    <t>9W7M0M1</t>
  </si>
  <si>
    <t>GTRKBS1</t>
  </si>
  <si>
    <t>JFBSWW1</t>
  </si>
  <si>
    <t>82Z0ZW1</t>
  </si>
  <si>
    <t>4BKDXM1</t>
  </si>
  <si>
    <t>2ZJK7N1</t>
  </si>
  <si>
    <t>CJ7YQ12</t>
  </si>
  <si>
    <t>B06XQ12</t>
  </si>
  <si>
    <t>6W5XQ12</t>
  </si>
  <si>
    <t>5M7YQ12</t>
  </si>
  <si>
    <t>2J7YQ12</t>
  </si>
  <si>
    <t>3RWBB2S</t>
  </si>
  <si>
    <t>BW28B2S</t>
  </si>
  <si>
    <t>134K5S1</t>
  </si>
  <si>
    <t>HXWZTM1</t>
  </si>
  <si>
    <t>HVRKBS1</t>
  </si>
  <si>
    <t>9BKGP12</t>
  </si>
  <si>
    <t>C46HF12</t>
  </si>
  <si>
    <t>J5TGXZ1</t>
  </si>
  <si>
    <t>F3QDG12</t>
  </si>
  <si>
    <t>DL2ZF12</t>
  </si>
  <si>
    <t>CYPDG12</t>
  </si>
  <si>
    <t>96TGXZ1</t>
  </si>
  <si>
    <t>93QDG12</t>
  </si>
  <si>
    <t>7L2ZF12</t>
  </si>
  <si>
    <t>FW5XQ12</t>
  </si>
  <si>
    <t>56QDG12</t>
  </si>
  <si>
    <t>408HF12</t>
  </si>
  <si>
    <t>38RDG12</t>
  </si>
  <si>
    <t>2PC2M12</t>
  </si>
  <si>
    <t>1TC2M12</t>
  </si>
  <si>
    <t>1QC2M12</t>
  </si>
  <si>
    <t>CWJRYY1</t>
  </si>
  <si>
    <t>9N4RWZ1</t>
  </si>
  <si>
    <t>83YRYY1</t>
  </si>
  <si>
    <t>1B3RWZ1</t>
  </si>
  <si>
    <t>8GJH4S1</t>
  </si>
  <si>
    <t>FGWR9N1</t>
  </si>
  <si>
    <t>DGWR9N1</t>
  </si>
  <si>
    <t>DPYKG2S</t>
  </si>
  <si>
    <t>9PYKG2S</t>
  </si>
  <si>
    <t>13GSF2S</t>
  </si>
  <si>
    <t>JK7YQ12</t>
  </si>
  <si>
    <t>HL7YQ12</t>
  </si>
  <si>
    <t>H9GRQ12</t>
  </si>
  <si>
    <t>G81JW22</t>
  </si>
  <si>
    <t>DYH6F02</t>
  </si>
  <si>
    <t>CWK1F02</t>
  </si>
  <si>
    <t>C9GRQ12</t>
  </si>
  <si>
    <t>BR5XQ12</t>
  </si>
  <si>
    <t>BL7YQ12</t>
  </si>
  <si>
    <t>B4L0F02</t>
  </si>
  <si>
    <t>9K7YQ12</t>
  </si>
  <si>
    <t>94GRQ12</t>
  </si>
  <si>
    <t>590SQ02</t>
  </si>
  <si>
    <t>4K7YQ12</t>
  </si>
  <si>
    <t>2S5XQ12</t>
  </si>
  <si>
    <t>181JW22</t>
  </si>
  <si>
    <t>HPDZB2S</t>
  </si>
  <si>
    <t>7TJHC2S</t>
  </si>
  <si>
    <t>1QDZB2S</t>
  </si>
  <si>
    <t>CFDZB2S</t>
  </si>
  <si>
    <t>BV28B2S</t>
  </si>
  <si>
    <t>7F31ZY1</t>
  </si>
  <si>
    <t>3R2ZF12</t>
  </si>
  <si>
    <t>GPDZB2S</t>
  </si>
  <si>
    <t>9BYP8X1</t>
  </si>
  <si>
    <t>54GRQ12</t>
  </si>
  <si>
    <t>3T5XQ12</t>
  </si>
  <si>
    <t>JSK2F02</t>
  </si>
  <si>
    <t>5J9VQ02</t>
  </si>
  <si>
    <t>GCMGP12</t>
  </si>
  <si>
    <t>HFQDG12</t>
  </si>
  <si>
    <t>1V5XQ12</t>
  </si>
  <si>
    <t>5LYCNW1</t>
  </si>
  <si>
    <t>1GTGXZ1</t>
  </si>
  <si>
    <t>2B6T8X1</t>
  </si>
  <si>
    <t>JJ8HF12</t>
  </si>
  <si>
    <t>HP5XQ12</t>
  </si>
  <si>
    <t>BS5XQ12</t>
  </si>
  <si>
    <t>H6QDG12</t>
  </si>
  <si>
    <t>C5KGP12</t>
  </si>
  <si>
    <t>3M2ZF12</t>
  </si>
  <si>
    <t>GG7YQ12</t>
  </si>
  <si>
    <t>7K9VQ02</t>
  </si>
  <si>
    <t>CJ21ZY1</t>
  </si>
  <si>
    <t>2QDZB2S</t>
  </si>
  <si>
    <t xml:space="preserve"> G2KGP12</t>
  </si>
  <si>
    <t>3BGRQ12</t>
  </si>
  <si>
    <t>6PC2M12</t>
  </si>
  <si>
    <t>J6TH4Y1</t>
  </si>
  <si>
    <t>8GJJ4S1</t>
  </si>
  <si>
    <t>DM5XQ12</t>
  </si>
  <si>
    <t>70QDG12</t>
  </si>
  <si>
    <t>B7TGXZ1</t>
  </si>
  <si>
    <t>97D2M12</t>
  </si>
  <si>
    <t>4QDG12</t>
  </si>
  <si>
    <t>4631ZY1</t>
  </si>
  <si>
    <t>9P5XQ12</t>
  </si>
  <si>
    <t>47TH4Y1</t>
  </si>
  <si>
    <t>74L0F02</t>
  </si>
  <si>
    <t>J7RDG12</t>
  </si>
  <si>
    <t>JW28B2S</t>
  </si>
  <si>
    <t>7WYWMX1</t>
  </si>
  <si>
    <t>8531ZY1</t>
  </si>
  <si>
    <t>546HF12</t>
  </si>
  <si>
    <t>DZ5XQ12</t>
  </si>
  <si>
    <t>GH6HF12</t>
  </si>
  <si>
    <t>G4TGXZ1</t>
  </si>
  <si>
    <t>391JW22</t>
  </si>
  <si>
    <t>GY5XQ12</t>
  </si>
  <si>
    <t>FSPDG12</t>
  </si>
  <si>
    <t>CQ5XQ12</t>
  </si>
  <si>
    <t>1K9VQ02</t>
  </si>
  <si>
    <t>256HF12</t>
  </si>
  <si>
    <t>2VG6F02</t>
  </si>
  <si>
    <t>14GRQ12</t>
  </si>
  <si>
    <t>GBFVKV1</t>
  </si>
  <si>
    <t>82J5F02</t>
  </si>
  <si>
    <t>7Y9Y5S1</t>
  </si>
  <si>
    <t>3SPGP12</t>
  </si>
  <si>
    <t>8MYRXZ1</t>
  </si>
  <si>
    <t>2J9VQ02</t>
  </si>
  <si>
    <t>G58HF12</t>
  </si>
  <si>
    <t>4QDZB2S</t>
  </si>
  <si>
    <t>3Z21ZY1</t>
  </si>
  <si>
    <t>15TGXZ1</t>
  </si>
  <si>
    <t>BFDZB2S</t>
  </si>
  <si>
    <t>9SC2M12</t>
  </si>
  <si>
    <t>39QDG12</t>
  </si>
  <si>
    <t>8LRDG12</t>
  </si>
  <si>
    <t>FL5XQ12</t>
  </si>
  <si>
    <t>9D3MSY1</t>
  </si>
  <si>
    <t>HNC2M12</t>
  </si>
  <si>
    <t>691JW22</t>
  </si>
  <si>
    <t>6PBSWW1</t>
  </si>
  <si>
    <t>3QDZB2S</t>
  </si>
  <si>
    <t>4F3MSY1</t>
  </si>
  <si>
    <t>FM2ZF12</t>
  </si>
  <si>
    <t>DM31ZY1</t>
  </si>
  <si>
    <t>74GRQ12</t>
  </si>
  <si>
    <t>HZPDG12</t>
  </si>
  <si>
    <t>DH7YQ12</t>
  </si>
  <si>
    <t>B8VP8X1</t>
  </si>
  <si>
    <t>271JW22</t>
  </si>
  <si>
    <t>81RDG12</t>
  </si>
  <si>
    <t>8GJH5S1</t>
  </si>
  <si>
    <t>781JW22</t>
  </si>
  <si>
    <t>49TGXZ1</t>
  </si>
  <si>
    <t>JK2zF12</t>
  </si>
  <si>
    <t>7W28B2S</t>
  </si>
  <si>
    <t>5M2ZF12</t>
  </si>
  <si>
    <t>G04RWZ1</t>
  </si>
  <si>
    <t>116XQ12</t>
  </si>
  <si>
    <t>945GCM-S2L</t>
  </si>
  <si>
    <t>5QWBB2S</t>
  </si>
  <si>
    <t>1XC2M12</t>
  </si>
  <si>
    <t>1X28B2S</t>
  </si>
  <si>
    <t>2RWBB2S</t>
  </si>
  <si>
    <t>29GRQ12</t>
  </si>
  <si>
    <t>7N5XQ12</t>
  </si>
  <si>
    <t>871JW22</t>
  </si>
  <si>
    <t>BJ9VQ02</t>
  </si>
  <si>
    <t>CV5XQ12</t>
  </si>
  <si>
    <t>93GSF2S</t>
  </si>
  <si>
    <t>3BKDXM1</t>
  </si>
  <si>
    <t>BVYWMX1</t>
  </si>
  <si>
    <t>776HF12</t>
  </si>
  <si>
    <t>7YPDG12</t>
  </si>
  <si>
    <t>82QDG12</t>
  </si>
  <si>
    <t>966HF12</t>
  </si>
  <si>
    <t>8VC2M12</t>
  </si>
  <si>
    <t>39LHC2S</t>
  </si>
  <si>
    <t>13GRQ12</t>
  </si>
  <si>
    <t>H65XQ12</t>
  </si>
  <si>
    <t>975XQ12</t>
  </si>
  <si>
    <t>99C1821, MT : 4362</t>
  </si>
  <si>
    <t>Asset ID</t>
  </si>
  <si>
    <t>99C0613, MT : 4367</t>
  </si>
  <si>
    <t>J3296Z1</t>
  </si>
  <si>
    <t>SUBASH SUBRAMANI</t>
  </si>
  <si>
    <t>subash.subramani</t>
  </si>
  <si>
    <t>Transfer</t>
  </si>
  <si>
    <t>QAQC</t>
  </si>
  <si>
    <t>MANAGAR QAQC</t>
  </si>
  <si>
    <t>ALL PROJECT</t>
  </si>
  <si>
    <t>LAPTOP</t>
  </si>
  <si>
    <t>DELL Latitude E5440</t>
  </si>
  <si>
    <t>spare</t>
  </si>
  <si>
    <t>Windows 7 64Bit Dell License</t>
  </si>
  <si>
    <t>Core i5</t>
  </si>
  <si>
    <t>4 GB</t>
  </si>
  <si>
    <t>500 GB</t>
  </si>
  <si>
    <t>WEINBDVC2M12</t>
  </si>
  <si>
    <t>Waranty</t>
  </si>
  <si>
    <t>12/18/2016</t>
  </si>
  <si>
    <t>12/18/2017</t>
  </si>
  <si>
    <t xml:space="preserve">Windows® 8 Pro </t>
  </si>
  <si>
    <t>V7QKV-4XVVR-XYV4D-F7DFM-8R6BM</t>
  </si>
  <si>
    <t>(9)JAYA PRKASAN 
(02-1415) Jacky F RATURANDANG</t>
  </si>
  <si>
    <t>CYPRIANA SITUMORANG</t>
  </si>
  <si>
    <t>cypriana.situmorang</t>
  </si>
  <si>
    <t>Permanent Staff</t>
  </si>
  <si>
    <t>HR</t>
  </si>
  <si>
    <t>HR EXECUTIVE</t>
  </si>
  <si>
    <t>HENDRO HARTANTO</t>
  </si>
  <si>
    <t>DELL Latitude E6330</t>
  </si>
  <si>
    <t>Windows 7 32Bit Dell License</t>
  </si>
  <si>
    <t>WEINB2C854X1</t>
  </si>
  <si>
    <t>No Waranty</t>
  </si>
  <si>
    <t>Windows® 7 Pro OA | Product Key : 38DYP-MMXHH-MCFDQ-FDTG7-4HTPM</t>
  </si>
  <si>
    <t/>
  </si>
  <si>
    <t>XPS M1330 M1330</t>
  </si>
  <si>
    <t>damaged</t>
  </si>
  <si>
    <t>Windows VISTA</t>
  </si>
  <si>
    <t>Windows VISTA® Vista Business | Product Key :</t>
  </si>
  <si>
    <t>Stolen</t>
  </si>
  <si>
    <t>Dell Inspiron 530</t>
  </si>
  <si>
    <t>borrowed</t>
  </si>
  <si>
    <t>Dual Core</t>
  </si>
  <si>
    <t>320 GB</t>
  </si>
  <si>
    <t>WEIPC743GT1S</t>
  </si>
  <si>
    <t>3/30/2008</t>
  </si>
  <si>
    <t>3/31/2009</t>
  </si>
  <si>
    <t>check where</t>
  </si>
  <si>
    <t>DELL Optiplex 390</t>
  </si>
  <si>
    <t>using</t>
  </si>
  <si>
    <t>Core i3</t>
  </si>
  <si>
    <t>WEI-AYUPANC-PC</t>
  </si>
  <si>
    <t>12/30/2013</t>
  </si>
  <si>
    <t>12/30/2014</t>
  </si>
  <si>
    <t>Windows® 7 Pro OA | Product Key : VVG67-7T4W7-PY6C6-PWR27-J69T7</t>
  </si>
  <si>
    <t>VOSTRO 3400</t>
  </si>
  <si>
    <t>2 GB</t>
  </si>
  <si>
    <t xml:space="preserve">11/15/2013 </t>
  </si>
  <si>
    <t>Windows® 7 Pro OA | Product Key : MPF3D-CY6PP-4W4Qj-4XDC9-CJ6KB</t>
  </si>
  <si>
    <t>Repaired ex (02-2418)MANASTER RAJAGUKGUK 
ex SUDHAGAR KARUNA  - SG - LT039 - From SG</t>
  </si>
  <si>
    <t>DELL Latitude E6420</t>
  </si>
  <si>
    <t>6 GB</t>
  </si>
  <si>
    <t>7/30/2011</t>
  </si>
  <si>
    <t>7/31/2014</t>
  </si>
  <si>
    <t>Windows® 7 Pro OA | Product Key : W7YYW-P28BD-488HC-CRR3X-JCWMB</t>
  </si>
  <si>
    <t xml:space="preserve"> (02-984)NANIK HANDAYANI</t>
  </si>
  <si>
    <t>DELL Latitude E6410</t>
  </si>
  <si>
    <t>Windows® 7 Pro OA | Product Key : CVWMV-H26JB-VXG42-2G667-94G6B</t>
  </si>
  <si>
    <t>(02-659)EFRIADI</t>
  </si>
  <si>
    <t>DELL Latitude E6320</t>
  </si>
  <si>
    <t xml:space="preserve"> Windows 7 32Bit OEM License</t>
  </si>
  <si>
    <t>3 GB</t>
  </si>
  <si>
    <t>No Warranty</t>
  </si>
  <si>
    <t>Windows® 7 Pro OA | Product Key : 7MKPT-TDC9K-B44V2-29VCW-PYFRY</t>
  </si>
  <si>
    <t>ex (02-3204) ARISMAN ex (3234)FARID HARDI 
ex (02-2937) BARINGIN ASIDO ARITONANG 
ex (02-1874) REYNO AUGUSETYA</t>
  </si>
  <si>
    <t>DELL Latitude E5430</t>
  </si>
  <si>
    <t>repaired</t>
  </si>
  <si>
    <t>WEINBJFBSWW1</t>
  </si>
  <si>
    <t>Windows® 7 Pro OA | Product Key : YT678-CKC6C-WBKJV-3YMHJ-FFDH4</t>
  </si>
  <si>
    <t>Spare ex ( 02-1015 ) JOKO SUSANTO PASARIBU</t>
  </si>
  <si>
    <t>CYPRIANA</t>
  </si>
  <si>
    <t>ex CYPRIANA</t>
  </si>
  <si>
    <t>DELL Latitude E5410</t>
  </si>
  <si>
    <t>250 GB</t>
  </si>
  <si>
    <t>WEI-RAMUSUP-NB</t>
  </si>
  <si>
    <t>11/13/2011</t>
  </si>
  <si>
    <t>11/14/2013</t>
  </si>
  <si>
    <t>Windows® 7 Pro OA | Product Key : 7KX9B-XB7PV-69MPV-C44WM-226DK</t>
  </si>
  <si>
    <t>( 02-3212) TARUBAR VERMONT SITUMORANG  
(02-1244) GUNAWAN</t>
  </si>
  <si>
    <t>Dell Latitude E5410</t>
  </si>
  <si>
    <t>Windows 7 64 bit Dell License</t>
  </si>
  <si>
    <t>4GB</t>
  </si>
  <si>
    <t>WEI-WISELIN-NB</t>
  </si>
  <si>
    <t>9/15/2012</t>
  </si>
  <si>
    <t>9/16/2013</t>
  </si>
  <si>
    <t>Windows® 7 Pro OA | Product Key : 78CKJ-QDHFX-2XGVY-XFJYB-BWP3D</t>
  </si>
  <si>
    <t>Spare Fransiskus (02-3233) Ex Wiselin</t>
  </si>
  <si>
    <t>DELL Optiplex 3020</t>
  </si>
  <si>
    <t>8 GB</t>
  </si>
  <si>
    <t>1 TB</t>
  </si>
  <si>
    <t>WEIPCCJ7YQ12</t>
  </si>
  <si>
    <t>ex (02-3154) YANUAR SUPRIADI ex
(02-2304) CHANDRA ABADI PUTRA</t>
  </si>
  <si>
    <t>WEIPCB06XQ12</t>
  </si>
  <si>
    <t>BORROW QC for CLIENT SAIPEM SCHNEIDER 
Ex Anthoni Rizkan (02-3174) 
ex (02-1431) Hasan Asngari</t>
  </si>
  <si>
    <t>WEIPC6W5XQ12</t>
  </si>
  <si>
    <t>ex (02-231) ANANTO YUDI WINARNO
ex(02-2300) LEDY PUTRIKA SITORUS</t>
  </si>
  <si>
    <t>WEIPC5M7YQ12</t>
  </si>
  <si>
    <t>ex (02-3136) DEVI GUNAWAN TAMPUBOLON 
ex (02-1555) SUSI MANURUNG</t>
  </si>
  <si>
    <t>WEIPC2J7YQ12</t>
  </si>
  <si>
    <t>WEIPC3RWBB2S</t>
  </si>
  <si>
    <t>1/16/2014</t>
  </si>
  <si>
    <t>1/16/2015</t>
  </si>
  <si>
    <t xml:space="preserve">ex Anak Magang 
Ex (02-2019)MISNAWATI PURBA 
ex (02-182) DADANG FAUZAN </t>
  </si>
  <si>
    <t>DELL Optiplex 790</t>
  </si>
  <si>
    <t xml:space="preserve"> Windows 7 64Bit OEM License</t>
  </si>
  <si>
    <t>WEIPCBW28B2S</t>
  </si>
  <si>
    <t>Windows® 7 Pro OA | Product Key : C8H6D-TQYBR-YPKDB-K6D6C-KX3TF</t>
  </si>
  <si>
    <t>ex BENI ARIEF</t>
  </si>
  <si>
    <t>DELL Latitude 5420</t>
  </si>
  <si>
    <t>Core I5</t>
  </si>
  <si>
    <t>WEI-INDHIDA-PC</t>
  </si>
  <si>
    <t>Windows® 7 Pro OA | Product Key : J2BPP-Y49MJ-TPGH9-3MKFY-BMCTH</t>
  </si>
  <si>
    <t>(02-3220) INDAR WAHYU HIDAYAT 
RINI</t>
  </si>
  <si>
    <t>Windows XP Profesional</t>
  </si>
  <si>
    <t>WEINBHXWZTM1</t>
  </si>
  <si>
    <t>Windows® 7 Pro OA | Product Key : BKWV8-KB3QD-R49MM-THYMF-7TK2H</t>
  </si>
  <si>
    <t>ex VIENDRA</t>
  </si>
  <si>
    <t>WEINBHVRKBS1</t>
  </si>
  <si>
    <t>Windows® 7 Pro OA | Product Key : YKVFH-QV4QJ-29GRP-DQPMH-HGY8G</t>
  </si>
  <si>
    <t>2RQ6Y-H2YT3-4WW7R-8QMX4-TKVKV</t>
  </si>
  <si>
    <t>ex ARIF BUDIMAN, AGUS RIYADI</t>
  </si>
  <si>
    <t>WEINB9BKGP12</t>
  </si>
  <si>
    <t>Windows® 8 Pro OA</t>
  </si>
  <si>
    <t>(02-173)) RINI FEBRINI 
(02-4027) Ravi Chakkarabani
Zulkarnaen Modec</t>
  </si>
  <si>
    <t>WEINBC46HF12</t>
  </si>
  <si>
    <t>MFK7Q-9RXBH-RDW8D-4C6FX-D6CBQ</t>
  </si>
  <si>
    <t>(02-3163)ABDUL AZIZ  ex
(02-3141)Roni ex 
ARIFIN WIDODO (Modec Client)</t>
  </si>
  <si>
    <t>WEINBJ5TGXZ1</t>
  </si>
  <si>
    <t>3/28/2016</t>
  </si>
  <si>
    <t>3/28/2017</t>
  </si>
  <si>
    <t>Windows® 7 Pro OA | Product Key : VT888-QPK9X-46RYH-C63MY-3TYRD</t>
  </si>
  <si>
    <t>WEINBF3QDG12</t>
  </si>
  <si>
    <t>Windows® 7 Pro OA | Product Key : BTJBT-66MJH-RR27Q-RR3JJ-DYG9T</t>
  </si>
  <si>
    <t xml:space="preserve"> (1425) ARIF BUDIMAN A</t>
  </si>
  <si>
    <t>WEINBDL2ZF12</t>
  </si>
  <si>
    <t>6/18/2015</t>
  </si>
  <si>
    <t>6/18/2017</t>
  </si>
  <si>
    <t>Windows® 7 Pro OA | Product Key : 6VQC6-FDDC7-K67D2-JYKX3-T2QCC</t>
  </si>
  <si>
    <t>(02-3160) SELLA ADINDA SESSAR
(02-2461)NURSODIK</t>
  </si>
  <si>
    <t>WEINBCYPDG12</t>
  </si>
  <si>
    <t>Windows® 7 Pro OA | Product Key : D6KHT-M7283-GRD7B-WVBY6-KJXTB</t>
  </si>
  <si>
    <t>(02-655) Firdaus 
(02-1461) VICKY ARDIANSYAH
(02-1326)RAMSES GULTOM</t>
  </si>
  <si>
    <t>WEINB96TGXZ1</t>
  </si>
  <si>
    <t>03/28/2015</t>
  </si>
  <si>
    <t>03/28/2017</t>
  </si>
  <si>
    <t>Windows® 7 Pro OA | Product Key : YC87M-H429B-XFQG2-GW89M-FV2GQ</t>
  </si>
  <si>
    <t>WEINB93QDG12</t>
  </si>
  <si>
    <t>7/3/201</t>
  </si>
  <si>
    <t>Windows® 7 Pro OA | Product Key : BWYBP-2D8J9-BDP7Q-V7JCG-GRPFP</t>
  </si>
  <si>
    <t>Wiselin
(02-2380) Dina Ponesa</t>
  </si>
  <si>
    <t>WEINB7L2ZF12</t>
  </si>
  <si>
    <t>6/18/2016</t>
  </si>
  <si>
    <t>Windows® 7 Pro OA | Product Key :  W2CWG-XD266-XCHVK-B29PD-7VRGH</t>
  </si>
  <si>
    <t>ex (2922)YODY HASAN 
(RIO ANDRIATNO)</t>
  </si>
  <si>
    <t>NURLAILA</t>
  </si>
  <si>
    <t>nurlaila.n</t>
  </si>
  <si>
    <t>Project &amp; Operation</t>
  </si>
  <si>
    <t>Document Control</t>
  </si>
  <si>
    <t>Colin</t>
  </si>
  <si>
    <t>WEI-NURLAILA-PC</t>
  </si>
  <si>
    <t>KENNIE LOW</t>
  </si>
  <si>
    <t>kennie.low</t>
  </si>
  <si>
    <t>Finance</t>
  </si>
  <si>
    <t>Manager, Finance</t>
  </si>
  <si>
    <t>WEINB656HF12</t>
  </si>
  <si>
    <t>Windows® 7 Pro OA | Product Key : HXP8F-CY2MH-G8QMW-P9MF4-QRHJH</t>
  </si>
  <si>
    <t>(02-3183) OTTO EFFENDY TAMPUBOLON 
TONI HARTONO (Modec Client)</t>
  </si>
  <si>
    <t>WEINB56QDG12</t>
  </si>
  <si>
    <t>Windows® 7 Pro OA | Product Key : 34PT2-PW26P-G6QJC-CJKW9-RQKV4</t>
  </si>
  <si>
    <t>Manaster using in Jangkrik Project ex 
02-1559 (PAULUS)</t>
  </si>
  <si>
    <t>WEINB408HF12</t>
  </si>
  <si>
    <t>Windows® 7 Pro OA | Product Key :  TRMKP-D4PB8-4QCH7-FGVGR-V6C46</t>
  </si>
  <si>
    <t>ARTEMIO PINZON</t>
  </si>
  <si>
    <t>WEINB38RDG12</t>
  </si>
  <si>
    <t>Windows® 7 Pro OA | Product Key : 24CDX -G4T6Q-R2T8B-BFQTH-MBMQR</t>
  </si>
  <si>
    <t>(02-3163)ABDUL AZIZ
(02-3141)Roni ex 
ARIFIN WIDODO (Modec Client)</t>
  </si>
  <si>
    <t>WEINB2PC2M12</t>
  </si>
  <si>
    <t>(02-3166)AMOS 
(02-1246)TRIANI LUMBONTORUAN
(02-2481) SURYOTO</t>
  </si>
  <si>
    <t>WEINB1TC2M12</t>
  </si>
  <si>
    <t>9/17/2017</t>
  </si>
  <si>
    <t>(02-3127) TULUS FEBRIAN
MEDY BASUKI</t>
  </si>
  <si>
    <t>WEINB1QC2M12</t>
  </si>
  <si>
    <t xml:space="preserve"> (02-2939)EKASYAH RONI 
(02-2494)YOGI PERDANA</t>
  </si>
  <si>
    <t>WEINBCWJRYY1</t>
  </si>
  <si>
    <t>Windows® 7 Pro OA | Product Key : 7QGYQ-QHH8Q-2MVFC-VGFKC-MDD9D</t>
  </si>
  <si>
    <t>ex AANG</t>
  </si>
  <si>
    <t>WEINB9N4RWZ1</t>
  </si>
  <si>
    <t>03/16/2016</t>
  </si>
  <si>
    <t>03/16/2017</t>
  </si>
  <si>
    <t>Windows® 7 Pro OA | Product Key : FG3JH-4GJ7H-QHMP2-9XCR4-DJ6Q2</t>
  </si>
  <si>
    <t>YBM3C-89JBX-Y8KPH-9RPMD-RWWCQ</t>
  </si>
  <si>
    <t>WEINB83YRYY1</t>
  </si>
  <si>
    <t>Windows® 7 Pro OA | Product Key : C8Q6H-VV8Q8-G8G9W-MVKW3-2RPJK</t>
  </si>
  <si>
    <t xml:space="preserve"> (02-655) FiRDAUS  
(02-1461) VICKY ARDIANSYAH ex 
(02-1326)RAMSES GULTOM</t>
  </si>
  <si>
    <t>JOHANA SAROINSONG</t>
  </si>
  <si>
    <t>johana.sarionsong</t>
  </si>
  <si>
    <t>Contract Staff</t>
  </si>
  <si>
    <t>Supervisor Finance</t>
  </si>
  <si>
    <t>Kennie Low</t>
  </si>
  <si>
    <t>WEINB1B3RWZ1</t>
  </si>
  <si>
    <t>3/16/2016</t>
  </si>
  <si>
    <t>3/16/2017</t>
  </si>
  <si>
    <t>Windows® 7 Pro OA | Product Key : P488P-VRM6X-FV2MR-GYXC2-BV7GV</t>
  </si>
  <si>
    <t>(02-1904) YASIN WIJAYA</t>
  </si>
  <si>
    <t>DELL Latitude E5420</t>
  </si>
  <si>
    <t>WEINB8GJH4S1</t>
  </si>
  <si>
    <t>Windows® 7 Pro OA | Product Key : 9FMKD - 2WJWJ-HPBFK-JTR8X-BKJ39</t>
  </si>
  <si>
    <t>WEI-RINFEBR-NB</t>
  </si>
  <si>
    <t>10/20/2012</t>
  </si>
  <si>
    <t>10/20/2013</t>
  </si>
  <si>
    <t>Windows® 7 Pro OA | Product Key : V23F3-47W22-72H67-W8KVV-JWKDH</t>
  </si>
  <si>
    <t>ex INDAR WAHYU HIDAYAT</t>
  </si>
  <si>
    <t>WEI-PUTSATTO-NB</t>
  </si>
  <si>
    <t>10/21/2013</t>
  </si>
  <si>
    <t>Windows® 7 Pro OA | Product Key :  KGFHP-RTTJB-2YYYG-HXWJW-H8VPJ</t>
  </si>
  <si>
    <t xml:space="preserve"> KGFVY-7733B-8WCK9-KTG64-BC7D8</t>
  </si>
  <si>
    <t xml:space="preserve"> (02-1134)PUTUT SIGIT SATOTO</t>
  </si>
  <si>
    <t>DELL Optiplex 3010</t>
  </si>
  <si>
    <t>WEIPCDPYKG2S</t>
  </si>
  <si>
    <t>2/19/2015</t>
  </si>
  <si>
    <t>2/19/2016</t>
  </si>
  <si>
    <t>Windows® 7 Pro OA | Product Key : MTB37-JB3QJ-7QBRQ-9Q728-QQCWQ</t>
  </si>
  <si>
    <t>ex (02-2284) FAHRIZAL ex (02-406) NASRUL N</t>
  </si>
  <si>
    <t>WEIPC9PYKG2S</t>
  </si>
  <si>
    <t>Windows® 7 Pro OA | Product Key : JB22G-PHMFG-QK8PC-VTXYP-JCFVW</t>
  </si>
  <si>
    <t>Hardisk ex Suryani ,Problem ex EVI  (02-983)  DEKA RADNA PUTRI</t>
  </si>
  <si>
    <t>YAFET BORI TANGKESALU</t>
  </si>
  <si>
    <t>yafet.tangkesalu</t>
  </si>
  <si>
    <t>Existing Staff</t>
  </si>
  <si>
    <t>E&amp;I INSPECTOR</t>
  </si>
  <si>
    <t>AGUSTIONO PANCA PUTRA</t>
  </si>
  <si>
    <t>WEIPC13GSF2S</t>
  </si>
  <si>
    <t>11/24/2014</t>
  </si>
  <si>
    <t>11/24/2015</t>
  </si>
  <si>
    <t xml:space="preserve">Windows® 7 Pro OA | Product Key : </t>
  </si>
  <si>
    <t xml:space="preserve">ex (185)NELLY SUSILAWATI </t>
  </si>
  <si>
    <t>JK7YQ12WEIPC</t>
  </si>
  <si>
    <t>Windows® 8 Pro</t>
  </si>
  <si>
    <t>ex (02-3265) MIRTHA PERMATASARI EFENDY 
ex (02-3016)DEFRI (02-3077)SRI ASTUTI
ex (02-1991) ANGGARA WIRA KUSUMA</t>
  </si>
  <si>
    <t>KURNIAWAN</t>
  </si>
  <si>
    <t>kurniawan.k</t>
  </si>
  <si>
    <t>ENGINEERING</t>
  </si>
  <si>
    <t>DRAFTER (E &amp; I)</t>
  </si>
  <si>
    <t>ANJO JOSEPH</t>
  </si>
  <si>
    <t>WEIPCHL7YQ12</t>
  </si>
  <si>
    <t xml:space="preserve"> (02-2502) EKO WIBOWO ex 
(02-1480) ADI SUCIPTO</t>
  </si>
  <si>
    <t>WEIPCH9GRQ12</t>
  </si>
  <si>
    <t>6/17/2016</t>
  </si>
  <si>
    <t>6/17/2017</t>
  </si>
  <si>
    <t>(02-662) SOBARIANDI 
ex(02-2252) ADE SYAFRIANI 
ex (02-1642) PRITHA YUNIARTI HARINI</t>
  </si>
  <si>
    <t>WEIPCG81JW22</t>
  </si>
  <si>
    <t>9/29/2016</t>
  </si>
  <si>
    <t>9/29/2017</t>
  </si>
  <si>
    <t>spare ex BORROWED BY YINSON CLIENT ex
(02-1833)PUTIH HATI LAIA</t>
  </si>
  <si>
    <t>WEIPCDYH6F02</t>
  </si>
  <si>
    <t>AMD RADEON HD 8570</t>
  </si>
  <si>
    <t>ex (02-3240)ROMI FEBRIADI ex 
(02-932)ARIF IHDA PRASETYA</t>
  </si>
  <si>
    <t>WEIPCCWK1F02</t>
  </si>
  <si>
    <t>H78QF-DJ7RC-JJPDB-B3MV6-K87TR</t>
  </si>
  <si>
    <t>(02-3210)FAISAL MUZANA SHAHWALUDIN Ex 
RAHMAD SUSANTO(02-3149)</t>
  </si>
  <si>
    <t>WEIPCC9GRQ12</t>
  </si>
  <si>
    <t>spare ex BORROWED BY CLIENT YINSON CLIENT 
(02-1555)SUSI MANURUNG  ex (02-1555)SUSI MANURUNG 
ex (02-1300)LISNA SIAHAAN</t>
  </si>
  <si>
    <t>WEIPCBR5XQ12</t>
  </si>
  <si>
    <t>ex (02-1429) MARLON SARAGIH ex 
KARONO BARKAH</t>
  </si>
  <si>
    <t>WEIPCBL7YQ12</t>
  </si>
  <si>
    <t xml:space="preserve">Spare ex (02-3237)EVA SURYANI SIMANJUNTAK ex
(02-2791 ) NURLELA </t>
  </si>
  <si>
    <t>WEIPCB4L0F02</t>
  </si>
  <si>
    <t>ex (02-1396) BAMBANG BUDI KESUMA 
ex (02-1128) ISWANDI - Autocad PK?</t>
  </si>
  <si>
    <t>WEIPC9K7YQ12</t>
  </si>
  <si>
    <t>ex (2938)PRADITA RESDIANA SARI</t>
  </si>
  <si>
    <t>WEIPC94GRQ12</t>
  </si>
  <si>
    <t>ex WACHID RIDWAN ex RECHELLE CLANOR ex
(02-1433)JOKO MIYANTO</t>
  </si>
  <si>
    <t>WEIPC590SQ02</t>
  </si>
  <si>
    <t>3/29/2016</t>
  </si>
  <si>
    <t>3/29/2017</t>
  </si>
  <si>
    <t>spare(02-1547)JOHANES TAMPUBOLON 
ex-(02-1056)ANDRIAN SAPUTRA</t>
  </si>
  <si>
    <t>AYU PANCAWATI</t>
  </si>
  <si>
    <t>ayu.pancawati</t>
  </si>
  <si>
    <t>Engineering</t>
  </si>
  <si>
    <t>E &amp; I DRAFTER</t>
  </si>
  <si>
    <t>Schneider TCO 1 (4 units) - Common</t>
  </si>
  <si>
    <t>DEDEN RAHMAT HIDAYAT</t>
  </si>
  <si>
    <t>WEIPC4K7YQ12</t>
  </si>
  <si>
    <t>ex (02-1434)ROBERTUS TOFAN ANGGONO</t>
  </si>
  <si>
    <t>WEIPC2S5XQ12</t>
  </si>
  <si>
    <t>ex (02-1408)  MAWAN D LUMBAN TORUAN</t>
  </si>
  <si>
    <t>WEIPC181JW22</t>
  </si>
  <si>
    <t>9/29/2015</t>
  </si>
  <si>
    <t>ex (02-182) DADANG FAUZAN 
ex(02-1638)LAVIA ESA</t>
  </si>
  <si>
    <t>WEIPCHPDZB2S</t>
  </si>
  <si>
    <t>Windows® 7 Pro OA | Product Key : PM448-RT2YB-YXRDK-P2TJD-YMWB2</t>
  </si>
  <si>
    <t xml:space="preserve"> (02-550)HENDRA ROCHMAN</t>
  </si>
  <si>
    <t>WEIPC7TJHC2S</t>
  </si>
  <si>
    <t>Windows® 7 Pro OA | Product Key : J84PX-MWQCR-WJX9X-Y2TFD-F9974</t>
  </si>
  <si>
    <t xml:space="preserve"> (02-3206) BELAN SAFARI
(02-676)MISRADI</t>
  </si>
  <si>
    <t>WEIPC1QDZB2S</t>
  </si>
  <si>
    <t>12/30/2012</t>
  </si>
  <si>
    <t>Windows® 7 Pro OA | Product Key : X86VT-PDW9P-PH877-776GX-6JPFG</t>
  </si>
  <si>
    <t>Hartono
(02-3045)INDRI OKTAVIA PURBA 
(02-849)DANIAR RACHMAN HAKIM</t>
  </si>
  <si>
    <t>WEIPCCFDZB2S</t>
  </si>
  <si>
    <t>Windows® 7 Pro OA | Product Key : 6Q48Q-3VCFD-WQYHF-368B3-HKP9T</t>
  </si>
  <si>
    <t>ex (02-574) TAMSIR MANURUNG  
(02-643) RUMANTO</t>
  </si>
  <si>
    <t>WEIPCBV28B2S</t>
  </si>
  <si>
    <t>Windows® 7 Pro OA | Product Key : 83D78-WVCV3-CRJK3-CRRJJ-WMMBP</t>
  </si>
  <si>
    <t>ex(02-6423) RUMANTO ex 
Bayu Dirghantara</t>
  </si>
  <si>
    <t>MUHAMMAD ALI MAHSUN</t>
  </si>
  <si>
    <t>muhamad.mahsun</t>
  </si>
  <si>
    <t>QAQC Document Contreol</t>
  </si>
  <si>
    <t>ARIF USTADI</t>
  </si>
  <si>
    <t>WEIPC7F31ZY1</t>
  </si>
  <si>
    <t>10/23/2015</t>
  </si>
  <si>
    <t>10/23/2016</t>
  </si>
  <si>
    <t>INTHIRAN MORGAIAH</t>
  </si>
  <si>
    <t>inthiran.morgaiah</t>
  </si>
  <si>
    <t>SUPPLY CHAIN</t>
  </si>
  <si>
    <t>Warehouse &amp; Logistic Manager</t>
  </si>
  <si>
    <t>GANESHA GUNAWAN</t>
  </si>
  <si>
    <t>WEINB3R2ZF12</t>
  </si>
  <si>
    <t>Windows® 7 Pro OA | Product Key : YBJ32-KB8RR-J2JB9-MKCHW-48QW4</t>
  </si>
  <si>
    <t>(02-1667)DANI FAZRIN 
(02-2481) SURYOTO 
Gumbira Perkasa</t>
  </si>
  <si>
    <t>NELESON ARITONANG</t>
  </si>
  <si>
    <t>nelson.aritonang</t>
  </si>
  <si>
    <t>Structure Superintendent</t>
  </si>
  <si>
    <t>COLLIN LIM</t>
  </si>
  <si>
    <t>WEIPCGPDZB2S</t>
  </si>
  <si>
    <t>(3286)RELI NOVRIANSYAH
ex 02-3199(Ex Asnawi Samosir) 02-2496 (MUHAMMAD HERLINGGA)</t>
  </si>
  <si>
    <t>WEIPC9BYP8X1</t>
  </si>
  <si>
    <t>5/26/2015</t>
  </si>
  <si>
    <t>5/26/2016</t>
  </si>
  <si>
    <t>Windows® 7 Pro OA | Product Key : 3W7YV-T632K-G9JXM-C8CTB-TWR2K®</t>
  </si>
  <si>
    <t>HOLMES NABABN
FERNANDO</t>
  </si>
  <si>
    <t>ANDRIZAL</t>
  </si>
  <si>
    <t>andrizal.a</t>
  </si>
  <si>
    <t>STRUCTURE DESIGNER</t>
  </si>
  <si>
    <t>Kaombo E House (PT WEI 141-172)</t>
  </si>
  <si>
    <t>WEI-ANDRIZAL-PC</t>
  </si>
  <si>
    <t xml:space="preserve"> ex (550 ) HENDRA ROCHAMAN 
(2358)RASTONI</t>
  </si>
  <si>
    <t>NURLIAH</t>
  </si>
  <si>
    <t>nurliah</t>
  </si>
  <si>
    <t>Documnet Control</t>
  </si>
  <si>
    <t>WEIPC3T5XQ12</t>
  </si>
  <si>
    <t>(3208) ANITA KUSUMA DEWI 
(02-3244)ANDRIANTO NUGROHO
(02-1063)LISNIATI 
(02-1921) BAMBANG WIJAYA KUSUMA</t>
  </si>
  <si>
    <t>ACHMAD DUCHA JULIARDIANTO</t>
  </si>
  <si>
    <t>achmad.juliardianto</t>
  </si>
  <si>
    <t>STRUCTURE DRAFTER</t>
  </si>
  <si>
    <t>WEIPCJSK2F02</t>
  </si>
  <si>
    <t xml:space="preserve">(2251)RIZKI AFRIAH </t>
  </si>
  <si>
    <t>AHMAD FAUZI IRWANTO</t>
  </si>
  <si>
    <t>ahmad.irwanto</t>
  </si>
  <si>
    <t>PIPING DESIGNER</t>
  </si>
  <si>
    <t>WEI-AHMFAUZ-PC</t>
  </si>
  <si>
    <t>4/15/2016</t>
  </si>
  <si>
    <t>4/15/2017</t>
  </si>
  <si>
    <t>ex junaidi</t>
  </si>
  <si>
    <t>anjo.joseph</t>
  </si>
  <si>
    <t>PMPP</t>
  </si>
  <si>
    <t>LEAD E &amp; I ENGINEER</t>
  </si>
  <si>
    <t>WEI-ANJJOSE-NB</t>
  </si>
  <si>
    <t>ANTON SUPRIONO</t>
  </si>
  <si>
    <t>anton.supriono</t>
  </si>
  <si>
    <t>E&amp;I SUPERVISOR</t>
  </si>
  <si>
    <t>R.AGUSTIONO PANCA PUTRA</t>
  </si>
  <si>
    <t>WEI-ANTOSIR-NB</t>
  </si>
  <si>
    <t>(02-183)AZHAR YUMAIDI
IKA SULIHANAWATI
DUDDY</t>
  </si>
  <si>
    <t>ARDIDA PONTY BASOWA</t>
  </si>
  <si>
    <t>ardida.basowa</t>
  </si>
  <si>
    <t>YARD ADMIN</t>
  </si>
  <si>
    <t>MUHAMMAD NUR MUHADI</t>
  </si>
  <si>
    <t>WEI-ARDSOWA-PC</t>
  </si>
  <si>
    <t>ARI ANGGRAINI</t>
  </si>
  <si>
    <t>ari.anggriani</t>
  </si>
  <si>
    <t>ARI</t>
  </si>
  <si>
    <t>Windows® 7 Pro OA | Product Key : RHRQ7-BBHV4-WQMX2-FTP3W-6PWPR</t>
  </si>
  <si>
    <t>arif.hustadi</t>
  </si>
  <si>
    <t>QA/QC COORDINATOR</t>
  </si>
  <si>
    <t>PRADEEP THIAGARAJAN</t>
  </si>
  <si>
    <t>WEI-ARIFUST-NB</t>
  </si>
  <si>
    <t>3/29/2015</t>
  </si>
  <si>
    <t>PARADKAR AMIT ARVIND</t>
  </si>
  <si>
    <t>amit.paradkar</t>
  </si>
  <si>
    <t>PDMS ADMINISTRATOR/DESIGN ENGI</t>
  </si>
  <si>
    <t>Precision T3600</t>
  </si>
  <si>
    <t>XEON</t>
  </si>
  <si>
    <t>16 GB</t>
  </si>
  <si>
    <t>AMIT</t>
  </si>
  <si>
    <t>4/23/2015</t>
  </si>
  <si>
    <t>4/23/2016</t>
  </si>
  <si>
    <t>artemio.pinzon</t>
  </si>
  <si>
    <t>E &amp; I ENGINEER</t>
  </si>
  <si>
    <t>WEI-ARTEPIN-NB</t>
  </si>
  <si>
    <t>Windows® 7 Pro OA | Product Key : TRMKP-D4PB8-4QCH7-FGVGR-46C46</t>
  </si>
  <si>
    <t>(02-1573)REFICO APRI KISTIONO</t>
  </si>
  <si>
    <t>BENI ARIEF</t>
  </si>
  <si>
    <t>beni.arief</t>
  </si>
  <si>
    <t>E&amp;I DESIGNER</t>
  </si>
  <si>
    <t>WEI-BENIARIE-PC</t>
  </si>
  <si>
    <t xml:space="preserve">(1461) VICKY ARDIYANSYAH </t>
  </si>
  <si>
    <t>BETI TANIA</t>
  </si>
  <si>
    <t>beti.tania</t>
  </si>
  <si>
    <t>New Staff</t>
  </si>
  <si>
    <t>WEI-FITRIANI-PC</t>
  </si>
  <si>
    <t>ex Fitriani</t>
  </si>
  <si>
    <t>BOY SANDI</t>
  </si>
  <si>
    <t>boy.sandi</t>
  </si>
  <si>
    <t>PROJECT ENGINEER ( PIPING )</t>
  </si>
  <si>
    <t>WEI-BOSANDI-NB</t>
  </si>
  <si>
    <t>Windows® 7 Pro OA | Product Key : C9CPQ-CR4XM-J74QH-2F87G-4FVB4</t>
  </si>
  <si>
    <t>COLIN LIM</t>
  </si>
  <si>
    <t>collin.lim</t>
  </si>
  <si>
    <t>SENIOR OPERATION MANAGER</t>
  </si>
  <si>
    <t>WEI-COLILIM-NB</t>
  </si>
  <si>
    <t xml:space="preserve"> (02-2943)PERIASAMY SATHIYAMOORTHY
OKTAVIANUS HENGKYN IRIAWAN (Modec Client) </t>
  </si>
  <si>
    <t>WEINB3M2ZF12</t>
  </si>
  <si>
    <t>Windows® 7 Pro OA | Product Key : FBGFB-FKJGW-697PT-VFC7D-F6H6D</t>
  </si>
  <si>
    <t>DANI FAZRIN</t>
  </si>
  <si>
    <t>dani.fazrin</t>
  </si>
  <si>
    <t>WEI-DANIFAZ-PC</t>
  </si>
  <si>
    <t>DANIAR RACHMAN HAKIM</t>
  </si>
  <si>
    <t>daniar.hakim</t>
  </si>
  <si>
    <t>(1223) ANGGI PADMANABA</t>
  </si>
  <si>
    <t>DEA AHMI LARASSATI</t>
  </si>
  <si>
    <t>dea.larasati</t>
  </si>
  <si>
    <t>HSE</t>
  </si>
  <si>
    <t>HSE OFFICER</t>
  </si>
  <si>
    <t>MOHAMED HELMI BIN ABDULLAH, JOE</t>
  </si>
  <si>
    <t>WEI-DEASATI-PC</t>
  </si>
  <si>
    <t>Windows® 7 Pro OA | Product Key :7RV4C-V38VG-6B7MR-BTG7B-K9D4K</t>
  </si>
  <si>
    <t>DEBORA CHRISTINE SIHOMBING</t>
  </si>
  <si>
    <t>debora.sihombing</t>
  </si>
  <si>
    <t>DOCUMENT CONTROL</t>
  </si>
  <si>
    <t>WEI-DEBBING-NB</t>
  </si>
  <si>
    <t>Windows® 7 Pro OA | Product Key : Q4YY8-4JDYJ-DHQMD-PP247-VB47Q</t>
  </si>
  <si>
    <t>(02-1593) BAMBANG HENDRO P</t>
  </si>
  <si>
    <t>deden.hidayat</t>
  </si>
  <si>
    <t>ASST ENGINEERING MANAGER</t>
  </si>
  <si>
    <t>WEI-DEDERAH-NB</t>
  </si>
  <si>
    <t>DEFRI</t>
  </si>
  <si>
    <t>defri.d</t>
  </si>
  <si>
    <t>QC INSPECTOR</t>
  </si>
  <si>
    <t>WEIPC3BGRQ12</t>
  </si>
  <si>
    <t>ex 02-2409 MASRURO</t>
  </si>
  <si>
    <t>EKO YUDI PRASETIYO</t>
  </si>
  <si>
    <t>eko.prasetiyo</t>
  </si>
  <si>
    <t>STRUCTURE ENGINEER</t>
  </si>
  <si>
    <t>WEINB6PC2M12</t>
  </si>
  <si>
    <t>12/18/2014</t>
  </si>
  <si>
    <t>394-71575145 PK : 001G1</t>
  </si>
  <si>
    <t>EVI NURLAILY</t>
  </si>
  <si>
    <t>evi.nurlaily</t>
  </si>
  <si>
    <t>ADMIN BUYER</t>
  </si>
  <si>
    <t>GANESHA SJMD GUNAWAN</t>
  </si>
  <si>
    <t>WEI-EVIALY-PC</t>
  </si>
  <si>
    <t>Windows® 7 Pro OA | Product Key : 743PB-MMH9G-37HMJ-T68QR-XHPQT</t>
  </si>
  <si>
    <t>(02-566) SURYANI</t>
  </si>
  <si>
    <t>FAUZAN IFTISOLY</t>
  </si>
  <si>
    <t>fauzan.iftisoly</t>
  </si>
  <si>
    <t>SENIOR PROJECT PLANNER</t>
  </si>
  <si>
    <t>Jangkrik Tertiary (PT WEI 175)</t>
  </si>
  <si>
    <t>WEI-FAUZANN-NB</t>
  </si>
  <si>
    <t>Windows® 7 Pro OA | Product Key : KGFHP-RTTJB-2YYYG-HXWJW-H8PVJ</t>
  </si>
  <si>
    <t>ex (02-1480) MICHAEL LEE, Ex Agustriana Saputra</t>
  </si>
  <si>
    <t>FERI YANTI</t>
  </si>
  <si>
    <t>feri.yanti</t>
  </si>
  <si>
    <t>FINANCE ASSISTANT</t>
  </si>
  <si>
    <t>WEI-FERIYAN-PC</t>
  </si>
  <si>
    <t>FERRY SETIO WARDOYO</t>
  </si>
  <si>
    <t>ferry.wardoyo</t>
  </si>
  <si>
    <t>LOGISTIC ASSISTANT MANAGER</t>
  </si>
  <si>
    <t>WEI-FERRWAR-PC</t>
  </si>
  <si>
    <t>FIRMAN EDI</t>
  </si>
  <si>
    <t>firman.edi</t>
  </si>
  <si>
    <t>PROJECT MANAGER</t>
  </si>
  <si>
    <t>WEI-FIRMEDI-NB</t>
  </si>
  <si>
    <t>Windows® 7 Pro OA | Product Key : 87JGH-K9MYF-8RMKX-Q2YCQ</t>
  </si>
  <si>
    <t>FLORIAN OKTAMA KOLNIARA</t>
  </si>
  <si>
    <t>florian.kolniara</t>
  </si>
  <si>
    <t>WEI-FLORIAN-NB</t>
  </si>
  <si>
    <t>ganesha.gunawan</t>
  </si>
  <si>
    <t>SCM MANAGER</t>
  </si>
  <si>
    <t>WEI-GANAWAN-NB</t>
  </si>
  <si>
    <t>Windows® 7 Pro OA | Product Key : 32WD7-WP6BH-4P49V-7R8CV-VP93V</t>
  </si>
  <si>
    <t>ex ('02-2569)SYAFRINALDI 
(02-1277) RACHMAT YANUAR HIDAYAT
(02-2502) EKO WIBOWO</t>
  </si>
  <si>
    <t>WEI-FINA001-PC</t>
  </si>
  <si>
    <t>Windows® 7 Pro OA | Product Key :  KDGR3-GHCHT-MRM8M-W2TF7-2W2PB</t>
  </si>
  <si>
    <t>HANAFI</t>
  </si>
  <si>
    <t>hanafi.h</t>
  </si>
  <si>
    <t>WEIPC9P5XQ12</t>
  </si>
  <si>
    <t>ex (02-1384) UJANG SAHRUDIN</t>
  </si>
  <si>
    <t>SITI JULIANA</t>
  </si>
  <si>
    <t>siti.juliana</t>
  </si>
  <si>
    <t>SUPPLY CHAN 1</t>
  </si>
  <si>
    <t>Admin Store</t>
  </si>
  <si>
    <t>FERRY WARDOYO</t>
  </si>
  <si>
    <t>WEI-HANDRA-PC</t>
  </si>
  <si>
    <t>Windows® 7 Pro OA | Product Key : 87WC6-839RB-VHQ9R-3PB7G-YWPVC</t>
  </si>
  <si>
    <t>HENDRIWIL</t>
  </si>
  <si>
    <t>hendriwil.h</t>
  </si>
  <si>
    <t>hendro.hartanto</t>
  </si>
  <si>
    <t>HR MANAGER</t>
  </si>
  <si>
    <t>WEI-HENANTO-NB</t>
  </si>
  <si>
    <t>(02-384)ANDY PATI MULIA</t>
  </si>
  <si>
    <t>HERRI IRAWANTO</t>
  </si>
  <si>
    <t>herri.irawanto</t>
  </si>
  <si>
    <t>HERRI-IRAWANTO</t>
  </si>
  <si>
    <t>Windows® 7 Pro OA | Product Key : 6HMMJ-6THMK-PDWPF-BKK4C-V6QVY</t>
  </si>
  <si>
    <t>NUR AZIZA , HAMDI HANIF , 
MULYADI NAIBORHU , INDRA KELANA</t>
  </si>
  <si>
    <t>JOSEF BENSON GEMBIRA PERUNDUNGAN SIHOMBING</t>
  </si>
  <si>
    <t>josef.gembira</t>
  </si>
  <si>
    <t>JOSEFBESNON</t>
  </si>
  <si>
    <t xml:space="preserve">7/24/2015 </t>
  </si>
  <si>
    <t>7/24/2016</t>
  </si>
  <si>
    <t xml:space="preserve"> (02-3219) MUCHLIS</t>
  </si>
  <si>
    <t>JUSUF SIANTURI</t>
  </si>
  <si>
    <t>jusuf.sianturi</t>
  </si>
  <si>
    <t>MATERIAL INSPECTOR</t>
  </si>
  <si>
    <t>WEI-SUSARIU-PC</t>
  </si>
  <si>
    <t>Windows® 7 Pro OA | Product Key : 78B6Q-27JK4-JGFDD-M2QY9-YY4QR</t>
  </si>
  <si>
    <t>ex (02-3263) VERA DWIANGGRANI PURWANTO  
ex(02-1555)Susiyanti Arius ex (02-1250)Harris Handhoko</t>
  </si>
  <si>
    <t>KAMMA MOHAN PRAVEEN</t>
  </si>
  <si>
    <t>kamma.praveen</t>
  </si>
  <si>
    <t>PROJECT ENGINEER</t>
  </si>
  <si>
    <t>WISELIN RAJARETNAM</t>
  </si>
  <si>
    <t>WEI-KAMMPRA-NB</t>
  </si>
  <si>
    <t>Windows® 7 Pro OA | Product Key : MHKFY-PM983-CGC4Y-8W44X-YKV4B</t>
  </si>
  <si>
    <t>KAMSA RINTO GINTING</t>
  </si>
  <si>
    <t>kamsa.ginting</t>
  </si>
  <si>
    <t>WAREHOUSE SUPERVISOR</t>
  </si>
  <si>
    <t>WEI-KAMSGIN-PC</t>
  </si>
  <si>
    <t>KARNO BARKAH</t>
  </si>
  <si>
    <t>karno.barkah</t>
  </si>
  <si>
    <t>MATERIAL CONTROL</t>
  </si>
  <si>
    <t>WEINBGH6HF12</t>
  </si>
  <si>
    <t>Windows® 7 Pro OA | Product Key : RDKGD-H4M4K-PR9H4-PJGGK-RJHTQ</t>
  </si>
  <si>
    <t>VYBBJ-TRJPB-QFQRF-QFT4D-H3GVB</t>
  </si>
  <si>
    <t>AANG
THANASEKAR VELLAPANDI</t>
  </si>
  <si>
    <t>LA RIKI SUSANTO</t>
  </si>
  <si>
    <t>lariki.susanto</t>
  </si>
  <si>
    <t>QC COORDINATOR</t>
  </si>
  <si>
    <t>WEI-LARIKI-NB</t>
  </si>
  <si>
    <t>3/28/2015</t>
  </si>
  <si>
    <t>(02-196)ZULCHINDA AUGUST</t>
  </si>
  <si>
    <t>LUTFI EKA PRAYOGA</t>
  </si>
  <si>
    <t>lutfi.prayoga</t>
  </si>
  <si>
    <t>DIMENSIONAL INSPECTOR</t>
  </si>
  <si>
    <t>WEI-LUTHFIEK-PC</t>
  </si>
  <si>
    <t>MAHYUDIN</t>
  </si>
  <si>
    <t>mahyudin.m</t>
  </si>
  <si>
    <t>WEI-MAHYUDIN-PC</t>
  </si>
  <si>
    <t>manaster.rajagukguk</t>
  </si>
  <si>
    <t>WEI-MANARAJ-NB</t>
  </si>
  <si>
    <t>MISRADI</t>
  </si>
  <si>
    <t>misradi</t>
  </si>
  <si>
    <t>WEI-MISRADI-PC</t>
  </si>
  <si>
    <t>ex (1438)MUHAMMAD YASIR</t>
  </si>
  <si>
    <t>MOHAMAD RIZAL FIRDAUS</t>
  </si>
  <si>
    <t>rizal.firdaus</t>
  </si>
  <si>
    <t>WEI-MOHDAUS-PC</t>
  </si>
  <si>
    <t>4/15/2015</t>
  </si>
  <si>
    <t>mohamed.helmi</t>
  </si>
  <si>
    <t>HSE MANAGER</t>
  </si>
  <si>
    <t>WEI-MOHHELM-NB</t>
  </si>
  <si>
    <t>MUHAMMAD ZEN</t>
  </si>
  <si>
    <t>muhamad.zen</t>
  </si>
  <si>
    <t>DESIGNER</t>
  </si>
  <si>
    <t>WEI-MUHAZEN-PC</t>
  </si>
  <si>
    <t>WEIPC14GRQ12</t>
  </si>
  <si>
    <t>M.Project Key: V7QKV-4XVVR-XYV4D-F7DFM-8R6BM</t>
  </si>
  <si>
    <t>nur.muhadi</t>
  </si>
  <si>
    <t>ASST. YARD MANAGER</t>
  </si>
  <si>
    <t>MUHADI</t>
  </si>
  <si>
    <t>MUHAMMAD SUKARMIN</t>
  </si>
  <si>
    <t>muhammad.sukarmin</t>
  </si>
  <si>
    <t>WEIPC82J5F02</t>
  </si>
  <si>
    <t>NUR AZIZAH</t>
  </si>
  <si>
    <t>NASRUL N</t>
  </si>
  <si>
    <t>nasrul.n</t>
  </si>
  <si>
    <t>PROCUREMENT LEAD</t>
  </si>
  <si>
    <t>NASRUL_N</t>
  </si>
  <si>
    <t>Windows® 7 Pro OA | Product Key : H4RHH-TH8CT-96TBV-93XK3-DHKX6</t>
  </si>
  <si>
    <t>OMAN NUROHMAN</t>
  </si>
  <si>
    <t>oman.nurohman</t>
  </si>
  <si>
    <t>TENDERING &amp; ESTIMATION</t>
  </si>
  <si>
    <t>ASST. QUANTITY SURVEYOR</t>
  </si>
  <si>
    <t>MAHESH KUMAR</t>
  </si>
  <si>
    <t>WEI-OMANNUR-NB</t>
  </si>
  <si>
    <t xml:space="preserve"> ex Dian Arif Kuncoro</t>
  </si>
  <si>
    <t>pradeep.thiagarajan</t>
  </si>
  <si>
    <t>WETG VICE PRESIDENT</t>
  </si>
  <si>
    <t>DELL E7440</t>
  </si>
  <si>
    <t>Core i7</t>
  </si>
  <si>
    <t>PRADEEP</t>
  </si>
  <si>
    <t>PURNOMO</t>
  </si>
  <si>
    <t>purnomo.p</t>
  </si>
  <si>
    <t>WEI-PURNOMO-PC</t>
  </si>
  <si>
    <t>agustiono.pancaputra</t>
  </si>
  <si>
    <t>E&amp;I SUPERINTENDENT</t>
  </si>
  <si>
    <t>WEI-AGUSPAN-NB</t>
  </si>
  <si>
    <t xml:space="preserve">   ex JEFFRY CANOLOS (Modec Client)</t>
  </si>
  <si>
    <t>RAMLIS</t>
  </si>
  <si>
    <t>ramlis</t>
  </si>
  <si>
    <t>WELDER SUPERVISOR</t>
  </si>
  <si>
    <t>WEI-RRAMLIS-PC</t>
  </si>
  <si>
    <t>Windows® 7 Pro OA | Product Key : BXQTW-6TCTM-PY7JG-938RV-V7PW8</t>
  </si>
  <si>
    <t>RIKA LESTARI</t>
  </si>
  <si>
    <t>rika.lesatari</t>
  </si>
  <si>
    <t>SENIOR DOCCUMENT CONTROLL</t>
  </si>
  <si>
    <t>WEI-RIKLEST-PC</t>
  </si>
  <si>
    <t>10/23/2014</t>
  </si>
  <si>
    <t>Windows® 7 Pro OA | Product Key :  MM6DT-T82M6-JQVMR-K6R38-B26K8</t>
  </si>
  <si>
    <t xml:space="preserve"> Ex.(02-850) Asika Muliono </t>
  </si>
  <si>
    <t>roger.fallows</t>
  </si>
  <si>
    <t>WEI-ROGER-NB</t>
  </si>
  <si>
    <t>(02-4027) Ravi Chakkarabani
(02-1245)TRI WISNU WHARDANA</t>
  </si>
  <si>
    <t>ROSIDA</t>
  </si>
  <si>
    <t>rosida</t>
  </si>
  <si>
    <t>SHIPPING OFFICER</t>
  </si>
  <si>
    <t>WEI-ROSIDA-PC</t>
  </si>
  <si>
    <t>Windows® 7 Pro OA | Product Key : K7TT4-KMXPJ-9MTQM-R9TH4-YPBBT</t>
  </si>
  <si>
    <t>ex(02-3178) RIZAL IMAM FIRDAUS 
ex (02-804) UNTUNG RAHMAN</t>
  </si>
  <si>
    <t>RUDI PUTERA</t>
  </si>
  <si>
    <t>rudi.putra</t>
  </si>
  <si>
    <t>WELDING ENGINEER</t>
  </si>
  <si>
    <t>WEI-RUDIPUT-NB</t>
  </si>
  <si>
    <t>9/17/2016</t>
  </si>
  <si>
    <t>9/18/2017</t>
  </si>
  <si>
    <t>RUMANTO</t>
  </si>
  <si>
    <t>rumanto.r</t>
  </si>
  <si>
    <t>WEI-RUMANTO-NB</t>
  </si>
  <si>
    <t>(02-3204) ARISMAN ex (3234)FARID HARDI ,ex 
(02-2937) BARINGIN ASIDO ARITONANG ex
 (02-1874) REYNO AUGUSETYA</t>
  </si>
  <si>
    <t>SHAMUGAM KARUPIAH</t>
  </si>
  <si>
    <t>samsugani.maiden</t>
  </si>
  <si>
    <t>OPR &amp; ENG DIV VICE PRESIDENT</t>
  </si>
  <si>
    <t>WEI-SAMNDEEN-NB</t>
  </si>
  <si>
    <t>Windows® 7 Pro OA | Product Key : TG2F3-J7RRR-B6947-3W3VF-H3XH4</t>
  </si>
  <si>
    <t xml:space="preserve"> ex (02-2357)Apri Triyono </t>
  </si>
  <si>
    <t>SAPTA WURI</t>
  </si>
  <si>
    <t>sapta.wuri</t>
  </si>
  <si>
    <t>QA/QC DOCUMENT CONTROL</t>
  </si>
  <si>
    <t>WEI-SAPWURI-PC</t>
  </si>
  <si>
    <t>Ex (02-1443) Hendry Sasmita - MIS FORM Request Attached</t>
  </si>
  <si>
    <t>SETIAWAN HADISWOYO</t>
  </si>
  <si>
    <t>setaiawan.hadiswoyo</t>
  </si>
  <si>
    <t>WEI-SETIHAD-NB</t>
  </si>
  <si>
    <t>ex (03-3016)DEFRI EX (02-1443)HENDRY SASMITA EX DIGO MODEC</t>
  </si>
  <si>
    <t>SUDHAGAR KARUNANIDHI</t>
  </si>
  <si>
    <t>sudhagar.karuna</t>
  </si>
  <si>
    <t>SENIOR PROJECT SUPERVISOR</t>
  </si>
  <si>
    <t>WEI-SUDKARU-NB</t>
  </si>
  <si>
    <t>AGUS RIYADI(MODEC)</t>
  </si>
  <si>
    <t>ADHI PRAJAKA</t>
  </si>
  <si>
    <t>adhi.prajaka</t>
  </si>
  <si>
    <t>WEIPC691JW22</t>
  </si>
  <si>
    <t>ex (1750) SUTARDI</t>
  </si>
  <si>
    <t>THANGARAJ GANESAN</t>
  </si>
  <si>
    <t>thangaraj.ganesan</t>
  </si>
  <si>
    <t xml:space="preserve"> spare ex(02-2939)EKASYAH RONI ex (02-2494)YOGI PERDANA</t>
  </si>
  <si>
    <t>TIKA ARDIANI</t>
  </si>
  <si>
    <t>tika.ardiani</t>
  </si>
  <si>
    <t>DELL OptiPlex 390</t>
  </si>
  <si>
    <t>WEIPC3QDZB2S</t>
  </si>
  <si>
    <t>Windows® 7 Pro OA | Product Key : GV4G3-MQVKJ-RQQVY-CWTYJ-K9GFT</t>
  </si>
  <si>
    <t>USNING SITORUS</t>
  </si>
  <si>
    <t>usning.sitorus</t>
  </si>
  <si>
    <t>QA/QC INSPECTOR/DIMENTION COO</t>
  </si>
  <si>
    <t>USNING</t>
  </si>
  <si>
    <t>Windows® 7 Pro OA | Product Key : GP4FR-2YWTX-HHKV6-VFYGG-J0YY0</t>
  </si>
  <si>
    <t>RAJASEKARAN VELMURUGAN</t>
  </si>
  <si>
    <t>v.rajasekaran</t>
  </si>
  <si>
    <t>WEINBFM2ZF12</t>
  </si>
  <si>
    <t>Windows® 7 Pro OA | Product Key : RDYHF-QW</t>
  </si>
  <si>
    <t xml:space="preserve"> (02-1430) ISMATULLAH</t>
  </si>
  <si>
    <t>VINSENTIUS VENTJE</t>
  </si>
  <si>
    <t>vinsentius.ventje</t>
  </si>
  <si>
    <t>TECHNICAL BUYER</t>
  </si>
  <si>
    <t xml:space="preserve">1016-1317-3011-0673-6789-7065 </t>
  </si>
  <si>
    <t>WACHID RIDWAN</t>
  </si>
  <si>
    <t>wachid.ridwan</t>
  </si>
  <si>
    <t>WEI-WACHRID-PC</t>
  </si>
  <si>
    <t>(1323) MOCH MUBAROK</t>
  </si>
  <si>
    <t>WAHYU MAULANA</t>
  </si>
  <si>
    <t>wahyu.maulana</t>
  </si>
  <si>
    <t>MIS</t>
  </si>
  <si>
    <t>IT TECHNICIAN</t>
  </si>
  <si>
    <t>YODY HASAN T</t>
  </si>
  <si>
    <t>EST</t>
  </si>
  <si>
    <t>WEINBHZPDG12</t>
  </si>
  <si>
    <t>Windows® 7 Pro OA | Product Key : GPTKM-P8MRF-JJ2FX-HQ4RZ-MCM9P</t>
  </si>
  <si>
    <t>1016-1086-5299-0258-4259-5716</t>
  </si>
  <si>
    <t>339-39850633 PK : 001F1</t>
  </si>
  <si>
    <t>WAHYU SATRIA</t>
  </si>
  <si>
    <t>wahyu.satria</t>
  </si>
  <si>
    <t>WEI-WAHSATR-PC</t>
  </si>
  <si>
    <t>Wakhid Nur Rofiq, Ade Syafriani , Dian Arif Kuncoro</t>
  </si>
  <si>
    <t>WANTI MONALISA NABABAN</t>
  </si>
  <si>
    <t>wanti.nababan</t>
  </si>
  <si>
    <t>WEI-WANTNAB-PC</t>
  </si>
  <si>
    <t>5/27/2015</t>
  </si>
  <si>
    <t>5/27/2016</t>
  </si>
  <si>
    <t>Windows® 7 Pro OA | Product Key :  FJBB3-KQHHF-3VJBW-JTPGC-P7DGJ</t>
  </si>
  <si>
    <t>WINARSO</t>
  </si>
  <si>
    <t>winarso</t>
  </si>
  <si>
    <t>ARCHITECTURE DESIGNER II</t>
  </si>
  <si>
    <t>WEI-WINARSOO-PC</t>
  </si>
  <si>
    <t>ex (1783) JEMMI AFRIENDY</t>
  </si>
  <si>
    <t>wiselin.rajaretnam</t>
  </si>
  <si>
    <t>Manager, QA/QC</t>
  </si>
  <si>
    <t>Windows® 7 Pro OA | Product Key : 4C4DR-    -XRDWM-R82Q9</t>
  </si>
  <si>
    <t>(02-3180) RINDES DWI AGUNG PUTRA</t>
  </si>
  <si>
    <t>YUDI FITRI</t>
  </si>
  <si>
    <t>yudi.fitri</t>
  </si>
  <si>
    <t>BLASTING &amp; PAINTING INSPECTOR</t>
  </si>
  <si>
    <t>WEI-YUDIFIT-NB</t>
  </si>
  <si>
    <t>ex ROGER transfer from SSG</t>
  </si>
  <si>
    <t>YUDIE ERIHANSYAH</t>
  </si>
  <si>
    <t>WEI-HARIHNDO-PC</t>
  </si>
  <si>
    <t>(1250)HARIS TRI HANDOKO 
ex (1844)Julia Yufinza</t>
  </si>
  <si>
    <t>yody.hasan</t>
  </si>
  <si>
    <t>MIS EXECUTIVE</t>
  </si>
  <si>
    <t>WEINB49TGXZ1</t>
  </si>
  <si>
    <t>Windows® 7 Pro OA | Product Key : Q7F9Q-B88HC-8QHGY-BK9YP-TXX69</t>
  </si>
  <si>
    <t>Mustafa</t>
  </si>
  <si>
    <t>mahesh.kumar</t>
  </si>
  <si>
    <t>PROPOSAL ENGINEER</t>
  </si>
  <si>
    <t>WEI-YODASAN-NB</t>
  </si>
  <si>
    <t>Windows® 7 Pro OA | Product Key : 78HDK-6M66G-T7DVR-JDDTG-CBC6B</t>
  </si>
  <si>
    <t>(02-339) MOHAMAD RIZAL FIRDAUS 
(02-1360 ) ANWARUDIN</t>
  </si>
  <si>
    <t>MAHDI OKTOPEDA</t>
  </si>
  <si>
    <t>mahdi.oktopeda</t>
  </si>
  <si>
    <t>WEI-MAHPEDA-PC</t>
  </si>
  <si>
    <t>Windows® 7 Pro OA | Product Key : VYK4F-QG3PM-TVRR6-QBF78-3M3FG</t>
  </si>
  <si>
    <t>spare Yard 1(QAQC) EX(02-3128)
DICKY ISMAIL Ex Zulkarnaen</t>
  </si>
  <si>
    <t>WEINB5M2ZF12</t>
  </si>
  <si>
    <t>Windows® 7 Pro OA | Product Key : CRDMX-TCFQJ-PPMTF-7BJR2-6DMXX</t>
  </si>
  <si>
    <t>394-71637404 PK : 001G1</t>
  </si>
  <si>
    <t>(02-1348) NADIT NADIARSAH</t>
  </si>
  <si>
    <t>Windows® 7 Pro OA | Product Key : 8YBH4-H2FH8-FDXBV-C98DG-TQJXK</t>
  </si>
  <si>
    <t>WEI-HSE01-PC</t>
  </si>
  <si>
    <t>ex (02-3226) MOCH SAFRUDIN</t>
  </si>
  <si>
    <t>TRI ANITA SARI</t>
  </si>
  <si>
    <t>trianita.sari</t>
  </si>
  <si>
    <t>RECEPTIONIST</t>
  </si>
  <si>
    <t>Assembly</t>
  </si>
  <si>
    <t>150 GB</t>
  </si>
  <si>
    <t>WEIPCRECEPTION</t>
  </si>
  <si>
    <t>RACHMAT YANUAR HIDAYAT</t>
  </si>
  <si>
    <t>rachmat.hidayat</t>
  </si>
  <si>
    <t>WEIPC5QWBB2S</t>
  </si>
  <si>
    <t>Windows® 7 Pro OA | Product Key : GF3PK-V3R9C3YMH2-JQ62Q-89M8T</t>
  </si>
  <si>
    <t>WEINB1XC2M12</t>
  </si>
  <si>
    <t>(03-3016)DEFRI
(02-1443)HENDRY SASMITA
DIGO MODEC</t>
  </si>
  <si>
    <t>THIN CLIENT</t>
  </si>
  <si>
    <t>L300K17A3</t>
  </si>
  <si>
    <t>L300K17A4</t>
  </si>
  <si>
    <t xml:space="preserve">L300K43D7 </t>
  </si>
  <si>
    <t xml:space="preserve">L300K43C7 </t>
  </si>
  <si>
    <t>WEPC1X28B2S</t>
  </si>
  <si>
    <t>Windows® 7 Pro OA | Product Key : BXRRD-RTTK6-QQD4C-WKP2J-C7TJ3</t>
  </si>
  <si>
    <t>RIO HADI ALAKARIM ,
(3189)TAMBOK SUHUT SARAGIH</t>
  </si>
  <si>
    <t>WEIPC2RWBB2S</t>
  </si>
  <si>
    <t>10/16/2013</t>
  </si>
  <si>
    <t>10/16/2014</t>
  </si>
  <si>
    <t>Windows® 7 Pro OA | Product Key : V4FQW-RXQTC-PQMQV-3B9VR-KV2QB</t>
  </si>
  <si>
    <t>ex VERA ex (02-3193) HENDRA OKTAVANI 
ex(02-3074) AZIZAH AZHAR 
ex(02-413)WINARSO, ex PUPUT NOVITASARI (3186)</t>
  </si>
  <si>
    <t>WEIPC29GRQ12</t>
  </si>
  <si>
    <t>6/17/2015</t>
  </si>
  <si>
    <t>ex ALEXANDER JAMES PALOBO</t>
  </si>
  <si>
    <t>WEIPC7N5XQ12</t>
  </si>
  <si>
    <t xml:space="preserve"> ex (02-3424)TANZIEL AZIEZ HASIBUAN 
ex SAIFUL ALAMSYAH (02-1784) 
ex(02-1450)RIO HADI ALKARIM</t>
  </si>
  <si>
    <t>WEIPC871JW22</t>
  </si>
  <si>
    <t>PURNAMA VINAYA
(02-3044)MASLIHANA ANGGRAENI 
(02-1585)MOHAMAD YUSUF</t>
  </si>
  <si>
    <t>WEIPCBJ9VQ02</t>
  </si>
  <si>
    <t>ex (02-2274) SYAFRINALDI 
ex (02-2497)OKTAVIA 
ex (02-1129) AHMAD FAUZI IRAWANTO</t>
  </si>
  <si>
    <t>WEI-DEAAHMI-PC</t>
  </si>
  <si>
    <t>WEIPC93GSF2S</t>
  </si>
  <si>
    <t>11/24/2013</t>
  </si>
  <si>
    <t>WET-THANVELL-NB</t>
  </si>
  <si>
    <t>Spare ex Third Laptop For Manaster using in Jangkrik Project ex 02-1559 (PAULUS)</t>
  </si>
  <si>
    <t>WEINBBVYWMX1</t>
  </si>
  <si>
    <t>7/25/2015</t>
  </si>
  <si>
    <t>7/25/2016</t>
  </si>
  <si>
    <t>(02-1123)MOHD. NUR AFDHALI</t>
  </si>
  <si>
    <t>WEINB776HF12</t>
  </si>
  <si>
    <t>Windows® 7 Pro OA | Product Key : 4CMKK-VJ9TY-DPB7M-MP6GM-YRMHG</t>
  </si>
  <si>
    <t xml:space="preserve"> (02-655) FIRDAUS</t>
  </si>
  <si>
    <t>WEINB7YPDG12</t>
  </si>
  <si>
    <t>Windows® 7 Pro OA | Product Key : 6BBDQ-868B4-Q7MFQ-XHG38-FT73Y</t>
  </si>
  <si>
    <t>(02-1500) JIMMY ALFANDO PANGARIBUAN L</t>
  </si>
  <si>
    <t>WEINB82QDG12</t>
  </si>
  <si>
    <t>Windows® 7 Pro OA | Product Key : H67FF-DYJ9Y-Q46VG-74FTM-2F3BK</t>
  </si>
  <si>
    <t>ex(3257)JAROT ISKANDAR</t>
  </si>
  <si>
    <t>WEINB966HF12</t>
  </si>
  <si>
    <t>ex Muhammad Azhari ex Fitriani Modec</t>
  </si>
  <si>
    <t>WEIPC8VC2M12</t>
  </si>
  <si>
    <t xml:space="preserve">12/18/2016 </t>
  </si>
  <si>
    <t>ex (02-3221) NELSON ARITONANG Ex 
(02-1923) ABDUL GANI WIRMANDY</t>
  </si>
  <si>
    <t>OptiPlex 990</t>
  </si>
  <si>
    <t>Server</t>
  </si>
  <si>
    <t>Windows Server 2008RD</t>
  </si>
  <si>
    <t>WEI-INDO-TSVR01</t>
  </si>
  <si>
    <t>Dell OptiPlex 9020</t>
  </si>
  <si>
    <t>32 GB</t>
  </si>
  <si>
    <t>WEI-INDO-TSVR2</t>
  </si>
  <si>
    <t>07/17/2015</t>
  </si>
  <si>
    <t>07/17/2017</t>
  </si>
  <si>
    <t>WEI-INDO-TSVR03</t>
  </si>
  <si>
    <t>WEI-INDO-TSVR04</t>
  </si>
  <si>
    <t>436272A</t>
  </si>
  <si>
    <t>Windows Server 2008 R2 Standard 64-bit</t>
  </si>
  <si>
    <t>IDBTWEGPADC001</t>
  </si>
  <si>
    <t>436742A</t>
  </si>
  <si>
    <t xml:space="preserve">IBM System x3200 </t>
  </si>
  <si>
    <t>PowerEdge R520</t>
  </si>
  <si>
    <t>11/14/2016</t>
  </si>
  <si>
    <t>11/15/2018</t>
  </si>
  <si>
    <t>ABDUL AZIZ</t>
  </si>
  <si>
    <t>abdul.aziz</t>
  </si>
  <si>
    <t>E &amp; I Production Coordinator</t>
  </si>
  <si>
    <t>TCO</t>
  </si>
  <si>
    <t xml:space="preserve">ex ex (02,3230) BRONSON SIREGAR  ex (02-1678)ARIF BUDIANTO </t>
  </si>
  <si>
    <t>CARLES RAJAGUKGUK</t>
  </si>
  <si>
    <t>carles.rajgukguk</t>
  </si>
  <si>
    <t>Senior Foreman</t>
  </si>
  <si>
    <t>PT WASCO ENGINEERING INDONESIA
ASSET CUSTODY DECLARATION</t>
  </si>
  <si>
    <t>Asset Custody Form</t>
  </si>
  <si>
    <t>SECTION A : ASSET DETAILS</t>
  </si>
  <si>
    <t xml:space="preserve">All employees have the responsibility of safeguarding assets issued to them by the company. In the event of  loss or damage (due to negligence of the employee), the employee shall pay for the cost of the replacement. </t>
  </si>
  <si>
    <t>Employee must return all the assets under his custody on the last day of his employment or when the reason for having it no longer exists. (All computer related equipment should return to MIS Dept directly)</t>
  </si>
  <si>
    <t>ID</t>
  </si>
  <si>
    <t>:</t>
  </si>
  <si>
    <t>Name of Employee</t>
  </si>
  <si>
    <t>Hardware</t>
  </si>
  <si>
    <t>Asset No.</t>
  </si>
  <si>
    <t>Machine Type</t>
  </si>
  <si>
    <t>Serial No./Service Tag</t>
  </si>
  <si>
    <t>Hard Disk</t>
  </si>
  <si>
    <t>Operating System</t>
  </si>
  <si>
    <t>VGA Type</t>
  </si>
  <si>
    <t>Accesories</t>
  </si>
  <si>
    <t>Mouse</t>
  </si>
  <si>
    <t>Bag</t>
  </si>
  <si>
    <t>Keyboard</t>
  </si>
  <si>
    <t>NB Lock</t>
  </si>
  <si>
    <t>Monitor</t>
  </si>
  <si>
    <t>Software</t>
  </si>
  <si>
    <t>SECTION B : ACKNOWLEDGEMENT</t>
  </si>
  <si>
    <t>Received By</t>
  </si>
  <si>
    <t>Returned By</t>
  </si>
  <si>
    <t>Signature</t>
  </si>
  <si>
    <t>Date Received</t>
  </si>
  <si>
    <t>Date Returned</t>
  </si>
  <si>
    <t>WASCO ENGINEERING INDONESIA</t>
  </si>
  <si>
    <t>IT EQUIPMENT CHECKLIST</t>
  </si>
  <si>
    <t>STAFF NAME</t>
  </si>
  <si>
    <t>DEPARTMENT</t>
  </si>
  <si>
    <t>ASSET NUMBER</t>
  </si>
  <si>
    <t>LOCATION</t>
  </si>
  <si>
    <t>NO</t>
  </si>
  <si>
    <t>DESCRIPTION</t>
  </si>
  <si>
    <t>SERIAL NUMBER</t>
  </si>
  <si>
    <t>Remarks</t>
  </si>
  <si>
    <t>.</t>
  </si>
  <si>
    <t>Received by</t>
  </si>
  <si>
    <t>Returned by</t>
  </si>
  <si>
    <t xml:space="preserve">Signature </t>
  </si>
  <si>
    <t>RAHMAD SUSANTO</t>
  </si>
  <si>
    <t>rahmad.susanto</t>
  </si>
  <si>
    <t>Drafter</t>
  </si>
  <si>
    <t>2</t>
  </si>
  <si>
    <t>FB31ZY1</t>
  </si>
  <si>
    <t>Dell Optiplex 3010</t>
  </si>
  <si>
    <t>WEI-NURLIAH-PC</t>
  </si>
  <si>
    <t>Colin Lim</t>
  </si>
  <si>
    <t>JOBU BABU</t>
  </si>
  <si>
    <t>jobu.babu</t>
  </si>
  <si>
    <t>Senior piping Engineer</t>
  </si>
  <si>
    <t>RAJES</t>
  </si>
  <si>
    <t>67CN3N1</t>
  </si>
  <si>
    <t>Y SETIYAWAN</t>
  </si>
  <si>
    <t>Supervisor Structure</t>
  </si>
  <si>
    <t>DESKTOP</t>
  </si>
  <si>
    <t>Keyboard, mouse, and Monitor SN : CN-04H19R-72872-18C-OYVM Model : E1912 HF</t>
  </si>
  <si>
    <t>y.setiyawan</t>
  </si>
  <si>
    <t>AIDIL SYAHPUTRA</t>
  </si>
  <si>
    <t>aidil.syahputra@wascoenergy.com</t>
  </si>
  <si>
    <t>Asst Material Control</t>
  </si>
  <si>
    <t>COLIM LIM</t>
  </si>
  <si>
    <t>EX jobu</t>
  </si>
  <si>
    <t>Dell Optiplex E5410</t>
  </si>
  <si>
    <t>Spare</t>
  </si>
  <si>
    <t>Core i6</t>
  </si>
  <si>
    <t>ROGER FALLOWS</t>
  </si>
  <si>
    <t>ex DANANG
(02-1123)MOHD. NUR AFDHALI</t>
  </si>
  <si>
    <t>JEFTA SULERI SIMANJUNTAK</t>
  </si>
  <si>
    <t>jefta.simanjuntak</t>
  </si>
  <si>
    <t>Production Admin</t>
  </si>
  <si>
    <t>Juantas Nababan</t>
  </si>
  <si>
    <t>Dell S/N CN-04H19R-72872-22C-0JUM</t>
  </si>
  <si>
    <t>LAMHISAR ARITONANG</t>
  </si>
  <si>
    <t>lamhisar.aritonang</t>
  </si>
  <si>
    <t>Dell S/N CN-04H19R-72872-22C-0K3M</t>
  </si>
  <si>
    <t>QA/QC Inspector (E &amp; I)</t>
  </si>
  <si>
    <t>SUBASH</t>
  </si>
  <si>
    <t>SCHNEIDER CLIENT</t>
  </si>
  <si>
    <t>VEL MURUGAN</t>
  </si>
  <si>
    <t>(2418)MANASTER RAJAGUKGUK (02-1134)PUTUT SIGIT SATOTO</t>
  </si>
  <si>
    <t>MANASTER RAJAGUKGUK</t>
  </si>
  <si>
    <t>Skype ID</t>
  </si>
  <si>
    <t>manaster.rajagukguk@wascoenergy.com</t>
  </si>
  <si>
    <t>cypriana_situmorang</t>
  </si>
  <si>
    <t>(2496) MUHAMAD HERLINGGA 
ex(2516) RAHMAT WIJAYA</t>
  </si>
  <si>
    <t>eko.prasetiyo@wascoenergy.com</t>
  </si>
  <si>
    <t>3496 EKO YUDI PRASETIYO</t>
  </si>
  <si>
    <t>CYPRIANA ex Daeng Yundra (02-1971)
SELLE PAALLOAN</t>
  </si>
  <si>
    <t>live:jefta.simanjuntak</t>
  </si>
  <si>
    <t>live:lamhisar.aritonang</t>
  </si>
  <si>
    <t>E-Mail Address</t>
  </si>
  <si>
    <t>Job Title</t>
  </si>
  <si>
    <t>Alphonsus Laferis</t>
  </si>
  <si>
    <t>alphonsus.laferis@wascoenergy.com</t>
  </si>
  <si>
    <t>HSE Officer</t>
  </si>
  <si>
    <t>Dea Larassati</t>
  </si>
  <si>
    <t>dea.larassati@wascoenergy.com</t>
  </si>
  <si>
    <t>HSE Admin</t>
  </si>
  <si>
    <t>Fahrizal</t>
  </si>
  <si>
    <t>fahrizal.f@wascoenergy.com</t>
  </si>
  <si>
    <t>Hanafi</t>
  </si>
  <si>
    <t>hanafi.f@wascoenergy.com</t>
  </si>
  <si>
    <t>Josef Gembira</t>
  </si>
  <si>
    <t>josef.gembira@wascoenergy.com</t>
  </si>
  <si>
    <t>HSE Leader</t>
  </si>
  <si>
    <t>Laurensius Lukas</t>
  </si>
  <si>
    <t>laurensius.lukas@wascoenergy.com</t>
  </si>
  <si>
    <t>Mahyudin</t>
  </si>
  <si>
    <t>mahyudin.m@wascoenergy.com</t>
  </si>
  <si>
    <t>Mohamed Helmi</t>
  </si>
  <si>
    <t>mohamed.helmi@wascoenergy.com</t>
  </si>
  <si>
    <t>Manager, HSE</t>
  </si>
  <si>
    <t>live:mahyudin.m</t>
  </si>
  <si>
    <t>live:alphonsus.laferis</t>
  </si>
  <si>
    <t>live:dea.larassati</t>
  </si>
  <si>
    <t>live:fahrizal.f</t>
  </si>
  <si>
    <t>live:hanafi.f_2</t>
  </si>
  <si>
    <t>live:laurensius.lukas</t>
  </si>
  <si>
    <t>Skype: mohamed_helmi2</t>
  </si>
  <si>
    <t>Abdul Aziz</t>
  </si>
  <si>
    <t>abdul.aziz@wascoenergy.com</t>
  </si>
  <si>
    <t>Carles Rajagukguk</t>
  </si>
  <si>
    <t>carles.rajagukguk@wascoenergy.com</t>
  </si>
  <si>
    <t>Debora Sihombing</t>
  </si>
  <si>
    <t>debora.sihombing@wascoenergy.com</t>
  </si>
  <si>
    <t>Projects &amp; Operations</t>
  </si>
  <si>
    <t>Fauzan Iftisoly</t>
  </si>
  <si>
    <t>fauzan.iftisoly@wascoenergy.com</t>
  </si>
  <si>
    <t>Project Planner</t>
  </si>
  <si>
    <t>Firman Edi</t>
  </si>
  <si>
    <t>firman.edi@wascoenergy.com</t>
  </si>
  <si>
    <t>Manager, Projects</t>
  </si>
  <si>
    <t>Jefta Simanjuntak</t>
  </si>
  <si>
    <t>jefta.simanjuntak@wascoenergy.com</t>
  </si>
  <si>
    <t>Kamma Praveen</t>
  </si>
  <si>
    <t>kamma.praveen@wascoenergy.com</t>
  </si>
  <si>
    <t>Project Engineer</t>
  </si>
  <si>
    <t>Karno Barkah</t>
  </si>
  <si>
    <t>karno.barkah@wascoenergy.com</t>
  </si>
  <si>
    <t>Project Material Control</t>
  </si>
  <si>
    <t>Lamhisar Aritonang</t>
  </si>
  <si>
    <t>lamhisar.aritonang@wascoenergy.com</t>
  </si>
  <si>
    <t>Manaster Raja Guk Guk</t>
  </si>
  <si>
    <t>Structure Supervisor</t>
  </si>
  <si>
    <t>Nelson Aritonang</t>
  </si>
  <si>
    <t>nelson.aritonang@wascoenergy.com</t>
  </si>
  <si>
    <t>Nurlaila N</t>
  </si>
  <si>
    <t>nurlaila.n@wascoenergy.com</t>
  </si>
  <si>
    <t>Nurliah</t>
  </si>
  <si>
    <t>nurliah@wascoenergy.com</t>
  </si>
  <si>
    <t>Lead of Document Control</t>
  </si>
  <si>
    <t>Oman Nurohman</t>
  </si>
  <si>
    <t>oman.nurohman@wascoenergy.com</t>
  </si>
  <si>
    <t>Asst. Quantity Surveyor</t>
  </si>
  <si>
    <t>Setiawan Hadiswoyo</t>
  </si>
  <si>
    <t>setiawan.hadiswoyo@wascoenergy.com</t>
  </si>
  <si>
    <t>Senior Project Planner</t>
  </si>
  <si>
    <t>Y Setiyawan</t>
  </si>
  <si>
    <t>y.setiyawan@wascoenergy.com</t>
  </si>
  <si>
    <t>aziesreallyme</t>
  </si>
  <si>
    <t>live:carles.rajagukguk</t>
  </si>
  <si>
    <t>debora.christine7</t>
  </si>
  <si>
    <t>firmanedi972000</t>
  </si>
  <si>
    <t>praveen.kamma</t>
  </si>
  <si>
    <t>live:manaster.rajagukguk</t>
  </si>
  <si>
    <t>live:nelson.aritonang</t>
  </si>
  <si>
    <t>cahaya.lail</t>
  </si>
  <si>
    <t>live:oman.ku78</t>
  </si>
  <si>
    <t>hadiswoyo</t>
  </si>
  <si>
    <t>live:y.setiyawan</t>
  </si>
  <si>
    <t>Agustiono Panca Putra</t>
  </si>
  <si>
    <t>agustiono.pancaputra@wascoenergy.com</t>
  </si>
  <si>
    <t>E &amp; I Superintendent</t>
  </si>
  <si>
    <t>Aidil Syahputra</t>
  </si>
  <si>
    <t>Assistant Material</t>
  </si>
  <si>
    <t>Anton Supriono</t>
  </si>
  <si>
    <t>anton.supriono@wascoenergy.com</t>
  </si>
  <si>
    <t>E &amp; I Electrician</t>
  </si>
  <si>
    <t>Ardida Ponty Basowa</t>
  </si>
  <si>
    <t>ardida.basowa@wascoenergy.com</t>
  </si>
  <si>
    <t>Yard Admin</t>
  </si>
  <si>
    <t>Djuliadi</t>
  </si>
  <si>
    <t>djuliadi.d@wascoenergy.com</t>
  </si>
  <si>
    <t>Maintenance Supervisor</t>
  </si>
  <si>
    <t>juantas.nababan@wascoenergy.com</t>
  </si>
  <si>
    <t>Nur Muhadi</t>
  </si>
  <si>
    <t>nur.muhadi@wascoenergy.com</t>
  </si>
  <si>
    <t>Assistant Manager, Yard</t>
  </si>
  <si>
    <t>Raffles Pulo Siagian</t>
  </si>
  <si>
    <t>raffles.siagian@wascoenergy.com</t>
  </si>
  <si>
    <t>Production Control Welding</t>
  </si>
  <si>
    <t>Ramlis</t>
  </si>
  <si>
    <t>ramlis@wascoenergy.com</t>
  </si>
  <si>
    <t>Welding Supervisor</t>
  </si>
  <si>
    <t>Rudy</t>
  </si>
  <si>
    <t>rudy.r@wascoenergy.com</t>
  </si>
  <si>
    <t>Lead Facility</t>
  </si>
  <si>
    <t>Suriyat</t>
  </si>
  <si>
    <t>suriyat@wascoenergy.com</t>
  </si>
  <si>
    <t>Painting Supervisor</t>
  </si>
  <si>
    <t>Yanto Maryadi</t>
  </si>
  <si>
    <t>yanto.maryadi@wascoenergy.com</t>
  </si>
  <si>
    <t>Lead Electric</t>
  </si>
  <si>
    <t>Skype: agustiono.putra</t>
  </si>
  <si>
    <t>live:aidil.syahputra_1</t>
  </si>
  <si>
    <t>ardidapb</t>
  </si>
  <si>
    <t>nmuhadi</t>
  </si>
  <si>
    <t>Ari Anggraini</t>
  </si>
  <si>
    <t>ari.anggraini@wascoenergy.com</t>
  </si>
  <si>
    <t>HR Executive</t>
  </si>
  <si>
    <t>Beti Tania</t>
  </si>
  <si>
    <t>beti.tania@wascoenergy.com</t>
  </si>
  <si>
    <t>Data Entry</t>
  </si>
  <si>
    <t>Cypriana Situmorang</t>
  </si>
  <si>
    <t>cypriana.situmorang@wascoenergy.com</t>
  </si>
  <si>
    <t>Receptionist</t>
  </si>
  <si>
    <t>Hendro Hartanto</t>
  </si>
  <si>
    <t>hendro.hartanto@wascoenergy.com</t>
  </si>
  <si>
    <t>Manager, HR</t>
  </si>
  <si>
    <t>Tri Anita Sari</t>
  </si>
  <si>
    <t>trianita.sari@wascoenergy.com</t>
  </si>
  <si>
    <t>taniabeti</t>
  </si>
  <si>
    <t>Skype : hendrohartanto</t>
  </si>
  <si>
    <t>live:trianita.sari</t>
  </si>
  <si>
    <t>Feri Yanti</t>
  </si>
  <si>
    <t>feri.yanti@wascoenergy.com</t>
  </si>
  <si>
    <t>Finance Assistant</t>
  </si>
  <si>
    <t>Grace Anglina Chalselin</t>
  </si>
  <si>
    <t>grace.chalselin@wascoenergy.com</t>
  </si>
  <si>
    <t>Asst Finance</t>
  </si>
  <si>
    <t>Johana Saroinsong</t>
  </si>
  <si>
    <t>johana.saroinsong@wascoenergy.com</t>
  </si>
  <si>
    <t>Wanti Nababan</t>
  </si>
  <si>
    <t>wanti.nababan@wascoenergy.com</t>
  </si>
  <si>
    <t>feri_yanti_lim</t>
  </si>
  <si>
    <t>nababan4</t>
  </si>
  <si>
    <t>Evi Nurlaily</t>
  </si>
  <si>
    <t>evi.nurlaily@wascoenergy.com</t>
  </si>
  <si>
    <t>SCM - Procurement</t>
  </si>
  <si>
    <t>Admin Buyer</t>
  </si>
  <si>
    <t>Ferry Wardoyo</t>
  </si>
  <si>
    <t>ferry.wardoyo@wascoenergy.com</t>
  </si>
  <si>
    <t>SCM - Logistics</t>
  </si>
  <si>
    <t>Assistant Manager, Logistics</t>
  </si>
  <si>
    <t>Ganesha Gunawan</t>
  </si>
  <si>
    <t>ganesha.gunawan@wascoenergy.com</t>
  </si>
  <si>
    <t>SCM Manager</t>
  </si>
  <si>
    <t>Inthiran Morgaiah</t>
  </si>
  <si>
    <t>inthiran.morgaiah@wascoenergy.com</t>
  </si>
  <si>
    <t>SCM - Logistic</t>
  </si>
  <si>
    <t>Kamsa Rinto Ginting</t>
  </si>
  <si>
    <t>kamsa.ginting@wascoenergy.com</t>
  </si>
  <si>
    <t>Warehouse Supervisor</t>
  </si>
  <si>
    <t>Nasrul N</t>
  </si>
  <si>
    <t>nasrul.n@wascoenergy.com</t>
  </si>
  <si>
    <t>Procument Officer</t>
  </si>
  <si>
    <t>Rosida</t>
  </si>
  <si>
    <t>rosida@wascoenergy.com</t>
  </si>
  <si>
    <t>Shipping Officer</t>
  </si>
  <si>
    <t>Siti Juliana</t>
  </si>
  <si>
    <t>siti.juliana@wascoenergy.com</t>
  </si>
  <si>
    <t>Supply Chain</t>
  </si>
  <si>
    <t>Vinsentius Ventje</t>
  </si>
  <si>
    <t>vinsentius.ventje@wascoenergy.com</t>
  </si>
  <si>
    <t>Technical Buyer</t>
  </si>
  <si>
    <t>Arif Ustadi</t>
  </si>
  <si>
    <t>arif.ustadi@wascoenergy.com</t>
  </si>
  <si>
    <t>QA/QC</t>
  </si>
  <si>
    <t>QA/QC Coordinator</t>
  </si>
  <si>
    <t>Defri</t>
  </si>
  <si>
    <t>defri.d@wascoenergy.com</t>
  </si>
  <si>
    <t>QC Inspector</t>
  </si>
  <si>
    <t>Jusuf Sianturi</t>
  </si>
  <si>
    <t>jusuf.sianturi@wascoenergy.com</t>
  </si>
  <si>
    <t>QC Material Inspector</t>
  </si>
  <si>
    <t>Lariki Susanto</t>
  </si>
  <si>
    <t>lariki.susanto@wascoenergy.com</t>
  </si>
  <si>
    <t>QA/QC Inspector</t>
  </si>
  <si>
    <t>Lutfi Eka Prayoga</t>
  </si>
  <si>
    <t>lutfi.prayoga@wascoenergy.com</t>
  </si>
  <si>
    <t>Muhamad Ali Mahsun</t>
  </si>
  <si>
    <t>muhamad.mahsun@wascoenergy.com</t>
  </si>
  <si>
    <t>Qa/Qc Document Control</t>
  </si>
  <si>
    <t>Rachmat Hidayat</t>
  </si>
  <si>
    <t>rachmat.hidayat@wascoenergy.com</t>
  </si>
  <si>
    <t>Relta Ginting</t>
  </si>
  <si>
    <t>relta.ginting@wascoenergy.com</t>
  </si>
  <si>
    <t>E &amp; I Inspector</t>
  </si>
  <si>
    <t>Rika Lestari</t>
  </si>
  <si>
    <t>rika.lestari@wascoenergy.com</t>
  </si>
  <si>
    <t>Rudi Putera</t>
  </si>
  <si>
    <t>rudi.putera@wascoenergy.com</t>
  </si>
  <si>
    <t>QA Engineer</t>
  </si>
  <si>
    <t>Sapta Wuri</t>
  </si>
  <si>
    <t>sapta.wuri@wascoenergy.com</t>
  </si>
  <si>
    <t>QA/QC Document Control</t>
  </si>
  <si>
    <t>Subash Subramani</t>
  </si>
  <si>
    <t>subash.subramani@wascoenergy.com</t>
  </si>
  <si>
    <t>QA/QC Manager</t>
  </si>
  <si>
    <t>Tika Ardiana</t>
  </si>
  <si>
    <t>tika.ardiana@wascoenergy.com</t>
  </si>
  <si>
    <t>QC Document Control</t>
  </si>
  <si>
    <t>Usning Sitorus</t>
  </si>
  <si>
    <t>usning.sitorus@wascoenergy.com</t>
  </si>
  <si>
    <t>QA/QC Inspector/Dimension Coordinator</t>
  </si>
  <si>
    <t>Yafetbori Tangkesalu</t>
  </si>
  <si>
    <t>yafetbori.tangkesalu@wascoenergy.com</t>
  </si>
  <si>
    <t>Yudi Fitri</t>
  </si>
  <si>
    <t>yudi.fitri@wascoenergy.com</t>
  </si>
  <si>
    <t>Painting Inspector</t>
  </si>
  <si>
    <t>Achmad Ducha Juliardianto</t>
  </si>
  <si>
    <t>achmad.juliardianto@wascoenergy.com</t>
  </si>
  <si>
    <t>Structure Drafter</t>
  </si>
  <si>
    <t>Adhi Prajaka</t>
  </si>
  <si>
    <t>adhi.prajaka@wascoenergy.com</t>
  </si>
  <si>
    <t>Engineer Structure</t>
  </si>
  <si>
    <t>Ahmad Irwanto</t>
  </si>
  <si>
    <t>ahmad.irwanto@wascoenergy.com</t>
  </si>
  <si>
    <t>Piping Designer</t>
  </si>
  <si>
    <t>Andrizal A</t>
  </si>
  <si>
    <t>andrizal.a@wascoenergy.com</t>
  </si>
  <si>
    <t>Structural Designer</t>
  </si>
  <si>
    <t>Ayu Pancawati</t>
  </si>
  <si>
    <t>ayu.pancawati@wascoenergy.com</t>
  </si>
  <si>
    <t>E &amp; I Drafter</t>
  </si>
  <si>
    <t>Beni Arief</t>
  </si>
  <si>
    <t>beni.arief@wascoenergy.com</t>
  </si>
  <si>
    <t>E &amp; I Designer</t>
  </si>
  <si>
    <t>Boy Sandi</t>
  </si>
  <si>
    <t>boy.sandi@wascoenergy.com</t>
  </si>
  <si>
    <t>Project Piping Engineer</t>
  </si>
  <si>
    <t>Dani Fazrin</t>
  </si>
  <si>
    <t>dani.fazrin@wascoenergy.com</t>
  </si>
  <si>
    <t>Daniar Hakim</t>
  </si>
  <si>
    <t>daniar.hakim@wascoenergy.com</t>
  </si>
  <si>
    <t>Deden Hidayat</t>
  </si>
  <si>
    <t>deden.hidayat@wascoenergy.com</t>
  </si>
  <si>
    <t>Assistant Manager, Engineering</t>
  </si>
  <si>
    <t>Eko Yudi Prasetiyo</t>
  </si>
  <si>
    <t>Stucture Site Engineer</t>
  </si>
  <si>
    <t>Florian Kolniara</t>
  </si>
  <si>
    <t>florian.kolniara@wascoenergy.com</t>
  </si>
  <si>
    <t>Senior Engineer (Structure)</t>
  </si>
  <si>
    <t>Hendriwil</t>
  </si>
  <si>
    <t>hendriwil.h@wascoenergy.com</t>
  </si>
  <si>
    <t>Herri Irawanto</t>
  </si>
  <si>
    <t>herri.irawanto@wascoenergy.com</t>
  </si>
  <si>
    <t>Kurniawan</t>
  </si>
  <si>
    <t>kurniawan.k@wascoenergy.com</t>
  </si>
  <si>
    <t>Mahdi Oktopeda</t>
  </si>
  <si>
    <t>mahdi.oktopeda@wascoenergy.com</t>
  </si>
  <si>
    <t>Misradi</t>
  </si>
  <si>
    <t>misradi@wascoenergy.com</t>
  </si>
  <si>
    <t>Muhamad Zen</t>
  </si>
  <si>
    <t>muhamad.zen@wascoenergy.com</t>
  </si>
  <si>
    <t>Muhammad Sukarmin</t>
  </si>
  <si>
    <t>muhammad.sukarmin@wascoenergy.com</t>
  </si>
  <si>
    <t>Purnomo</t>
  </si>
  <si>
    <t>purnomo.p@wascoenergy.com</t>
  </si>
  <si>
    <t>Rahmad Susanto</t>
  </si>
  <si>
    <t>rahmad.susanto@wascoenergy.com</t>
  </si>
  <si>
    <t>Senior Structure Drafter</t>
  </si>
  <si>
    <t>Rizal Firdaus</t>
  </si>
  <si>
    <t>rizal.firdaus@wascoenergy.com</t>
  </si>
  <si>
    <t>Structure Designer</t>
  </si>
  <si>
    <t>Rumanto</t>
  </si>
  <si>
    <t>rumanto.r@wascoenergy.com</t>
  </si>
  <si>
    <t>Structure Engineer</t>
  </si>
  <si>
    <t>Wachid Ridwan</t>
  </si>
  <si>
    <t>wachid.ridwan@wascoenergy.com</t>
  </si>
  <si>
    <t>Wahyu Satria</t>
  </si>
  <si>
    <t>wahyu.satria@wascoenergy.com</t>
  </si>
  <si>
    <t>Junior Structure Drafter</t>
  </si>
  <si>
    <t>Winarso</t>
  </si>
  <si>
    <t>winarso@wascoenergy.com</t>
  </si>
  <si>
    <t>Architecture Designer II</t>
  </si>
  <si>
    <t>Yudie Erihansyah</t>
  </si>
  <si>
    <t>yudie.erihansyah@wascoenergy.com</t>
  </si>
  <si>
    <t>Embun.pagi71</t>
  </si>
  <si>
    <t>nurlaily.evi</t>
  </si>
  <si>
    <t>live:anton.supriono_1</t>
  </si>
  <si>
    <t xml:space="preserve"> DRAFTER (E &amp; I)</t>
  </si>
  <si>
    <t>Company</t>
  </si>
  <si>
    <t>WEI</t>
  </si>
  <si>
    <t>nasrul.napoleon</t>
  </si>
  <si>
    <t>ulijuliana29</t>
  </si>
  <si>
    <t>Skype: lariki.susanto</t>
  </si>
  <si>
    <t>lutfieka347</t>
  </si>
  <si>
    <t>Skype: yudi.fitri2</t>
  </si>
  <si>
    <t>live:ramlis_2</t>
  </si>
  <si>
    <t>live:raffles.siagian</t>
  </si>
  <si>
    <t>live:jusuf.sianturi</t>
  </si>
  <si>
    <t>hamsterimudtiadatara</t>
  </si>
  <si>
    <t>live:boy.sandi3</t>
  </si>
  <si>
    <t>dhani.barker.fazrin</t>
  </si>
  <si>
    <t>live:rachman_daniar</t>
  </si>
  <si>
    <t>live:eko.prasetiyo_3</t>
  </si>
  <si>
    <t>hendri_98</t>
  </si>
  <si>
    <t>kurkurwanzz2225</t>
  </si>
  <si>
    <t>mahdi_o</t>
  </si>
  <si>
    <t>zen_ptte</t>
  </si>
  <si>
    <t>rahmad.s</t>
  </si>
  <si>
    <t>antok9621</t>
  </si>
  <si>
    <t>wahyu.satria44</t>
  </si>
  <si>
    <t>yanto.maryadi01</t>
  </si>
  <si>
    <t>rudy.rudy300</t>
  </si>
  <si>
    <t>Rajasekaran Velmurugan</t>
  </si>
  <si>
    <t>Paradkar Amit Arvind</t>
  </si>
  <si>
    <t>Anjo Joseph</t>
  </si>
  <si>
    <t>Artemio Pinzon</t>
  </si>
  <si>
    <t>Damodaran S/O Singaram</t>
  </si>
  <si>
    <t>Kelvin Heng</t>
  </si>
  <si>
    <t>Mahesh Kumar</t>
  </si>
  <si>
    <t>Pradeep Thiagarajan</t>
  </si>
  <si>
    <t>Shamugam Karupiah</t>
  </si>
  <si>
    <t>Sudhagar Karunanidhi</t>
  </si>
  <si>
    <t>Thangaraj Ganesan</t>
  </si>
  <si>
    <t>Wiselin Rajaretnam</t>
  </si>
  <si>
    <t>Maideen</t>
  </si>
  <si>
    <t>Rajesh Anand</t>
  </si>
  <si>
    <t>Cindy</t>
  </si>
  <si>
    <t>Roger Fallows</t>
  </si>
  <si>
    <t>Projects &amp; Operation</t>
  </si>
  <si>
    <t>Qa/Qc Inspector/Dimention Coo</t>
  </si>
  <si>
    <t>Pdms Administrator/Design Engi</t>
  </si>
  <si>
    <t>Lead E &amp; I Engineer</t>
  </si>
  <si>
    <t>E &amp; I Engineer</t>
  </si>
  <si>
    <t>Senior Operation Manager</t>
  </si>
  <si>
    <t>Hse S.E Asia Manager</t>
  </si>
  <si>
    <t>Business Support Manager</t>
  </si>
  <si>
    <t>Finance Manager</t>
  </si>
  <si>
    <t>Proposal Engineer</t>
  </si>
  <si>
    <t>Wetg Vice President</t>
  </si>
  <si>
    <t>Opr &amp; Eng Div Vice President</t>
  </si>
  <si>
    <t>Senior Project Supervisor</t>
  </si>
  <si>
    <t>Project Manager</t>
  </si>
  <si>
    <t>General Manager</t>
  </si>
  <si>
    <t>WESS</t>
  </si>
  <si>
    <t>v.rajasekaran@wascoenergy.com</t>
  </si>
  <si>
    <t>amit.paradkar@wascoenergy.com</t>
  </si>
  <si>
    <t>anjo.joseph@wascoenergy.com</t>
  </si>
  <si>
    <t>artemio.pinzon@wascoenergy.com</t>
  </si>
  <si>
    <t>colin.lim@wascoenergy.com</t>
  </si>
  <si>
    <t>damodaran.singaram@wascoenergy.com</t>
  </si>
  <si>
    <t>kelvin.heng@wascoenergy.com</t>
  </si>
  <si>
    <t>kennie.low@wascoenergy.com</t>
  </si>
  <si>
    <t>mahesh.kumar@wascoenergy.com</t>
  </si>
  <si>
    <t>pradeep.thiagarajan@wascoenergy.com</t>
  </si>
  <si>
    <t>shamugam.karupiah@wascoenergy.com</t>
  </si>
  <si>
    <t>sudhagar.karuna@wascoenergy.com</t>
  </si>
  <si>
    <t>thangaraj.ganesan@wascoenergy.com</t>
  </si>
  <si>
    <t>wiselin.rajaretnam@wascoenergy.com</t>
  </si>
  <si>
    <t>samsugani.maideen@wascoenergy.com</t>
  </si>
  <si>
    <t>rajesh.anand@wascoenergy.com</t>
  </si>
  <si>
    <t>cindy.aw@wascoenergy.com</t>
  </si>
  <si>
    <t>roger.fallows@wascoenergy.com</t>
  </si>
  <si>
    <t xml:space="preserve">Project </t>
  </si>
  <si>
    <t>Schneider TCO Gathering (17 units)</t>
  </si>
  <si>
    <t>All Project</t>
  </si>
  <si>
    <t>Debora</t>
  </si>
  <si>
    <t>live:ahmad.irwanto</t>
  </si>
  <si>
    <t>Kaombo E House (PT WEI 1410-172)</t>
  </si>
  <si>
    <t>gracesitorus1</t>
  </si>
  <si>
    <t>lia_jali</t>
  </si>
  <si>
    <t>live:fauzan.iftisoly</t>
  </si>
  <si>
    <t>live:juantas.nababan</t>
  </si>
  <si>
    <t>live:relta.ginting</t>
  </si>
  <si>
    <t>live:djuliadi.d</t>
  </si>
  <si>
    <t>rika.lestari16</t>
  </si>
  <si>
    <t>KAOMBO</t>
  </si>
  <si>
    <t>Finish Contract</t>
  </si>
  <si>
    <t>usning.sitorus83</t>
  </si>
  <si>
    <t>live:karno.barkah</t>
  </si>
  <si>
    <t>Password</t>
  </si>
  <si>
    <t>live:rosida_16</t>
  </si>
  <si>
    <t>achmad_ducha1</t>
  </si>
  <si>
    <t>live:andrizalst</t>
  </si>
  <si>
    <t>winarso_ms</t>
  </si>
  <si>
    <t>yudie.erihansyah</t>
  </si>
  <si>
    <t>ustadi2015</t>
  </si>
  <si>
    <t>live:tika.ardiana</t>
  </si>
  <si>
    <t>misradi.misradi</t>
  </si>
  <si>
    <t>ventjed</t>
  </si>
  <si>
    <t>rudi-rp</t>
  </si>
  <si>
    <t>yafet.bori.tangkesalu</t>
  </si>
  <si>
    <t>live:muhamad.mahsun</t>
  </si>
  <si>
    <t>live:purnomo.p_1</t>
  </si>
  <si>
    <t>NURUL</t>
  </si>
  <si>
    <t>nurul.shahilah</t>
  </si>
  <si>
    <t>SCM</t>
  </si>
  <si>
    <t>herri.ir</t>
  </si>
  <si>
    <t>Skype: rahmatxvx</t>
  </si>
  <si>
    <t>L300K43D7</t>
  </si>
  <si>
    <t>Ok</t>
  </si>
  <si>
    <t>656HF12</t>
  </si>
  <si>
    <t>HSE for Induction</t>
  </si>
  <si>
    <t>LI YONGSHENG</t>
  </si>
  <si>
    <t>Ms.Office 2010 Stdr "V7QKV-4XVVR-XYV4D-F7DFM-8R6BM"</t>
  </si>
  <si>
    <t>W7 Pro Sp 1 'OEM' "CD Key: 32KD2-K9CTF-M3DJT-4J3WC-733WD"</t>
  </si>
  <si>
    <t>BAYU DHIRGANTARA</t>
  </si>
  <si>
    <t>bayu.dhirgantara</t>
  </si>
  <si>
    <t>AMD Radeon HD 8570</t>
  </si>
  <si>
    <t>Li Yongsheng</t>
  </si>
  <si>
    <t>li.yongsheng@wascoenergy.com</t>
  </si>
  <si>
    <t>Contraction Manager</t>
  </si>
  <si>
    <t>password.1</t>
  </si>
  <si>
    <t xml:space="preserve">Bayu Dhirgantara                    </t>
  </si>
  <si>
    <t>bayu.dhirgantara@wascoenergy.com</t>
  </si>
  <si>
    <t>Designer (E &amp; I)</t>
  </si>
  <si>
    <t>b.dirgantara</t>
  </si>
  <si>
    <t>nb lock</t>
  </si>
  <si>
    <t>Superintendent</t>
  </si>
  <si>
    <t>Email</t>
  </si>
  <si>
    <t>ARISMAN</t>
  </si>
  <si>
    <t>arisman.a</t>
  </si>
  <si>
    <t>Ndt Coordinator</t>
  </si>
  <si>
    <t>arisman.a@wascoenergy.com</t>
  </si>
  <si>
    <t>Arisman</t>
  </si>
  <si>
    <t>Fachrul</t>
  </si>
  <si>
    <t>fachrul.f@wascoenergy.com</t>
  </si>
  <si>
    <t>Qa/Qc Blasting &amp; Painting Inspector</t>
  </si>
  <si>
    <t>DONNI JANPIS SIMAMORA</t>
  </si>
  <si>
    <t>donni.simamora</t>
  </si>
  <si>
    <t>Drafter Structure</t>
  </si>
  <si>
    <t>USING - PDMS Team</t>
  </si>
  <si>
    <t>ALLAN</t>
  </si>
  <si>
    <t>CLIENT</t>
  </si>
  <si>
    <t>SCHNEIDER</t>
  </si>
  <si>
    <t>RAFFLES PULO SIAGIAN</t>
  </si>
  <si>
    <t>raffles.siagian</t>
  </si>
  <si>
    <t>PROJECT PRODUCTION STRUCTURE</t>
  </si>
  <si>
    <t>HALIM SURYADI HUTAGAOL</t>
  </si>
  <si>
    <t>halim.hutagaol</t>
  </si>
  <si>
    <t>damaged -Mainboard problem</t>
  </si>
  <si>
    <t>ALDO ALBELTO</t>
  </si>
  <si>
    <t>aldo.albelto</t>
  </si>
  <si>
    <t>PROGRAMMER</t>
  </si>
  <si>
    <t>rambabu.ravipudi</t>
  </si>
  <si>
    <t>Engineer</t>
  </si>
  <si>
    <t>RAMBABU RAVIPUDI</t>
  </si>
  <si>
    <t>rambabu.ravipudi@wascoenergy.com</t>
  </si>
  <si>
    <t>Rambabu Ravipudi</t>
  </si>
  <si>
    <t xml:space="preserve">Engineer </t>
  </si>
  <si>
    <t>Rajesh</t>
  </si>
  <si>
    <t>andiyantama.m</t>
  </si>
  <si>
    <t>ANDIYANTAMA MUCHTAJI</t>
  </si>
  <si>
    <t>andiyantama.m@wascoenergy.com</t>
  </si>
  <si>
    <t>Andiyantama Muchtaji</t>
  </si>
  <si>
    <t>VR6XJ-DV26J-Q66VJ-RQ9YT-4HXDX</t>
  </si>
  <si>
    <t>SPARE</t>
  </si>
  <si>
    <t>(3484)GRACE ANGELINA CHALSELIN
(02-2790)YESICA SITORUS  
ex (02-698) WAHYU SATRIA</t>
  </si>
  <si>
    <t>3539 - RELTA GINTING</t>
  </si>
  <si>
    <t>ISKANDAR ZULKARNAINI</t>
  </si>
  <si>
    <t>iskandar.zulkarnin</t>
  </si>
  <si>
    <t>F96T8X1</t>
  </si>
  <si>
    <t>Dell Precision T3600</t>
  </si>
  <si>
    <t>Engineering Team - PDMS Team</t>
  </si>
  <si>
    <t>ZONI HENDRA</t>
  </si>
  <si>
    <t>zoni.hendra</t>
  </si>
  <si>
    <t>zoni.hendra@wascoenergy.com</t>
  </si>
  <si>
    <t>Zoni Hendra</t>
  </si>
  <si>
    <t>E&amp;I Drafter</t>
  </si>
  <si>
    <t>live:a6fff556c7f6703</t>
  </si>
  <si>
    <t>Iskandar Zulkarnaini</t>
  </si>
  <si>
    <t>iskandar.zulkarnain@wascoenergy.com</t>
  </si>
  <si>
    <t>E&amp;I Inspector</t>
  </si>
  <si>
    <t>johana.melisa</t>
  </si>
  <si>
    <t>live:kamsa.ginting</t>
  </si>
  <si>
    <t>live:defri.d</t>
  </si>
  <si>
    <t>rachmat.hidayat1985</t>
  </si>
  <si>
    <t>gopal_megaron</t>
  </si>
  <si>
    <t>live:ridwan.wachid</t>
  </si>
  <si>
    <t>velu83</t>
  </si>
  <si>
    <t>anjojoseph</t>
  </si>
  <si>
    <t>skype: wiselinr</t>
  </si>
  <si>
    <t>HGENG120</t>
  </si>
  <si>
    <t>Lenovo TAB3 7 Essential</t>
  </si>
  <si>
    <t>ANDROID 5.1</t>
  </si>
  <si>
    <t>1.3 GHZ</t>
  </si>
  <si>
    <t>LP DDR3 1GB</t>
  </si>
  <si>
    <t>1GB + 8GB</t>
  </si>
  <si>
    <t>`</t>
  </si>
  <si>
    <t xml:space="preserve">TABLET </t>
  </si>
  <si>
    <t>Logitech</t>
  </si>
  <si>
    <t>abdul.saleem</t>
  </si>
  <si>
    <t xml:space="preserve">Painting &amp; Scaffolding Supervisor
</t>
  </si>
  <si>
    <t>Dell</t>
  </si>
  <si>
    <t>3572-FACHRUL</t>
  </si>
  <si>
    <t>ABDULSALEEM</t>
  </si>
  <si>
    <t>Painting &amp; Scaffolding Supervisor</t>
  </si>
  <si>
    <t>abdul.saleem@wascoenergy.com</t>
  </si>
  <si>
    <t>Abdul Saleem</t>
  </si>
  <si>
    <t>PAINTING AND SCAFOLDING SUPERV</t>
  </si>
  <si>
    <t>Robert Tambunan</t>
  </si>
  <si>
    <t>robert.tambunan@wascoenergy.com</t>
  </si>
  <si>
    <t>robert.tambunan</t>
  </si>
  <si>
    <t>Samsung</t>
  </si>
  <si>
    <t>Monitor (Samsung)</t>
  </si>
  <si>
    <t>Mouse (Logitech)</t>
  </si>
  <si>
    <t>Keyboard (Dell)</t>
  </si>
  <si>
    <t>Product Key Others</t>
  </si>
  <si>
    <t>Predecessor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</si>
</sst>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4" formatCode="_(&quot;$&quot;* #,##0.00_);_(&quot;$&quot;* \(#,##0.00\);_(&quot;$&quot;* &quot;-&quot;??_);_(@_)"/>
    <numFmt numFmtId="43" formatCode="_(* #,##0.00_);_(* \(#,##0.00\);_(* &quot;-&quot;??_);_(@_)"/>
    <numFmt numFmtId="164" formatCode="&quot;$&quot;#,##0.00"/>
    <numFmt numFmtId="165" formatCode="[$-409]d\-mmm\-yy;@"/>
  </numFmts>
  <fonts count="71" x14ac:knownFonts="1">
    <font>
      <sz val="11"/>
      <color theme="1"/>
      <name val="Calibri"/>
      <family val="2"/>
      <charset val="1"/>
      <scheme val="minor"/>
    </font>
    <font>
      <sz val="11"/>
      <color theme="1"/>
      <name val="Calibri"/>
      <family val="2"/>
      <scheme val="minor"/>
    </font>
    <font>
      <sz val="11"/>
      <color theme="1"/>
      <name val="Calibri"/>
      <family val="2"/>
      <scheme val="minor"/>
    </font>
    <font>
      <b/>
      <sz val="10"/>
      <color theme="2" tint="-0.89999084444715716"/>
      <name val="Calibri"/>
      <family val="2"/>
      <scheme val="minor"/>
    </font>
    <font>
      <sz val="10"/>
      <name val="Arial Narrow"/>
      <family val="2"/>
    </font>
    <font>
      <sz val="10"/>
      <color rgb="FF000000"/>
      <name val="Calibri"/>
      <family val="2"/>
      <scheme val="minor"/>
    </font>
    <font>
      <sz val="10"/>
      <color theme="1"/>
      <name val="Calibri"/>
      <family val="2"/>
      <scheme val="minor"/>
    </font>
    <font>
      <sz val="10"/>
      <name val="Calibri"/>
      <family val="2"/>
      <scheme val="minor"/>
    </font>
    <font>
      <sz val="11"/>
      <color theme="1"/>
      <name val="Calibri"/>
      <family val="2"/>
      <charset val="1"/>
      <scheme val="minor"/>
    </font>
    <font>
      <sz val="12"/>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indexed="12"/>
      <name val="Arial Narrow"/>
      <family val="2"/>
    </font>
    <font>
      <sz val="10"/>
      <name val="Arial"/>
      <family val="2"/>
    </font>
    <font>
      <u/>
      <sz val="11"/>
      <color indexed="12"/>
      <name val="Calibri"/>
      <family val="2"/>
      <scheme val="minor"/>
    </font>
    <font>
      <u/>
      <sz val="11"/>
      <color theme="10"/>
      <name val="Arial Narrow"/>
      <family val="2"/>
    </font>
    <font>
      <sz val="10"/>
      <name val="Times New Roman"/>
      <family val="1"/>
    </font>
    <font>
      <b/>
      <sz val="10"/>
      <name val="Times New Roman"/>
      <family val="1"/>
    </font>
    <font>
      <b/>
      <sz val="12"/>
      <name val="Times New Roman"/>
      <family val="1"/>
    </font>
    <font>
      <b/>
      <sz val="9"/>
      <name val="Times New Roman"/>
      <family val="1"/>
    </font>
    <font>
      <sz val="8"/>
      <name val="Times New Roman"/>
      <family val="1"/>
    </font>
    <font>
      <u/>
      <sz val="10"/>
      <color theme="10"/>
      <name val="Times New Roman"/>
      <family val="1"/>
    </font>
    <font>
      <b/>
      <sz val="8"/>
      <name val="Times New Roman"/>
      <family val="1"/>
    </font>
    <font>
      <sz val="11"/>
      <color indexed="8"/>
      <name val="Arial"/>
      <family val="2"/>
    </font>
    <font>
      <sz val="10"/>
      <color theme="1"/>
      <name val="Arial"/>
      <family val="2"/>
    </font>
    <font>
      <u/>
      <sz val="11"/>
      <color theme="10"/>
      <name val="Calibri"/>
      <family val="2"/>
      <scheme val="minor"/>
    </font>
    <font>
      <sz val="11"/>
      <color indexed="8"/>
      <name val="Calibri"/>
      <family val="2"/>
      <charset val="1"/>
    </font>
    <font>
      <sz val="11"/>
      <color rgb="FF000000"/>
      <name val="Calibri"/>
      <family val="2"/>
      <charset val="1"/>
      <scheme val="minor"/>
    </font>
    <font>
      <sz val="10"/>
      <color theme="1"/>
      <name val="Calibri"/>
      <family val="1"/>
      <scheme val="minor"/>
    </font>
    <font>
      <sz val="11"/>
      <color theme="1"/>
      <name val="Arial"/>
      <family val="2"/>
    </font>
    <font>
      <b/>
      <sz val="12"/>
      <name val="Arial"/>
      <family val="2"/>
    </font>
    <font>
      <b/>
      <sz val="11"/>
      <name val="Arial"/>
      <family val="2"/>
    </font>
    <font>
      <sz val="11"/>
      <name val="Arial"/>
      <family val="2"/>
    </font>
    <font>
      <b/>
      <sz val="20"/>
      <name val="Arial"/>
      <family val="2"/>
    </font>
    <font>
      <sz val="20"/>
      <name val="Arial"/>
      <family val="2"/>
    </font>
    <font>
      <sz val="6"/>
      <name val="Times New Roman"/>
      <family val="1"/>
    </font>
    <font>
      <b/>
      <sz val="18"/>
      <color theme="3"/>
      <name val="Cambria"/>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4"/>
      <name val="Arial"/>
      <family val="2"/>
    </font>
    <font>
      <sz val="11"/>
      <color rgb="FF000000"/>
      <name val="Calibri"/>
      <family val="2"/>
      <scheme val="minor"/>
    </font>
    <font>
      <sz val="10"/>
      <color rgb="FF000000"/>
      <name val="Calibri"/>
      <family val="2"/>
      <scheme val="minor"/>
    </font>
    <font>
      <u/>
      <sz val="11"/>
      <color theme="10"/>
      <name val="Calibri"/>
      <family val="2"/>
      <charset val="1"/>
      <scheme val="minor"/>
    </font>
  </fonts>
  <fills count="59">
    <fill>
      <patternFill patternType="none"/>
    </fill>
    <fill>
      <patternFill patternType="gray125"/>
    </fill>
    <fill>
      <patternFill patternType="solid">
        <fgColor theme="3"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34998626667073579"/>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6">
    <border>
      <left/>
      <right/>
      <top/>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indexed="64"/>
      </right>
      <top style="hair">
        <color indexed="64"/>
      </top>
      <bottom style="thin">
        <color indexed="64"/>
      </bottom>
      <diagonal/>
    </border>
  </borders>
  <cellStyleXfs count="369">
    <xf numFmtId="0" fontId="0" fillId="0" borderId="0"/>
    <xf numFmtId="0" fontId="2" fillId="0" borderId="0"/>
    <xf numFmtId="0" fontId="9"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1" fillId="13"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20" borderId="0" applyNumberFormat="0" applyBorder="0" applyAlignment="0" applyProtection="0"/>
    <xf numFmtId="0" fontId="12" fillId="4" borderId="0" applyNumberFormat="0" applyBorder="0" applyAlignment="0" applyProtection="0"/>
    <xf numFmtId="0" fontId="13" fillId="21" borderId="2" applyNumberFormat="0" applyAlignment="0" applyProtection="0"/>
    <xf numFmtId="0" fontId="14" fillId="22" borderId="3" applyNumberFormat="0" applyAlignment="0" applyProtection="0"/>
    <xf numFmtId="0" fontId="29" fillId="0" borderId="0" applyNumberFormat="0" applyFill="0" applyBorder="0" applyAlignment="0" applyProtection="0">
      <alignment horizontal="left" indent="1"/>
    </xf>
    <xf numFmtId="0" fontId="15" fillId="0" borderId="0" applyNumberFormat="0" applyFill="0" applyBorder="0" applyAlignment="0" applyProtection="0"/>
    <xf numFmtId="0" fontId="16" fillId="5" borderId="0" applyNumberFormat="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30" fillId="0" borderId="0" applyNumberFormat="0" applyFill="0" applyBorder="0" applyAlignment="0" applyProtection="0"/>
    <xf numFmtId="0" fontId="27" fillId="0" borderId="0" applyNumberFormat="0" applyFill="0" applyBorder="0" applyAlignment="0" applyProtection="0"/>
    <xf numFmtId="0" fontId="20" fillId="8" borderId="2" applyNumberFormat="0" applyAlignment="0" applyProtection="0"/>
    <xf numFmtId="0" fontId="21" fillId="0" borderId="7" applyNumberFormat="0" applyFill="0" applyAlignment="0" applyProtection="0"/>
    <xf numFmtId="0" fontId="22" fillId="23" borderId="0" applyNumberFormat="0" applyBorder="0" applyAlignment="0" applyProtection="0"/>
    <xf numFmtId="0" fontId="9" fillId="0" borderId="0"/>
    <xf numFmtId="0" fontId="9" fillId="0" borderId="0"/>
    <xf numFmtId="0" fontId="9" fillId="0" borderId="0"/>
    <xf numFmtId="0" fontId="28" fillId="0" borderId="0"/>
    <xf numFmtId="0" fontId="9" fillId="24" borderId="8" applyNumberFormat="0" applyFont="0" applyAlignment="0" applyProtection="0"/>
    <xf numFmtId="0" fontId="23" fillId="21" borderId="9" applyNumberFormat="0" applyAlignment="0" applyProtection="0"/>
    <xf numFmtId="0" fontId="24" fillId="0" borderId="0" applyNumberFormat="0" applyFill="0" applyBorder="0" applyAlignment="0" applyProtection="0"/>
    <xf numFmtId="0" fontId="25" fillId="0" borderId="10" applyNumberFormat="0" applyFill="0" applyAlignment="0" applyProtection="0"/>
    <xf numFmtId="0" fontId="26" fillId="0" borderId="0" applyNumberFormat="0" applyFill="0" applyBorder="0" applyAlignment="0" applyProtection="0"/>
    <xf numFmtId="0" fontId="8" fillId="0" borderId="0"/>
    <xf numFmtId="0" fontId="2" fillId="0" borderId="0"/>
    <xf numFmtId="0" fontId="2" fillId="0" borderId="0"/>
    <xf numFmtId="0" fontId="31" fillId="0" borderId="0"/>
    <xf numFmtId="0" fontId="31" fillId="0" borderId="0"/>
    <xf numFmtId="0" fontId="36" fillId="0" borderId="0" applyNumberFormat="0" applyFill="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9" borderId="0" applyNumberFormat="0" applyBorder="0" applyAlignment="0" applyProtection="0"/>
    <xf numFmtId="0" fontId="10" fillId="12" borderId="0" applyNumberFormat="0" applyBorder="0" applyAlignment="0" applyProtection="0"/>
    <xf numFmtId="0" fontId="11" fillId="13"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20" borderId="0" applyNumberFormat="0" applyBorder="0" applyAlignment="0" applyProtection="0"/>
    <xf numFmtId="0" fontId="12" fillId="4" borderId="0" applyNumberFormat="0" applyBorder="0" applyAlignment="0" applyProtection="0"/>
    <xf numFmtId="0" fontId="13" fillId="21" borderId="2" applyNumberFormat="0" applyAlignment="0" applyProtection="0"/>
    <xf numFmtId="0" fontId="14" fillId="22" borderId="3" applyNumberFormat="0" applyAlignment="0" applyProtection="0"/>
    <xf numFmtId="41" fontId="28" fillId="0" borderId="0" applyFont="0" applyFill="0" applyBorder="0" applyAlignment="0" applyProtection="0"/>
    <xf numFmtId="41" fontId="28" fillId="0" borderId="0" applyFont="0" applyFill="0" applyBorder="0" applyAlignment="0" applyProtection="0"/>
    <xf numFmtId="41" fontId="38"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9" fillId="0" borderId="0" applyFont="0" applyFill="0" applyBorder="0" applyAlignment="0" applyProtection="0"/>
    <xf numFmtId="44" fontId="39" fillId="0" borderId="0" applyFont="0" applyFill="0" applyBorder="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40" fillId="0" borderId="0" applyNumberFormat="0" applyFill="0" applyBorder="0" applyAlignment="0" applyProtection="0"/>
    <xf numFmtId="0" fontId="30" fillId="0" borderId="0" applyNumberFormat="0" applyFill="0" applyBorder="0" applyAlignment="0" applyProtection="0"/>
    <xf numFmtId="0" fontId="20" fillId="8" borderId="2" applyNumberFormat="0" applyAlignment="0" applyProtection="0"/>
    <xf numFmtId="0" fontId="41" fillId="0" borderId="0"/>
    <xf numFmtId="0" fontId="21" fillId="0" borderId="7" applyNumberFormat="0" applyFill="0" applyAlignment="0" applyProtection="0"/>
    <xf numFmtId="0" fontId="22" fillId="2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6" fillId="0" borderId="0"/>
    <xf numFmtId="0" fontId="43" fillId="0" borderId="0"/>
    <xf numFmtId="0" fontId="2" fillId="0" borderId="0"/>
    <xf numFmtId="0" fontId="2" fillId="0" borderId="0"/>
    <xf numFmtId="0" fontId="2"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xf numFmtId="0" fontId="9"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9"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 fillId="0" borderId="0"/>
    <xf numFmtId="0" fontId="2" fillId="0" borderId="0"/>
    <xf numFmtId="0" fontId="2" fillId="0" borderId="0"/>
    <xf numFmtId="0" fontId="2" fillId="0" borderId="0"/>
    <xf numFmtId="0" fontId="44"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8"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8"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24" borderId="8" applyNumberFormat="0" applyFont="0" applyAlignment="0" applyProtection="0"/>
    <xf numFmtId="0" fontId="23" fillId="21" borderId="9" applyNumberFormat="0" applyAlignment="0" applyProtection="0"/>
    <xf numFmtId="0" fontId="24" fillId="0" borderId="0" applyNumberFormat="0" applyFill="0" applyBorder="0" applyAlignment="0" applyProtection="0"/>
    <xf numFmtId="0" fontId="25" fillId="0" borderId="10" applyNumberFormat="0" applyFill="0" applyAlignment="0" applyProtection="0"/>
    <xf numFmtId="0" fontId="26" fillId="0" borderId="0" applyNumberFormat="0" applyFill="0" applyBorder="0" applyAlignment="0" applyProtection="0"/>
    <xf numFmtId="0" fontId="2" fillId="0" borderId="0"/>
    <xf numFmtId="0" fontId="8" fillId="0" borderId="0"/>
    <xf numFmtId="0" fontId="2" fillId="0" borderId="0"/>
    <xf numFmtId="0" fontId="8" fillId="0" borderId="0"/>
    <xf numFmtId="0" fontId="8" fillId="0" borderId="0"/>
    <xf numFmtId="0" fontId="51" fillId="0" borderId="0" applyNumberFormat="0" applyFill="0" applyBorder="0" applyAlignment="0" applyProtection="0"/>
    <xf numFmtId="0" fontId="52" fillId="0" borderId="26" applyNumberFormat="0" applyFill="0" applyAlignment="0" applyProtection="0"/>
    <xf numFmtId="0" fontId="53" fillId="0" borderId="27" applyNumberFormat="0" applyFill="0" applyAlignment="0" applyProtection="0"/>
    <xf numFmtId="0" fontId="54" fillId="0" borderId="28" applyNumberFormat="0" applyFill="0" applyAlignment="0" applyProtection="0"/>
    <xf numFmtId="0" fontId="54" fillId="0" borderId="0" applyNumberFormat="0" applyFill="0" applyBorder="0" applyAlignment="0" applyProtection="0"/>
    <xf numFmtId="0" fontId="55" fillId="27" borderId="0" applyNumberFormat="0" applyBorder="0" applyAlignment="0" applyProtection="0"/>
    <xf numFmtId="0" fontId="56" fillId="28" borderId="0" applyNumberFormat="0" applyBorder="0" applyAlignment="0" applyProtection="0"/>
    <xf numFmtId="0" fontId="57" fillId="29" borderId="0" applyNumberFormat="0" applyBorder="0" applyAlignment="0" applyProtection="0"/>
    <xf numFmtId="0" fontId="58" fillId="30" borderId="29" applyNumberFormat="0" applyAlignment="0" applyProtection="0"/>
    <xf numFmtId="0" fontId="59" fillId="31" borderId="30" applyNumberFormat="0" applyAlignment="0" applyProtection="0"/>
    <xf numFmtId="0" fontId="60" fillId="31" borderId="29" applyNumberFormat="0" applyAlignment="0" applyProtection="0"/>
    <xf numFmtId="0" fontId="61" fillId="0" borderId="31" applyNumberFormat="0" applyFill="0" applyAlignment="0" applyProtection="0"/>
    <xf numFmtId="0" fontId="62" fillId="32" borderId="32" applyNumberFormat="0" applyAlignment="0" applyProtection="0"/>
    <xf numFmtId="0" fontId="63" fillId="0" borderId="0" applyNumberFormat="0" applyFill="0" applyBorder="0" applyAlignment="0" applyProtection="0"/>
    <xf numFmtId="0" fontId="8" fillId="33" borderId="33" applyNumberFormat="0" applyFont="0" applyAlignment="0" applyProtection="0"/>
    <xf numFmtId="0" fontId="64" fillId="0" borderId="0" applyNumberFormat="0" applyFill="0" applyBorder="0" applyAlignment="0" applyProtection="0"/>
    <xf numFmtId="0" fontId="65" fillId="0" borderId="34" applyNumberFormat="0" applyFill="0" applyAlignment="0" applyProtection="0"/>
    <xf numFmtId="0" fontId="66"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66" fillId="37" borderId="0" applyNumberFormat="0" applyBorder="0" applyAlignment="0" applyProtection="0"/>
    <xf numFmtId="0" fontId="66"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66" fillId="41" borderId="0" applyNumberFormat="0" applyBorder="0" applyAlignment="0" applyProtection="0"/>
    <xf numFmtId="0" fontId="66"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66" fillId="45" borderId="0" applyNumberFormat="0" applyBorder="0" applyAlignment="0" applyProtection="0"/>
    <xf numFmtId="0" fontId="66" fillId="46" borderId="0" applyNumberFormat="0" applyBorder="0" applyAlignment="0" applyProtection="0"/>
    <xf numFmtId="0" fontId="8" fillId="47" borderId="0" applyNumberFormat="0" applyBorder="0" applyAlignment="0" applyProtection="0"/>
    <xf numFmtId="0" fontId="8" fillId="48" borderId="0" applyNumberFormat="0" applyBorder="0" applyAlignment="0" applyProtection="0"/>
    <xf numFmtId="0" fontId="66" fillId="49" borderId="0" applyNumberFormat="0" applyBorder="0" applyAlignment="0" applyProtection="0"/>
    <xf numFmtId="0" fontId="66" fillId="50" borderId="0" applyNumberFormat="0" applyBorder="0" applyAlignment="0" applyProtection="0"/>
    <xf numFmtId="0" fontId="8" fillId="51" borderId="0" applyNumberFormat="0" applyBorder="0" applyAlignment="0" applyProtection="0"/>
    <xf numFmtId="0" fontId="8" fillId="52" borderId="0" applyNumberFormat="0" applyBorder="0" applyAlignment="0" applyProtection="0"/>
    <xf numFmtId="0" fontId="66" fillId="53" borderId="0" applyNumberFormat="0" applyBorder="0" applyAlignment="0" applyProtection="0"/>
    <xf numFmtId="0" fontId="66" fillId="54" borderId="0" applyNumberFormat="0" applyBorder="0" applyAlignment="0" applyProtection="0"/>
    <xf numFmtId="0" fontId="8" fillId="55" borderId="0" applyNumberFormat="0" applyBorder="0" applyAlignment="0" applyProtection="0"/>
    <xf numFmtId="0" fontId="8" fillId="56" borderId="0" applyNumberFormat="0" applyBorder="0" applyAlignment="0" applyProtection="0"/>
    <xf numFmtId="0" fontId="66" fillId="57" borderId="0" applyNumberFormat="0" applyBorder="0" applyAlignment="0" applyProtection="0"/>
    <xf numFmtId="0" fontId="1" fillId="0" borderId="0"/>
    <xf numFmtId="0" fontId="70" fillId="0" borderId="0" applyNumberFormat="0" applyFill="0" applyBorder="0" applyAlignment="0" applyProtection="0"/>
  </cellStyleXfs>
  <cellXfs count="159">
    <xf numFmtId="0" fontId="0" fillId="0" borderId="0" xfId="0"/>
    <xf numFmtId="0" fontId="0" fillId="0" borderId="0" xfId="0" applyAlignment="1">
      <alignment vertical="center"/>
    </xf>
    <xf numFmtId="0" fontId="3" fillId="2" borderId="1" xfId="0" applyFont="1" applyFill="1" applyBorder="1" applyAlignment="1">
      <alignment horizontal="left" vertical="center" wrapText="1"/>
    </xf>
    <xf numFmtId="164" fontId="3" fillId="2" borderId="1" xfId="0" applyNumberFormat="1" applyFont="1" applyFill="1" applyBorder="1" applyAlignment="1">
      <alignment horizontal="left" vertical="center" wrapText="1"/>
    </xf>
    <xf numFmtId="0" fontId="6" fillId="0" borderId="1" xfId="0" applyNumberFormat="1" applyFont="1" applyBorder="1" applyAlignment="1">
      <alignment horizontal="left" vertical="center"/>
    </xf>
    <xf numFmtId="0" fontId="31" fillId="0" borderId="13" xfId="54" applyBorder="1"/>
    <xf numFmtId="0" fontId="31" fillId="0" borderId="14" xfId="54" applyBorder="1"/>
    <xf numFmtId="0" fontId="31" fillId="0" borderId="15" xfId="54" applyBorder="1"/>
    <xf numFmtId="0" fontId="31" fillId="0" borderId="0" xfId="54"/>
    <xf numFmtId="0" fontId="31" fillId="0" borderId="16" xfId="54" applyBorder="1"/>
    <xf numFmtId="0" fontId="31" fillId="0" borderId="0" xfId="54" applyBorder="1"/>
    <xf numFmtId="0" fontId="32" fillId="0" borderId="0" xfId="54" applyFont="1" applyBorder="1" applyAlignment="1">
      <alignment horizontal="left" wrapText="1"/>
    </xf>
    <xf numFmtId="0" fontId="33" fillId="0" borderId="0" xfId="54" applyFont="1" applyBorder="1" applyAlignment="1">
      <alignment vertical="center"/>
    </xf>
    <xf numFmtId="0" fontId="31" fillId="0" borderId="17" xfId="54" applyBorder="1"/>
    <xf numFmtId="0" fontId="32" fillId="25" borderId="18" xfId="54" applyFont="1" applyFill="1" applyBorder="1" applyAlignment="1"/>
    <xf numFmtId="0" fontId="32" fillId="25" borderId="19" xfId="54" applyFont="1" applyFill="1" applyBorder="1" applyAlignment="1"/>
    <xf numFmtId="0" fontId="32" fillId="25" borderId="20" xfId="54" applyFont="1" applyFill="1" applyBorder="1" applyAlignment="1"/>
    <xf numFmtId="0" fontId="32" fillId="0" borderId="0" xfId="54" applyFont="1" applyBorder="1" applyAlignment="1">
      <alignment horizontal="left" vertical="center"/>
    </xf>
    <xf numFmtId="0" fontId="31" fillId="0" borderId="0" xfId="54" applyFont="1" applyBorder="1" applyAlignment="1">
      <alignment vertical="center"/>
    </xf>
    <xf numFmtId="0" fontId="32" fillId="0" borderId="0" xfId="55" applyFont="1" applyBorder="1" applyAlignment="1"/>
    <xf numFmtId="0" fontId="32" fillId="0" borderId="0" xfId="55" applyFont="1" applyBorder="1" applyAlignment="1">
      <alignment horizontal="left" vertical="center"/>
    </xf>
    <xf numFmtId="0" fontId="31" fillId="0" borderId="0" xfId="55" applyFont="1" applyBorder="1" applyAlignment="1"/>
    <xf numFmtId="0" fontId="31" fillId="0" borderId="0" xfId="54" applyFont="1" applyBorder="1"/>
    <xf numFmtId="0" fontId="32" fillId="0" borderId="0" xfId="54" applyFont="1" applyBorder="1" applyAlignment="1">
      <alignment horizontal="left"/>
    </xf>
    <xf numFmtId="0" fontId="31" fillId="0" borderId="17" xfId="54" applyFont="1" applyBorder="1" applyAlignment="1">
      <alignment vertical="center"/>
    </xf>
    <xf numFmtId="0" fontId="31" fillId="0" borderId="0" xfId="54" applyFont="1" applyBorder="1" applyAlignment="1">
      <alignment horizontal="left" vertical="center"/>
    </xf>
    <xf numFmtId="0" fontId="32" fillId="0" borderId="0" xfId="55" applyFont="1" applyBorder="1"/>
    <xf numFmtId="0" fontId="31" fillId="0" borderId="16" xfId="54" applyBorder="1" applyAlignment="1">
      <alignment horizontal="center"/>
    </xf>
    <xf numFmtId="0" fontId="31" fillId="0" borderId="0" xfId="54" applyBorder="1" applyAlignment="1">
      <alignment horizontal="center"/>
    </xf>
    <xf numFmtId="0" fontId="32" fillId="0" borderId="0" xfId="55" applyFont="1" applyFill="1" applyBorder="1"/>
    <xf numFmtId="0" fontId="31" fillId="0" borderId="16" xfId="54" applyBorder="1" applyAlignment="1">
      <alignment horizontal="left" vertical="center"/>
    </xf>
    <xf numFmtId="49" fontId="32" fillId="0" borderId="0" xfId="55" applyNumberFormat="1" applyFont="1" applyFill="1" applyBorder="1" applyAlignment="1">
      <alignment horizontal="left" vertical="center"/>
    </xf>
    <xf numFmtId="0" fontId="31" fillId="0" borderId="0" xfId="54" applyBorder="1" applyAlignment="1">
      <alignment horizontal="left" vertical="center"/>
    </xf>
    <xf numFmtId="0" fontId="31" fillId="0" borderId="0" xfId="54" applyBorder="1" applyAlignment="1">
      <alignment horizontal="center" vertical="center"/>
    </xf>
    <xf numFmtId="0" fontId="31" fillId="0" borderId="17" xfId="54" applyBorder="1" applyAlignment="1">
      <alignment horizontal="left" vertical="center"/>
    </xf>
    <xf numFmtId="0" fontId="31" fillId="0" borderId="0" xfId="54" applyAlignment="1">
      <alignment horizontal="left" vertical="center"/>
    </xf>
    <xf numFmtId="0" fontId="32" fillId="0" borderId="0" xfId="55" applyFont="1" applyFill="1" applyBorder="1" applyAlignment="1">
      <alignment horizontal="left"/>
    </xf>
    <xf numFmtId="0" fontId="31" fillId="0" borderId="0" xfId="54" applyBorder="1" applyAlignment="1">
      <alignment horizontal="left"/>
    </xf>
    <xf numFmtId="0" fontId="32" fillId="0" borderId="0" xfId="54" applyFont="1" applyBorder="1"/>
    <xf numFmtId="0" fontId="35" fillId="0" borderId="0" xfId="55" applyFont="1" applyFill="1" applyBorder="1" applyAlignment="1">
      <alignment vertical="center"/>
    </xf>
    <xf numFmtId="0" fontId="37" fillId="0" borderId="0" xfId="55" applyFont="1" applyFill="1" applyBorder="1" applyAlignment="1">
      <alignment vertical="center"/>
    </xf>
    <xf numFmtId="0" fontId="32" fillId="0" borderId="0" xfId="55" applyFont="1" applyFill="1" applyBorder="1" applyAlignment="1">
      <alignment horizontal="left" vertical="top"/>
    </xf>
    <xf numFmtId="49" fontId="32" fillId="0" borderId="0" xfId="55" applyNumberFormat="1" applyFont="1" applyFill="1" applyBorder="1"/>
    <xf numFmtId="0" fontId="31" fillId="0" borderId="0" xfId="55" applyFont="1" applyFill="1" applyBorder="1" applyAlignment="1">
      <alignment horizontal="left"/>
    </xf>
    <xf numFmtId="0" fontId="32" fillId="0" borderId="0" xfId="54" applyFont="1" applyFill="1" applyBorder="1" applyAlignment="1">
      <alignment horizontal="left"/>
    </xf>
    <xf numFmtId="49" fontId="32" fillId="0" borderId="0" xfId="55" applyNumberFormat="1" applyFont="1" applyFill="1" applyBorder="1" applyAlignment="1"/>
    <xf numFmtId="49" fontId="31" fillId="0" borderId="0" xfId="55" applyNumberFormat="1" applyFont="1" applyFill="1" applyBorder="1" applyAlignment="1">
      <alignment horizontal="right"/>
    </xf>
    <xf numFmtId="0" fontId="31" fillId="0" borderId="0" xfId="55" applyFont="1" applyFill="1" applyBorder="1"/>
    <xf numFmtId="0" fontId="31" fillId="0" borderId="24" xfId="54" applyBorder="1"/>
    <xf numFmtId="0" fontId="31" fillId="0" borderId="21" xfId="55" applyFont="1" applyFill="1" applyBorder="1"/>
    <xf numFmtId="0" fontId="31" fillId="0" borderId="21" xfId="54" applyBorder="1"/>
    <xf numFmtId="0" fontId="31" fillId="0" borderId="25" xfId="54" applyBorder="1"/>
    <xf numFmtId="49" fontId="31" fillId="0" borderId="0" xfId="55" applyNumberFormat="1" applyFont="1" applyFill="1" applyBorder="1"/>
    <xf numFmtId="0" fontId="5" fillId="0" borderId="1" xfId="1" applyFont="1" applyFill="1" applyBorder="1" applyAlignment="1">
      <alignment horizontal="left" vertical="center"/>
    </xf>
    <xf numFmtId="0" fontId="47" fillId="0" borderId="0" xfId="107" applyFont="1"/>
    <xf numFmtId="0" fontId="2" fillId="0" borderId="0" xfId="107"/>
    <xf numFmtId="0" fontId="48" fillId="0" borderId="0" xfId="107" applyFont="1"/>
    <xf numFmtId="0" fontId="49" fillId="0" borderId="0" xfId="107" applyFont="1"/>
    <xf numFmtId="0" fontId="46" fillId="0" borderId="0" xfId="107" applyFont="1"/>
    <xf numFmtId="0" fontId="46" fillId="0" borderId="0" xfId="107" applyFont="1" applyAlignment="1">
      <alignment horizontal="center"/>
    </xf>
    <xf numFmtId="0" fontId="47" fillId="0" borderId="21" xfId="107" applyFont="1" applyBorder="1"/>
    <xf numFmtId="0" fontId="47" fillId="0" borderId="0" xfId="107" applyFont="1" applyBorder="1"/>
    <xf numFmtId="0" fontId="46" fillId="0" borderId="11" xfId="107" applyFont="1" applyBorder="1" applyAlignment="1">
      <alignment horizontal="center"/>
    </xf>
    <xf numFmtId="0" fontId="47" fillId="0" borderId="11" xfId="107" applyFont="1" applyBorder="1" applyAlignment="1">
      <alignment horizontal="center"/>
    </xf>
    <xf numFmtId="0" fontId="47" fillId="0" borderId="0" xfId="107" applyFont="1" applyAlignment="1">
      <alignment horizontal="center"/>
    </xf>
    <xf numFmtId="0" fontId="46" fillId="0" borderId="21" xfId="107" applyFont="1" applyBorder="1"/>
    <xf numFmtId="0" fontId="47" fillId="0" borderId="21" xfId="107" applyFont="1" applyBorder="1" applyAlignment="1">
      <alignment horizontal="left"/>
    </xf>
    <xf numFmtId="0" fontId="7" fillId="0" borderId="1" xfId="0" applyFont="1" applyBorder="1" applyAlignment="1">
      <alignment horizontal="left" vertical="center"/>
    </xf>
    <xf numFmtId="0" fontId="4" fillId="0" borderId="1" xfId="0" applyFont="1" applyBorder="1" applyAlignment="1">
      <alignment horizontal="left" vertical="center"/>
    </xf>
    <xf numFmtId="14" fontId="7" fillId="0" borderId="1" xfId="0" applyNumberFormat="1" applyFont="1" applyBorder="1" applyAlignment="1">
      <alignment horizontal="left" vertical="center"/>
    </xf>
    <xf numFmtId="0" fontId="4" fillId="0" borderId="1" xfId="0" applyFont="1" applyBorder="1" applyAlignment="1">
      <alignment horizontal="left" vertical="center" wrapText="1"/>
    </xf>
    <xf numFmtId="0" fontId="35" fillId="0" borderId="0" xfId="54" applyFont="1" applyBorder="1" applyAlignment="1">
      <alignment vertical="top" wrapText="1"/>
    </xf>
    <xf numFmtId="0" fontId="35" fillId="0" borderId="35" xfId="55" applyFont="1" applyFill="1" applyBorder="1" applyAlignment="1">
      <alignment vertical="center"/>
    </xf>
    <xf numFmtId="0" fontId="0" fillId="0" borderId="0" xfId="0" applyBorder="1"/>
    <xf numFmtId="0" fontId="5" fillId="0" borderId="0" xfId="121" applyFont="1" applyBorder="1" applyAlignment="1">
      <alignment wrapText="1"/>
    </xf>
    <xf numFmtId="0" fontId="5" fillId="0" borderId="0" xfId="121" applyFont="1" applyFill="1" applyBorder="1" applyAlignment="1">
      <alignment wrapText="1"/>
    </xf>
    <xf numFmtId="0" fontId="67" fillId="0" borderId="0" xfId="54" applyFont="1" applyAlignment="1">
      <alignment vertical="center"/>
    </xf>
    <xf numFmtId="0" fontId="31" fillId="0" borderId="21" xfId="54" applyFont="1" applyBorder="1" applyAlignment="1">
      <alignment horizontal="left"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68" fillId="0" borderId="0" xfId="121" applyFont="1" applyBorder="1" applyAlignment="1">
      <alignment wrapText="1"/>
    </xf>
    <xf numFmtId="0" fontId="1" fillId="0" borderId="0" xfId="0" applyFont="1" applyBorder="1"/>
    <xf numFmtId="0" fontId="1" fillId="0" borderId="0" xfId="0" applyFont="1"/>
    <xf numFmtId="0" fontId="0" fillId="0" borderId="0" xfId="0" applyAlignment="1">
      <alignment horizontal="center"/>
    </xf>
    <xf numFmtId="0" fontId="1" fillId="0" borderId="0" xfId="0" applyFont="1" applyBorder="1" applyAlignment="1">
      <alignment horizontal="center"/>
    </xf>
    <xf numFmtId="0" fontId="68" fillId="0" borderId="0" xfId="121" applyFont="1" applyFill="1" applyAlignment="1">
      <alignment wrapText="1"/>
    </xf>
    <xf numFmtId="0" fontId="5" fillId="0" borderId="1" xfId="1" applyFont="1" applyFill="1" applyBorder="1" applyAlignment="1">
      <alignment horizontal="left" vertical="center" wrapText="1"/>
    </xf>
    <xf numFmtId="0" fontId="0" fillId="0" borderId="0" xfId="0" applyBorder="1" applyAlignment="1">
      <alignment horizontal="left" vertical="center"/>
    </xf>
    <xf numFmtId="0" fontId="69" fillId="0" borderId="0" xfId="121" applyFont="1" applyFill="1" applyAlignment="1">
      <alignment wrapText="1"/>
    </xf>
    <xf numFmtId="0" fontId="5" fillId="0" borderId="0" xfId="121" applyFont="1" applyFill="1" applyAlignment="1">
      <alignment wrapText="1"/>
    </xf>
    <xf numFmtId="0" fontId="1" fillId="0" borderId="0" xfId="0" applyFont="1" applyAlignment="1">
      <alignment vertical="center"/>
    </xf>
    <xf numFmtId="0" fontId="0" fillId="0" borderId="0" xfId="0" applyAlignment="1">
      <alignment horizontal="left"/>
    </xf>
    <xf numFmtId="0" fontId="7" fillId="0" borderId="1" xfId="0" applyFont="1" applyBorder="1" applyAlignment="1">
      <alignment horizontal="left" vertical="center" wrapText="1"/>
    </xf>
    <xf numFmtId="165" fontId="47" fillId="0" borderId="21" xfId="107" applyNumberFormat="1" applyFont="1" applyBorder="1" applyAlignment="1">
      <alignment horizontal="left"/>
    </xf>
    <xf numFmtId="0" fontId="28" fillId="0" borderId="21" xfId="107" applyFont="1" applyBorder="1"/>
    <xf numFmtId="0" fontId="70" fillId="0" borderId="0" xfId="368"/>
    <xf numFmtId="0" fontId="46" fillId="0" borderId="21" xfId="107" applyFont="1" applyBorder="1" applyAlignment="1">
      <alignment horizontal="left"/>
    </xf>
    <xf numFmtId="0" fontId="70" fillId="0" borderId="21" xfId="368" applyBorder="1" applyAlignment="1">
      <alignment horizontal="left"/>
    </xf>
    <xf numFmtId="0" fontId="47" fillId="0" borderId="21" xfId="107" applyFont="1" applyBorder="1" applyAlignment="1">
      <alignment horizontal="left"/>
    </xf>
    <xf numFmtId="49" fontId="46" fillId="0" borderId="21" xfId="107" applyNumberFormat="1" applyFont="1" applyBorder="1" applyAlignment="1">
      <alignment horizontal="left"/>
    </xf>
    <xf numFmtId="49" fontId="47" fillId="0" borderId="21" xfId="107" applyNumberFormat="1" applyFont="1" applyBorder="1" applyAlignment="1">
      <alignment horizontal="left"/>
    </xf>
    <xf numFmtId="0" fontId="47" fillId="0" borderId="19" xfId="107" applyFont="1" applyBorder="1" applyAlignment="1">
      <alignment horizontal="left"/>
    </xf>
    <xf numFmtId="0" fontId="47" fillId="0" borderId="11" xfId="107" applyFont="1" applyBorder="1" applyAlignment="1">
      <alignment horizontal="left" wrapText="1"/>
    </xf>
    <xf numFmtId="0" fontId="47" fillId="0" borderId="11" xfId="107" applyFont="1" applyBorder="1" applyAlignment="1">
      <alignment horizontal="left"/>
    </xf>
    <xf numFmtId="0" fontId="47" fillId="0" borderId="18" xfId="107" applyFont="1" applyBorder="1" applyAlignment="1">
      <alignment horizontal="center"/>
    </xf>
    <xf numFmtId="0" fontId="47" fillId="0" borderId="19" xfId="107" applyFont="1" applyBorder="1" applyAlignment="1">
      <alignment horizontal="center"/>
    </xf>
    <xf numFmtId="0" fontId="47" fillId="0" borderId="20" xfId="107" applyFont="1" applyBorder="1" applyAlignment="1">
      <alignment horizontal="center"/>
    </xf>
    <xf numFmtId="0" fontId="47" fillId="0" borderId="18" xfId="107" applyFont="1" applyBorder="1" applyAlignment="1">
      <alignment horizontal="left"/>
    </xf>
    <xf numFmtId="0" fontId="47" fillId="0" borderId="20" xfId="107" applyFont="1" applyBorder="1" applyAlignment="1">
      <alignment horizontal="left"/>
    </xf>
    <xf numFmtId="0" fontId="47" fillId="0" borderId="11" xfId="107" quotePrefix="1" applyFont="1" applyBorder="1" applyAlignment="1">
      <alignment horizontal="left"/>
    </xf>
    <xf numFmtId="49" fontId="47" fillId="0" borderId="11" xfId="107" applyNumberFormat="1" applyFont="1" applyBorder="1" applyAlignment="1">
      <alignment horizontal="left"/>
    </xf>
    <xf numFmtId="0" fontId="2" fillId="0" borderId="19" xfId="107" applyBorder="1" applyAlignment="1">
      <alignment horizontal="left"/>
    </xf>
    <xf numFmtId="0" fontId="2" fillId="0" borderId="20" xfId="107" applyBorder="1" applyAlignment="1">
      <alignment horizontal="left"/>
    </xf>
    <xf numFmtId="0" fontId="45" fillId="0" borderId="0" xfId="107" applyFont="1" applyAlignment="1">
      <alignment horizontal="center"/>
    </xf>
    <xf numFmtId="0" fontId="46" fillId="0" borderId="18" xfId="107" applyFont="1" applyBorder="1" applyAlignment="1">
      <alignment horizontal="center"/>
    </xf>
    <xf numFmtId="0" fontId="46" fillId="0" borderId="19" xfId="107" applyFont="1" applyBorder="1" applyAlignment="1">
      <alignment horizontal="center"/>
    </xf>
    <xf numFmtId="0" fontId="46" fillId="0" borderId="20" xfId="107" applyFont="1" applyBorder="1" applyAlignment="1">
      <alignment horizontal="center"/>
    </xf>
    <xf numFmtId="0" fontId="46" fillId="0" borderId="11" xfId="107" applyFont="1" applyBorder="1" applyAlignment="1">
      <alignment horizontal="center"/>
    </xf>
    <xf numFmtId="0" fontId="31" fillId="0" borderId="0" xfId="55" applyFont="1" applyFill="1" applyBorder="1" applyAlignment="1">
      <alignment horizontal="right"/>
    </xf>
    <xf numFmtId="14" fontId="31" fillId="0" borderId="21" xfId="54" applyNumberFormat="1" applyBorder="1" applyAlignment="1">
      <alignment horizontal="left" vertical="center"/>
    </xf>
    <xf numFmtId="0" fontId="31" fillId="0" borderId="21" xfId="54" applyBorder="1" applyAlignment="1">
      <alignment horizontal="left" vertical="center"/>
    </xf>
    <xf numFmtId="0" fontId="31" fillId="0" borderId="0" xfId="54" applyFont="1" applyBorder="1" applyAlignment="1">
      <alignment horizontal="right"/>
    </xf>
    <xf numFmtId="0" fontId="35" fillId="0" borderId="21" xfId="54" applyFont="1" applyBorder="1" applyAlignment="1">
      <alignment horizontal="left" vertical="center"/>
    </xf>
    <xf numFmtId="0" fontId="31" fillId="0" borderId="0" xfId="54" applyBorder="1" applyAlignment="1">
      <alignment horizontal="left" vertical="center"/>
    </xf>
    <xf numFmtId="0" fontId="32" fillId="25" borderId="22" xfId="54" applyFont="1" applyFill="1" applyBorder="1" applyAlignment="1">
      <alignment horizontal="left"/>
    </xf>
    <xf numFmtId="0" fontId="32" fillId="25" borderId="12" xfId="54" applyFont="1" applyFill="1" applyBorder="1" applyAlignment="1">
      <alignment horizontal="left"/>
    </xf>
    <xf numFmtId="0" fontId="32" fillId="25" borderId="23" xfId="54" applyFont="1" applyFill="1" applyBorder="1" applyAlignment="1">
      <alignment horizontal="left"/>
    </xf>
    <xf numFmtId="49" fontId="31" fillId="0" borderId="0" xfId="55" applyNumberFormat="1" applyFont="1" applyFill="1" applyBorder="1" applyAlignment="1">
      <alignment horizontal="left"/>
    </xf>
    <xf numFmtId="0" fontId="31" fillId="0" borderId="0" xfId="55" applyFont="1" applyFill="1" applyBorder="1" applyAlignment="1">
      <alignment horizontal="left"/>
    </xf>
    <xf numFmtId="49" fontId="32" fillId="0" borderId="21" xfId="55" applyNumberFormat="1" applyFont="1" applyFill="1" applyBorder="1" applyAlignment="1">
      <alignment horizontal="left"/>
    </xf>
    <xf numFmtId="0" fontId="35" fillId="0" borderId="21" xfId="55" applyFont="1" applyBorder="1" applyAlignment="1">
      <alignment horizontal="left" vertical="center"/>
    </xf>
    <xf numFmtId="0" fontId="35" fillId="0" borderId="21" xfId="55" applyNumberFormat="1" applyFont="1" applyFill="1" applyBorder="1" applyAlignment="1">
      <alignment horizontal="left" vertical="center"/>
    </xf>
    <xf numFmtId="0" fontId="35" fillId="0" borderId="21" xfId="55" applyFont="1" applyFill="1" applyBorder="1" applyAlignment="1">
      <alignment horizontal="left" vertical="center"/>
    </xf>
    <xf numFmtId="0" fontId="35" fillId="0" borderId="21" xfId="55" applyFont="1" applyFill="1" applyBorder="1" applyAlignment="1">
      <alignment horizontal="center" vertical="center"/>
    </xf>
    <xf numFmtId="0" fontId="32" fillId="0" borderId="21" xfId="55" applyFont="1" applyFill="1" applyBorder="1" applyAlignment="1">
      <alignment horizontal="left" vertical="top"/>
    </xf>
    <xf numFmtId="0" fontId="31" fillId="0" borderId="0" xfId="55" applyNumberFormat="1" applyFont="1" applyFill="1" applyBorder="1" applyAlignment="1">
      <alignment horizontal="left" vertical="top"/>
    </xf>
    <xf numFmtId="0" fontId="31" fillId="0" borderId="21" xfId="54" applyFont="1" applyBorder="1" applyAlignment="1">
      <alignment horizontal="left" vertical="center"/>
    </xf>
    <xf numFmtId="0" fontId="31" fillId="0" borderId="0" xfId="54" applyBorder="1" applyAlignment="1">
      <alignment horizontal="center" vertical="center"/>
    </xf>
    <xf numFmtId="0" fontId="31" fillId="0" borderId="0" xfId="55" applyFont="1" applyFill="1" applyBorder="1" applyAlignment="1">
      <alignment horizontal="left" vertical="center"/>
    </xf>
    <xf numFmtId="0" fontId="31" fillId="0" borderId="21" xfId="54" applyFont="1" applyFill="1" applyBorder="1" applyAlignment="1">
      <alignment horizontal="left" vertical="center"/>
    </xf>
    <xf numFmtId="49" fontId="31" fillId="0" borderId="0" xfId="55" applyNumberFormat="1" applyFont="1" applyFill="1" applyBorder="1" applyAlignment="1">
      <alignment horizontal="left" vertical="center"/>
    </xf>
    <xf numFmtId="0" fontId="35" fillId="26" borderId="21" xfId="55" applyNumberFormat="1" applyFont="1" applyFill="1" applyBorder="1" applyAlignment="1">
      <alignment horizontal="left" vertical="center"/>
    </xf>
    <xf numFmtId="0" fontId="31" fillId="25" borderId="18" xfId="54" applyFill="1" applyBorder="1" applyAlignment="1">
      <alignment horizontal="center"/>
    </xf>
    <xf numFmtId="0" fontId="31" fillId="25" borderId="19" xfId="54" applyFill="1" applyBorder="1" applyAlignment="1">
      <alignment horizontal="center"/>
    </xf>
    <xf numFmtId="0" fontId="31" fillId="25" borderId="20" xfId="54" applyFill="1" applyBorder="1" applyAlignment="1">
      <alignment horizontal="center"/>
    </xf>
    <xf numFmtId="0" fontId="32" fillId="0" borderId="21" xfId="54" applyFont="1" applyBorder="1" applyAlignment="1">
      <alignment horizontal="left" vertical="center"/>
    </xf>
    <xf numFmtId="0" fontId="50" fillId="0" borderId="21" xfId="54" applyFont="1" applyBorder="1" applyAlignment="1">
      <alignment horizontal="left" vertical="center" wrapText="1"/>
    </xf>
    <xf numFmtId="0" fontId="31" fillId="0" borderId="0" xfId="55" applyFont="1" applyBorder="1" applyAlignment="1">
      <alignment horizontal="left" vertical="center"/>
    </xf>
    <xf numFmtId="0" fontId="31" fillId="0" borderId="0" xfId="54" applyFont="1" applyBorder="1" applyAlignment="1">
      <alignment horizontal="left" vertical="center"/>
    </xf>
    <xf numFmtId="0" fontId="31" fillId="0" borderId="0" xfId="54" applyFont="1" applyBorder="1" applyAlignment="1">
      <alignment horizontal="left"/>
    </xf>
    <xf numFmtId="0" fontId="31" fillId="0" borderId="21" xfId="56" applyFont="1" applyBorder="1" applyAlignment="1">
      <alignment horizontal="left" vertical="center"/>
    </xf>
    <xf numFmtId="0" fontId="31" fillId="0" borderId="21" xfId="56" applyFont="1" applyBorder="1" applyAlignment="1">
      <alignment horizontal="center" vertical="center"/>
    </xf>
    <xf numFmtId="0" fontId="32" fillId="0" borderId="0" xfId="54" applyFont="1" applyBorder="1" applyAlignment="1">
      <alignment horizontal="left" wrapText="1"/>
    </xf>
    <xf numFmtId="0" fontId="33" fillId="0" borderId="0" xfId="54" applyFont="1" applyBorder="1" applyAlignment="1">
      <alignment horizontal="center" vertical="center"/>
    </xf>
    <xf numFmtId="0" fontId="34" fillId="0" borderId="11" xfId="54" applyFont="1" applyBorder="1" applyAlignment="1">
      <alignment horizontal="center" vertical="center" wrapText="1"/>
    </xf>
    <xf numFmtId="0" fontId="32" fillId="0" borderId="11" xfId="54" applyFont="1" applyBorder="1" applyAlignment="1">
      <alignment horizontal="center" vertical="center" wrapText="1"/>
    </xf>
    <xf numFmtId="0" fontId="3" fillId="58" borderId="1" xfId="0" applyFont="1" applyFill="1" applyBorder="1" applyAlignment="1">
      <alignment horizontal="left" vertical="center" wrapText="1"/>
    </xf>
    <xf numFmtId="0" fontId="3" fillId="58" borderId="1" xfId="0" applyFont="1" applyFill="1" applyBorder="1" applyAlignment="1">
      <alignment horizontal="left" vertical="center"/>
    </xf>
  </cellXfs>
  <cellStyles count="369">
    <cellStyle name="20% - Accent1" xfId="344" builtinId="30" customBuiltin="1"/>
    <cellStyle name="20% - Accent1 2" xfId="57"/>
    <cellStyle name="20% - Accent1 3" xfId="3"/>
    <cellStyle name="20% - Accent2" xfId="348" builtinId="34" customBuiltin="1"/>
    <cellStyle name="20% - Accent2 2" xfId="58"/>
    <cellStyle name="20% - Accent2 3" xfId="4"/>
    <cellStyle name="20% - Accent3" xfId="352" builtinId="38" customBuiltin="1"/>
    <cellStyle name="20% - Accent3 2" xfId="59"/>
    <cellStyle name="20% - Accent3 3" xfId="5"/>
    <cellStyle name="20% - Accent4" xfId="356" builtinId="42" customBuiltin="1"/>
    <cellStyle name="20% - Accent4 2" xfId="60"/>
    <cellStyle name="20% - Accent4 3" xfId="6"/>
    <cellStyle name="20% - Accent5" xfId="360" builtinId="46" customBuiltin="1"/>
    <cellStyle name="20% - Accent5 2" xfId="61"/>
    <cellStyle name="20% - Accent5 3" xfId="7"/>
    <cellStyle name="20% - Accent6" xfId="364" builtinId="50" customBuiltin="1"/>
    <cellStyle name="20% - Accent6 2" xfId="62"/>
    <cellStyle name="20% - Accent6 3" xfId="8"/>
    <cellStyle name="40% - Accent1" xfId="345" builtinId="31" customBuiltin="1"/>
    <cellStyle name="40% - Accent1 2" xfId="63"/>
    <cellStyle name="40% - Accent1 3" xfId="9"/>
    <cellStyle name="40% - Accent2" xfId="349" builtinId="35" customBuiltin="1"/>
    <cellStyle name="40% - Accent2 2" xfId="64"/>
    <cellStyle name="40% - Accent2 3" xfId="10"/>
    <cellStyle name="40% - Accent3" xfId="353" builtinId="39" customBuiltin="1"/>
    <cellStyle name="40% - Accent3 2" xfId="65"/>
    <cellStyle name="40% - Accent3 3" xfId="11"/>
    <cellStyle name="40% - Accent4" xfId="357" builtinId="43" customBuiltin="1"/>
    <cellStyle name="40% - Accent4 2" xfId="66"/>
    <cellStyle name="40% - Accent4 3" xfId="12"/>
    <cellStyle name="40% - Accent5" xfId="361" builtinId="47" customBuiltin="1"/>
    <cellStyle name="40% - Accent5 2" xfId="67"/>
    <cellStyle name="40% - Accent5 3" xfId="13"/>
    <cellStyle name="40% - Accent6" xfId="365" builtinId="51" customBuiltin="1"/>
    <cellStyle name="40% - Accent6 2" xfId="68"/>
    <cellStyle name="40% - Accent6 3" xfId="14"/>
    <cellStyle name="60% - Accent1" xfId="346" builtinId="32" customBuiltin="1"/>
    <cellStyle name="60% - Accent1 2" xfId="69"/>
    <cellStyle name="60% - Accent1 3" xfId="15"/>
    <cellStyle name="60% - Accent2" xfId="350" builtinId="36" customBuiltin="1"/>
    <cellStyle name="60% - Accent2 2" xfId="70"/>
    <cellStyle name="60% - Accent2 3" xfId="16"/>
    <cellStyle name="60% - Accent3" xfId="354" builtinId="40" customBuiltin="1"/>
    <cellStyle name="60% - Accent3 2" xfId="71"/>
    <cellStyle name="60% - Accent3 3" xfId="17"/>
    <cellStyle name="60% - Accent4" xfId="358" builtinId="44" customBuiltin="1"/>
    <cellStyle name="60% - Accent4 2" xfId="72"/>
    <cellStyle name="60% - Accent4 3" xfId="18"/>
    <cellStyle name="60% - Accent5" xfId="362" builtinId="48" customBuiltin="1"/>
    <cellStyle name="60% - Accent5 2" xfId="73"/>
    <cellStyle name="60% - Accent5 3" xfId="19"/>
    <cellStyle name="60% - Accent6" xfId="366" builtinId="52" customBuiltin="1"/>
    <cellStyle name="60% - Accent6 2" xfId="74"/>
    <cellStyle name="60% - Accent6 3" xfId="20"/>
    <cellStyle name="Accent1" xfId="343" builtinId="29" customBuiltin="1"/>
    <cellStyle name="Accent1 2" xfId="75"/>
    <cellStyle name="Accent1 3" xfId="21"/>
    <cellStyle name="Accent2" xfId="347" builtinId="33" customBuiltin="1"/>
    <cellStyle name="Accent2 2" xfId="76"/>
    <cellStyle name="Accent2 3" xfId="22"/>
    <cellStyle name="Accent3" xfId="351" builtinId="37" customBuiltin="1"/>
    <cellStyle name="Accent3 2" xfId="77"/>
    <cellStyle name="Accent3 3" xfId="23"/>
    <cellStyle name="Accent4" xfId="355" builtinId="41" customBuiltin="1"/>
    <cellStyle name="Accent4 2" xfId="78"/>
    <cellStyle name="Accent4 3" xfId="24"/>
    <cellStyle name="Accent5" xfId="359" builtinId="45" customBuiltin="1"/>
    <cellStyle name="Accent5 2" xfId="79"/>
    <cellStyle name="Accent5 3" xfId="25"/>
    <cellStyle name="Accent6" xfId="363" builtinId="49" customBuiltin="1"/>
    <cellStyle name="Accent6 2" xfId="80"/>
    <cellStyle name="Accent6 3" xfId="26"/>
    <cellStyle name="Bad" xfId="332" builtinId="27" customBuiltin="1"/>
    <cellStyle name="Bad 2" xfId="81"/>
    <cellStyle name="Bad 3" xfId="27"/>
    <cellStyle name="Calculation" xfId="336" builtinId="22" customBuiltin="1"/>
    <cellStyle name="Calculation 2" xfId="82"/>
    <cellStyle name="Calculation 3" xfId="28"/>
    <cellStyle name="Check Cell" xfId="338" builtinId="23" customBuiltin="1"/>
    <cellStyle name="Check Cell 2" xfId="83"/>
    <cellStyle name="Check Cell 3" xfId="29"/>
    <cellStyle name="Comma [0] 2" xfId="84"/>
    <cellStyle name="Comma [0] 2 2" xfId="85"/>
    <cellStyle name="Comma [0] 3" xfId="86"/>
    <cellStyle name="Comma [0] 3 2" xfId="87"/>
    <cellStyle name="Comma [0] 46" xfId="88"/>
    <cellStyle name="Comma 2" xfId="89"/>
    <cellStyle name="Comma 2 2" xfId="90"/>
    <cellStyle name="Ctx_Hyperlink" xfId="30"/>
    <cellStyle name="Currency 2" xfId="91"/>
    <cellStyle name="Currency 2 2" xfId="92"/>
    <cellStyle name="Currency 2 3" xfId="93"/>
    <cellStyle name="Currency 3" xfId="94"/>
    <cellStyle name="Explanatory Text" xfId="341" builtinId="53" customBuiltin="1"/>
    <cellStyle name="Explanatory Text 2" xfId="95"/>
    <cellStyle name="Explanatory Text 3" xfId="31"/>
    <cellStyle name="Good" xfId="331" builtinId="26" customBuiltin="1"/>
    <cellStyle name="Good 2" xfId="96"/>
    <cellStyle name="Good 3" xfId="32"/>
    <cellStyle name="Heading 1" xfId="327" builtinId="16" customBuiltin="1"/>
    <cellStyle name="Heading 1 2" xfId="97"/>
    <cellStyle name="Heading 1 3" xfId="33"/>
    <cellStyle name="Heading 2" xfId="328" builtinId="17" customBuiltin="1"/>
    <cellStyle name="Heading 2 2" xfId="98"/>
    <cellStyle name="Heading 2 3" xfId="34"/>
    <cellStyle name="Heading 3" xfId="329" builtinId="18" customBuiltin="1"/>
    <cellStyle name="Heading 3 2" xfId="99"/>
    <cellStyle name="Heading 3 3" xfId="35"/>
    <cellStyle name="Heading 4" xfId="330" builtinId="19" customBuiltin="1"/>
    <cellStyle name="Heading 4 2" xfId="100"/>
    <cellStyle name="Heading 4 3" xfId="36"/>
    <cellStyle name="Hyperlink" xfId="368" builtinId="8"/>
    <cellStyle name="Hyperlink 2" xfId="37"/>
    <cellStyle name="Hyperlink 2 2" xfId="38"/>
    <cellStyle name="Hyperlink 2 3" xfId="101"/>
    <cellStyle name="Hyperlink 2 4" xfId="102"/>
    <cellStyle name="Hyperlink 3" xfId="56"/>
    <cellStyle name="Input" xfId="334" builtinId="20" customBuiltin="1"/>
    <cellStyle name="Input 2" xfId="103"/>
    <cellStyle name="Input 3" xfId="39"/>
    <cellStyle name="Jun" xfId="104"/>
    <cellStyle name="Linked Cell" xfId="337" builtinId="24" customBuiltin="1"/>
    <cellStyle name="Linked Cell 2" xfId="105"/>
    <cellStyle name="Linked Cell 3" xfId="40"/>
    <cellStyle name="Neutral" xfId="333" builtinId="28" customBuiltin="1"/>
    <cellStyle name="Neutral 2" xfId="106"/>
    <cellStyle name="Neutral 3" xfId="41"/>
    <cellStyle name="Normal" xfId="0" builtinId="0"/>
    <cellStyle name="Normal 10" xfId="107"/>
    <cellStyle name="Normal 10 2" xfId="108"/>
    <cellStyle name="Normal 10 2 2" xfId="1"/>
    <cellStyle name="Normal 10 2 2 2" xfId="321"/>
    <cellStyle name="Normal 10 2 2 3" xfId="367"/>
    <cellStyle name="Normal 107" xfId="109"/>
    <cellStyle name="Normal 109" xfId="110"/>
    <cellStyle name="Normal 11" xfId="111"/>
    <cellStyle name="Normal 114" xfId="112"/>
    <cellStyle name="Normal 115" xfId="113"/>
    <cellStyle name="Normal 116" xfId="114"/>
    <cellStyle name="Normal 117" xfId="115"/>
    <cellStyle name="Normal 118" xfId="116"/>
    <cellStyle name="Normal 12" xfId="117"/>
    <cellStyle name="Normal 120" xfId="118"/>
    <cellStyle name="Normal 121" xfId="119"/>
    <cellStyle name="Normal 13" xfId="120"/>
    <cellStyle name="Normal 13 2" xfId="53"/>
    <cellStyle name="Normal 14" xfId="121"/>
    <cellStyle name="Normal 15" xfId="122"/>
    <cellStyle name="Normal 16" xfId="123"/>
    <cellStyle name="Normal 17" xfId="124"/>
    <cellStyle name="Normal 18" xfId="54"/>
    <cellStyle name="Normal 19" xfId="125"/>
    <cellStyle name="Normal 19 2" xfId="126"/>
    <cellStyle name="Normal 2" xfId="42"/>
    <cellStyle name="Normal 2 10" xfId="127"/>
    <cellStyle name="Normal 2 100" xfId="128"/>
    <cellStyle name="Normal 2 101" xfId="129"/>
    <cellStyle name="Normal 2 102" xfId="130"/>
    <cellStyle name="Normal 2 103" xfId="131"/>
    <cellStyle name="Normal 2 104" xfId="132"/>
    <cellStyle name="Normal 2 105" xfId="133"/>
    <cellStyle name="Normal 2 106" xfId="134"/>
    <cellStyle name="Normal 2 107" xfId="135"/>
    <cellStyle name="Normal 2 108" xfId="136"/>
    <cellStyle name="Normal 2 109" xfId="137"/>
    <cellStyle name="Normal 2 11" xfId="138"/>
    <cellStyle name="Normal 2 110" xfId="139"/>
    <cellStyle name="Normal 2 111" xfId="140"/>
    <cellStyle name="Normal 2 112" xfId="141"/>
    <cellStyle name="Normal 2 113" xfId="142"/>
    <cellStyle name="Normal 2 114" xfId="143"/>
    <cellStyle name="Normal 2 115" xfId="144"/>
    <cellStyle name="Normal 2 116" xfId="145"/>
    <cellStyle name="Normal 2 117" xfId="146"/>
    <cellStyle name="Normal 2 118" xfId="147"/>
    <cellStyle name="Normal 2 119" xfId="148"/>
    <cellStyle name="Normal 2 12" xfId="149"/>
    <cellStyle name="Normal 2 120" xfId="150"/>
    <cellStyle name="Normal 2 121" xfId="51"/>
    <cellStyle name="Normal 2 121 2" xfId="151"/>
    <cellStyle name="Normal 2 121 3" xfId="322"/>
    <cellStyle name="Normal 2 122" xfId="152"/>
    <cellStyle name="Normal 2 122 2" xfId="52"/>
    <cellStyle name="Normal 2 122 2 2" xfId="323"/>
    <cellStyle name="Normal 2 123" xfId="153"/>
    <cellStyle name="Normal 2 124" xfId="55"/>
    <cellStyle name="Normal 2 13" xfId="154"/>
    <cellStyle name="Normal 2 14" xfId="155"/>
    <cellStyle name="Normal 2 15" xfId="156"/>
    <cellStyle name="Normal 2 16" xfId="157"/>
    <cellStyle name="Normal 2 17" xfId="158"/>
    <cellStyle name="Normal 2 18" xfId="159"/>
    <cellStyle name="Normal 2 19" xfId="160"/>
    <cellStyle name="Normal 2 2" xfId="43"/>
    <cellStyle name="Normal 2 2 2" xfId="161"/>
    <cellStyle name="Normal 2 2 3" xfId="162"/>
    <cellStyle name="Normal 2 20" xfId="163"/>
    <cellStyle name="Normal 2 21" xfId="164"/>
    <cellStyle name="Normal 2 22" xfId="165"/>
    <cellStyle name="Normal 2 23" xfId="166"/>
    <cellStyle name="Normal 2 24" xfId="167"/>
    <cellStyle name="Normal 2 25" xfId="168"/>
    <cellStyle name="Normal 2 26" xfId="169"/>
    <cellStyle name="Normal 2 27" xfId="170"/>
    <cellStyle name="Normal 2 28" xfId="171"/>
    <cellStyle name="Normal 2 29" xfId="172"/>
    <cellStyle name="Normal 2 3" xfId="173"/>
    <cellStyle name="Normal 2 3 2" xfId="44"/>
    <cellStyle name="Normal 2 30" xfId="174"/>
    <cellStyle name="Normal 2 31" xfId="175"/>
    <cellStyle name="Normal 2 32" xfId="176"/>
    <cellStyle name="Normal 2 33" xfId="177"/>
    <cellStyle name="Normal 2 34" xfId="178"/>
    <cellStyle name="Normal 2 35" xfId="179"/>
    <cellStyle name="Normal 2 36" xfId="180"/>
    <cellStyle name="Normal 2 37" xfId="181"/>
    <cellStyle name="Normal 2 38" xfId="182"/>
    <cellStyle name="Normal 2 39" xfId="183"/>
    <cellStyle name="Normal 2 4" xfId="184"/>
    <cellStyle name="Normal 2 40" xfId="185"/>
    <cellStyle name="Normal 2 41" xfId="186"/>
    <cellStyle name="Normal 2 42" xfId="187"/>
    <cellStyle name="Normal 2 43" xfId="188"/>
    <cellStyle name="Normal 2 44" xfId="189"/>
    <cellStyle name="Normal 2 45" xfId="190"/>
    <cellStyle name="Normal 2 46" xfId="191"/>
    <cellStyle name="Normal 2 47" xfId="192"/>
    <cellStyle name="Normal 2 48" xfId="193"/>
    <cellStyle name="Normal 2 49" xfId="194"/>
    <cellStyle name="Normal 2 5" xfId="195"/>
    <cellStyle name="Normal 2 50" xfId="196"/>
    <cellStyle name="Normal 2 51" xfId="197"/>
    <cellStyle name="Normal 2 52" xfId="198"/>
    <cellStyle name="Normal 2 53" xfId="199"/>
    <cellStyle name="Normal 2 54" xfId="200"/>
    <cellStyle name="Normal 2 55" xfId="201"/>
    <cellStyle name="Normal 2 56" xfId="202"/>
    <cellStyle name="Normal 2 57" xfId="203"/>
    <cellStyle name="Normal 2 58" xfId="204"/>
    <cellStyle name="Normal 2 59" xfId="205"/>
    <cellStyle name="Normal 2 6" xfId="206"/>
    <cellStyle name="Normal 2 60" xfId="207"/>
    <cellStyle name="Normal 2 61" xfId="208"/>
    <cellStyle name="Normal 2 62" xfId="209"/>
    <cellStyle name="Normal 2 63" xfId="210"/>
    <cellStyle name="Normal 2 64" xfId="211"/>
    <cellStyle name="Normal 2 65" xfId="212"/>
    <cellStyle name="Normal 2 66" xfId="213"/>
    <cellStyle name="Normal 2 67" xfId="214"/>
    <cellStyle name="Normal 2 68" xfId="215"/>
    <cellStyle name="Normal 2 69" xfId="216"/>
    <cellStyle name="Normal 2 7" xfId="217"/>
    <cellStyle name="Normal 2 70" xfId="218"/>
    <cellStyle name="Normal 2 71" xfId="219"/>
    <cellStyle name="Normal 2 72" xfId="220"/>
    <cellStyle name="Normal 2 73" xfId="221"/>
    <cellStyle name="Normal 2 74" xfId="222"/>
    <cellStyle name="Normal 2 75" xfId="223"/>
    <cellStyle name="Normal 2 76" xfId="224"/>
    <cellStyle name="Normal 2 77" xfId="225"/>
    <cellStyle name="Normal 2 78" xfId="226"/>
    <cellStyle name="Normal 2 79" xfId="227"/>
    <cellStyle name="Normal 2 8" xfId="228"/>
    <cellStyle name="Normal 2 80" xfId="229"/>
    <cellStyle name="Normal 2 81" xfId="230"/>
    <cellStyle name="Normal 2 82" xfId="231"/>
    <cellStyle name="Normal 2 83" xfId="232"/>
    <cellStyle name="Normal 2 84" xfId="233"/>
    <cellStyle name="Normal 2 85" xfId="234"/>
    <cellStyle name="Normal 2 86" xfId="235"/>
    <cellStyle name="Normal 2 87" xfId="236"/>
    <cellStyle name="Normal 2 88" xfId="237"/>
    <cellStyle name="Normal 2 89" xfId="238"/>
    <cellStyle name="Normal 2 9" xfId="239"/>
    <cellStyle name="Normal 2 90" xfId="240"/>
    <cellStyle name="Normal 2 91" xfId="241"/>
    <cellStyle name="Normal 2 92" xfId="242"/>
    <cellStyle name="Normal 2 93" xfId="243"/>
    <cellStyle name="Normal 2 94" xfId="244"/>
    <cellStyle name="Normal 2 95" xfId="245"/>
    <cellStyle name="Normal 2 96" xfId="246"/>
    <cellStyle name="Normal 2 97" xfId="247"/>
    <cellStyle name="Normal 2 98" xfId="248"/>
    <cellStyle name="Normal 2 99" xfId="249"/>
    <cellStyle name="Normal 20" xfId="2"/>
    <cellStyle name="Normal 23" xfId="250"/>
    <cellStyle name="Normal 27" xfId="251"/>
    <cellStyle name="Normal 28" xfId="252"/>
    <cellStyle name="Normal 29" xfId="253"/>
    <cellStyle name="Normal 3" xfId="45"/>
    <cellStyle name="Normal 3 2" xfId="254"/>
    <cellStyle name="Normal 3 3" xfId="255"/>
    <cellStyle name="Normal 30" xfId="256"/>
    <cellStyle name="Normal 31" xfId="257"/>
    <cellStyle name="Normal 32" xfId="258"/>
    <cellStyle name="Normal 33" xfId="259"/>
    <cellStyle name="Normal 34" xfId="260"/>
    <cellStyle name="Normal 35" xfId="261"/>
    <cellStyle name="Normal 36" xfId="262"/>
    <cellStyle name="Normal 37" xfId="263"/>
    <cellStyle name="Normal 38" xfId="264"/>
    <cellStyle name="Normal 39" xfId="265"/>
    <cellStyle name="Normal 4" xfId="266"/>
    <cellStyle name="Normal 4 2" xfId="267"/>
    <cellStyle name="Normal 4 3" xfId="268"/>
    <cellStyle name="Normal 4 3 2" xfId="325"/>
    <cellStyle name="Normal 4 4" xfId="269"/>
    <cellStyle name="Normal 4 5" xfId="324"/>
    <cellStyle name="Normal 40" xfId="270"/>
    <cellStyle name="Normal 41" xfId="271"/>
    <cellStyle name="Normal 42" xfId="272"/>
    <cellStyle name="Normal 43" xfId="273"/>
    <cellStyle name="Normal 44" xfId="274"/>
    <cellStyle name="Normal 45" xfId="275"/>
    <cellStyle name="Normal 5" xfId="276"/>
    <cellStyle name="Normal 5 2" xfId="277"/>
    <cellStyle name="Normal 50" xfId="278"/>
    <cellStyle name="Normal 51" xfId="279"/>
    <cellStyle name="Normal 52" xfId="280"/>
    <cellStyle name="Normal 53" xfId="281"/>
    <cellStyle name="Normal 54" xfId="282"/>
    <cellStyle name="Normal 59" xfId="283"/>
    <cellStyle name="Normal 6" xfId="284"/>
    <cellStyle name="Normal 62" xfId="285"/>
    <cellStyle name="Normal 63" xfId="286"/>
    <cellStyle name="Normal 65" xfId="287"/>
    <cellStyle name="Normal 67" xfId="288"/>
    <cellStyle name="Normal 68" xfId="289"/>
    <cellStyle name="Normal 69" xfId="290"/>
    <cellStyle name="Normal 7" xfId="291"/>
    <cellStyle name="Normal 70" xfId="292"/>
    <cellStyle name="Normal 71" xfId="293"/>
    <cellStyle name="Normal 72" xfId="294"/>
    <cellStyle name="Normal 73" xfId="295"/>
    <cellStyle name="Normal 74" xfId="296"/>
    <cellStyle name="Normal 75" xfId="297"/>
    <cellStyle name="Normal 76" xfId="298"/>
    <cellStyle name="Normal 77" xfId="299"/>
    <cellStyle name="Normal 78" xfId="300"/>
    <cellStyle name="Normal 8" xfId="301"/>
    <cellStyle name="Normal 80" xfId="302"/>
    <cellStyle name="Normal 81" xfId="303"/>
    <cellStyle name="Normal 82" xfId="304"/>
    <cellStyle name="Normal 83" xfId="305"/>
    <cellStyle name="Normal 84" xfId="306"/>
    <cellStyle name="Normal 85" xfId="307"/>
    <cellStyle name="Normal 87" xfId="308"/>
    <cellStyle name="Normal 88" xfId="309"/>
    <cellStyle name="Normal 89" xfId="310"/>
    <cellStyle name="Normal 9" xfId="311"/>
    <cellStyle name="Normal 90" xfId="312"/>
    <cellStyle name="Normal 91" xfId="313"/>
    <cellStyle name="Normal 94" xfId="314"/>
    <cellStyle name="Normal 95" xfId="315"/>
    <cellStyle name="Note" xfId="340" builtinId="10" customBuiltin="1"/>
    <cellStyle name="Note 2" xfId="316"/>
    <cellStyle name="Note 3" xfId="46"/>
    <cellStyle name="Output" xfId="335" builtinId="21" customBuiltin="1"/>
    <cellStyle name="Output 2" xfId="317"/>
    <cellStyle name="Output 3" xfId="47"/>
    <cellStyle name="Title" xfId="326" builtinId="15" customBuiltin="1"/>
    <cellStyle name="Title 2" xfId="318"/>
    <cellStyle name="Title 3" xfId="48"/>
    <cellStyle name="Total" xfId="342" builtinId="25" customBuiltin="1"/>
    <cellStyle name="Total 2" xfId="319"/>
    <cellStyle name="Total 3" xfId="49"/>
    <cellStyle name="Warning Text" xfId="339" builtinId="11" customBuiltin="1"/>
    <cellStyle name="Warning Text 2" xfId="320"/>
    <cellStyle name="Warning Text 3" xfId="50"/>
  </cellStyles>
  <dxfs count="6">
    <dxf>
      <alignment horizontal="center" textRotation="0" wrapText="0" indent="0" justifyLastLine="0" shrinkToFit="0" readingOrder="0"/>
    </dxf>
    <dxf>
      <font>
        <b val="0"/>
        <i val="0"/>
        <strike val="0"/>
        <condense val="0"/>
        <extend val="0"/>
        <outline val="0"/>
        <shadow val="0"/>
        <u val="none"/>
        <vertAlign val="baseline"/>
        <sz val="10"/>
        <color rgb="FF000000"/>
        <name val="Calibri"/>
        <scheme val="minor"/>
      </font>
      <alignment horizontal="general" vertical="bottom" textRotation="0" wrapText="1" indent="0" justifyLastLine="0" shrinkToFit="0" readingOrder="0"/>
    </dxf>
    <dxf>
      <alignment horizontal="center" vertical="center" textRotation="0" wrapText="0" indent="0" justifyLastLine="0" shrinkToFit="0" readingOrder="0"/>
      <border diagonalUp="0" diagonalDown="0">
        <left/>
        <right/>
        <top/>
        <bottom/>
        <vertical/>
        <horizontal/>
      </border>
    </dxf>
    <dxf>
      <fill>
        <patternFill>
          <bgColor rgb="FFFF0000"/>
        </patternFill>
      </fill>
    </dxf>
    <dxf>
      <fill>
        <patternFill>
          <bgColor theme="4" tint="0.59996337778862885"/>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1</xdr:col>
      <xdr:colOff>533400</xdr:colOff>
      <xdr:row>3</xdr:row>
      <xdr:rowOff>95250</xdr:rowOff>
    </xdr:to>
    <xdr:pic>
      <xdr:nvPicPr>
        <xdr:cNvPr id="2" name="Picture 2" descr="wasco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47625"/>
          <a:ext cx="6096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76199</xdr:colOff>
      <xdr:row>1</xdr:row>
      <xdr:rowOff>9525</xdr:rowOff>
    </xdr:from>
    <xdr:to>
      <xdr:col>1</xdr:col>
      <xdr:colOff>752474</xdr:colOff>
      <xdr:row>2</xdr:row>
      <xdr:rowOff>152400</xdr:rowOff>
    </xdr:to>
    <xdr:pic>
      <xdr:nvPicPr>
        <xdr:cNvPr id="2" name="Picture 9" descr="image001"/>
        <xdr:cNvPicPr>
          <a:picLocks noChangeAspect="1" noChangeArrowheads="1"/>
        </xdr:cNvPicPr>
      </xdr:nvPicPr>
      <xdr:blipFill>
        <a:blip xmlns:r="http://schemas.openxmlformats.org/officeDocument/2006/relationships" r:embed="rId1" cstate="print"/>
        <a:srcRect/>
        <a:stretch>
          <a:fillRect/>
        </a:stretch>
      </xdr:blipFill>
      <xdr:spPr bwMode="auto">
        <a:xfrm>
          <a:off x="447674" y="200025"/>
          <a:ext cx="676275" cy="476250"/>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id="1" name="TEmployee" displayName="TEmployee" ref="A1:M129" totalsRowShown="0" headerRowDxfId="2">
  <autoFilter ref="A1:M129"/>
  <tableColumns count="13">
    <tableColumn id="1" name="No.">
      <calculatedColumnFormula>IF(C2&lt;&gt;"",ROW()-1,"")</calculatedColumnFormula>
    </tableColumn>
    <tableColumn id="2" name="ID" dataDxfId="1" dataCellStyle="Normal 14"/>
    <tableColumn id="3" name="Name"/>
    <tableColumn id="4" name="E-Mail Address"/>
    <tableColumn id="5" name="Department"/>
    <tableColumn id="6" name="Job Title"/>
    <tableColumn id="7" name="Skype ID"/>
    <tableColumn id="8" name="Company" dataDxfId="0"/>
    <tableColumn id="9" name="Project "/>
    <tableColumn id="10" name="Supervisor"/>
    <tableColumn id="11" name="Status"/>
    <tableColumn id="12" name="Password"/>
    <tableColumn id="13" name="nb lock"/>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mailto:robert.tambunan@wascoenergy.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robert.tambunan@wascoenergy.com" TargetMode="External"/><Relationship Id="rId2" Type="http://schemas.openxmlformats.org/officeDocument/2006/relationships/hyperlink" Target="mailto:abdul.saleem@wascoenergy.com" TargetMode="External"/><Relationship Id="rId1" Type="http://schemas.openxmlformats.org/officeDocument/2006/relationships/hyperlink" Target="mailto:lamhisar.aritonang@wascoenergy.com" TargetMode="External"/><Relationship Id="rId5" Type="http://schemas.openxmlformats.org/officeDocument/2006/relationships/table" Target="../tables/table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F260"/>
  <sheetViews>
    <sheetView showZeros="0" tabSelected="1" zoomScaleNormal="100"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4.7109375" bestFit="1" customWidth="1"/>
    <col min="2" max="2" width="12.28515625" bestFit="1" customWidth="1"/>
    <col min="3" max="3" width="16.7109375" bestFit="1" customWidth="1"/>
    <col min="4" max="4" width="13.5703125" bestFit="1" customWidth="1"/>
    <col min="5" max="5" width="42.85546875" bestFit="1" customWidth="1"/>
    <col min="6" max="6" width="29.85546875" bestFit="1" customWidth="1"/>
    <col min="7" max="7" width="28.42578125" customWidth="1"/>
    <col min="8" max="8" width="37.140625" customWidth="1"/>
    <col min="9" max="9" width="34.140625" customWidth="1"/>
    <col min="10" max="10" width="35.28515625" bestFit="1" customWidth="1"/>
    <col min="11" max="11" width="28.85546875" bestFit="1" customWidth="1"/>
    <col min="12" max="12" width="19.140625" bestFit="1" customWidth="1"/>
    <col min="13" max="13" width="19.140625" customWidth="1"/>
    <col min="14" max="14" width="19.140625" bestFit="1" customWidth="1"/>
    <col min="15" max="15" width="29.42578125" customWidth="1"/>
    <col min="16" max="16" width="34.140625" bestFit="1" customWidth="1"/>
    <col min="17" max="17" width="7.7109375" customWidth="1"/>
    <col min="18" max="18" width="9.140625" customWidth="1"/>
    <col min="19" max="19" width="9.5703125" customWidth="1"/>
    <col min="20" max="20" width="21.140625" customWidth="1"/>
    <col min="21" max="21" width="34.140625" customWidth="1"/>
    <col min="22" max="22" width="12.28515625" customWidth="1"/>
    <col min="23" max="23" width="11.7109375" customWidth="1"/>
    <col min="24" max="24" width="10.85546875" bestFit="1" customWidth="1"/>
    <col min="25" max="25" width="39" customWidth="1"/>
    <col min="26" max="26" width="35.7109375" customWidth="1"/>
    <col min="27" max="27" width="26.140625" customWidth="1"/>
    <col min="28" max="28" width="24.140625" customWidth="1"/>
    <col min="29" max="29" width="62" bestFit="1" customWidth="1"/>
    <col min="30" max="30" width="62" customWidth="1"/>
    <col min="31" max="31" width="107.5703125" bestFit="1" customWidth="1"/>
    <col min="32" max="32" width="10.7109375" bestFit="1" customWidth="1"/>
  </cols>
  <sheetData>
    <row r="1" spans="1:32" s="1" customFormat="1" ht="35.25" customHeight="1" x14ac:dyDescent="0.25">
      <c r="A1" s="2" t="s">
        <v>0</v>
      </c>
      <c r="B1" s="157" t="s">
        <v>210</v>
      </c>
      <c r="C1" s="157" t="s">
        <v>1</v>
      </c>
      <c r="D1" s="2" t="s">
        <v>2</v>
      </c>
      <c r="E1" s="2" t="s">
        <v>3</v>
      </c>
      <c r="F1" s="2" t="s">
        <v>4</v>
      </c>
      <c r="G1" s="2" t="s">
        <v>5</v>
      </c>
      <c r="H1" s="2" t="s">
        <v>6</v>
      </c>
      <c r="I1" s="2" t="s">
        <v>7</v>
      </c>
      <c r="J1" s="3" t="s">
        <v>8</v>
      </c>
      <c r="K1" s="3" t="s">
        <v>9</v>
      </c>
      <c r="L1" s="157" t="s">
        <v>10</v>
      </c>
      <c r="M1" s="157" t="s">
        <v>11</v>
      </c>
      <c r="N1" s="157" t="s">
        <v>12</v>
      </c>
      <c r="O1" s="157" t="s">
        <v>5</v>
      </c>
      <c r="P1" s="157" t="s">
        <v>13</v>
      </c>
      <c r="Q1" s="158" t="s">
        <v>14</v>
      </c>
      <c r="R1" s="157" t="s">
        <v>15</v>
      </c>
      <c r="S1" s="157" t="s">
        <v>16</v>
      </c>
      <c r="T1" s="157" t="s">
        <v>17</v>
      </c>
      <c r="U1" s="157" t="s">
        <v>18</v>
      </c>
      <c r="V1" s="157" t="s">
        <v>19</v>
      </c>
      <c r="W1" s="157" t="s">
        <v>20</v>
      </c>
      <c r="X1" s="157" t="s">
        <v>21</v>
      </c>
      <c r="Y1" s="157" t="s">
        <v>22</v>
      </c>
      <c r="Z1" s="157" t="s">
        <v>23</v>
      </c>
      <c r="AA1" s="157" t="s">
        <v>1645</v>
      </c>
      <c r="AB1" s="2" t="s">
        <v>24</v>
      </c>
      <c r="AC1" s="157" t="s">
        <v>25</v>
      </c>
      <c r="AD1" s="157" t="s">
        <v>1062</v>
      </c>
      <c r="AE1" s="157" t="s">
        <v>1646</v>
      </c>
      <c r="AF1" s="2"/>
    </row>
    <row r="2" spans="1:32" ht="15" customHeight="1" x14ac:dyDescent="0.25">
      <c r="A2" s="68">
        <v>1</v>
      </c>
      <c r="B2" s="68">
        <v>1231</v>
      </c>
      <c r="C2" s="53" t="s">
        <v>26</v>
      </c>
      <c r="D2" s="4">
        <v>400044</v>
      </c>
      <c r="E2" s="4" t="s">
        <v>213</v>
      </c>
      <c r="F2" s="67" t="s">
        <v>214</v>
      </c>
      <c r="G2" s="67" t="s">
        <v>215</v>
      </c>
      <c r="H2" s="67" t="s">
        <v>216</v>
      </c>
      <c r="I2" s="67" t="s">
        <v>217</v>
      </c>
      <c r="J2" s="67" t="s">
        <v>218</v>
      </c>
      <c r="K2" s="67">
        <v>0</v>
      </c>
      <c r="L2" s="67">
        <v>30192899078</v>
      </c>
      <c r="M2" s="67" t="s">
        <v>219</v>
      </c>
      <c r="N2" s="67" t="s">
        <v>220</v>
      </c>
      <c r="O2" s="67" t="s">
        <v>259</v>
      </c>
      <c r="P2" s="67" t="s">
        <v>222</v>
      </c>
      <c r="Q2" s="67" t="s">
        <v>223</v>
      </c>
      <c r="R2" s="67" t="s">
        <v>224</v>
      </c>
      <c r="S2" s="67" t="s">
        <v>225</v>
      </c>
      <c r="T2" s="67">
        <v>0</v>
      </c>
      <c r="U2" s="67" t="s">
        <v>226</v>
      </c>
      <c r="V2" s="67" t="s">
        <v>227</v>
      </c>
      <c r="W2" s="69" t="s">
        <v>228</v>
      </c>
      <c r="X2" s="69" t="s">
        <v>229</v>
      </c>
      <c r="Y2" s="68" t="s">
        <v>230</v>
      </c>
      <c r="Z2" s="68" t="s">
        <v>231</v>
      </c>
      <c r="AA2" s="68">
        <v>0</v>
      </c>
      <c r="AB2" s="68">
        <v>0</v>
      </c>
      <c r="AC2" s="68">
        <v>0</v>
      </c>
      <c r="AD2" s="68"/>
      <c r="AE2" s="68" t="s">
        <v>232</v>
      </c>
      <c r="AF2" s="68">
        <v>0</v>
      </c>
    </row>
    <row r="3" spans="1:32" ht="15" customHeight="1" x14ac:dyDescent="0.25">
      <c r="A3" s="68">
        <v>2</v>
      </c>
      <c r="B3" s="68">
        <v>1232</v>
      </c>
      <c r="C3" s="53" t="s">
        <v>27</v>
      </c>
      <c r="D3" s="4"/>
      <c r="E3" s="4"/>
      <c r="F3" s="67"/>
      <c r="G3" s="67"/>
      <c r="H3" s="67"/>
      <c r="I3" s="67"/>
      <c r="J3" s="67"/>
      <c r="K3" s="67"/>
      <c r="L3" s="67">
        <v>5092835365</v>
      </c>
      <c r="M3" s="67" t="s">
        <v>219</v>
      </c>
      <c r="N3" s="67" t="s">
        <v>239</v>
      </c>
      <c r="O3" s="67" t="s">
        <v>259</v>
      </c>
      <c r="P3" s="67" t="s">
        <v>240</v>
      </c>
      <c r="Q3" s="67" t="s">
        <v>223</v>
      </c>
      <c r="R3" s="67" t="s">
        <v>224</v>
      </c>
      <c r="S3" s="67" t="s">
        <v>225</v>
      </c>
      <c r="T3" s="67">
        <v>0</v>
      </c>
      <c r="U3" s="67" t="s">
        <v>241</v>
      </c>
      <c r="V3" s="67" t="s">
        <v>227</v>
      </c>
      <c r="W3" s="69">
        <v>42532</v>
      </c>
      <c r="X3" s="69">
        <v>43292</v>
      </c>
      <c r="Y3" s="68" t="s">
        <v>243</v>
      </c>
      <c r="Z3" s="68" t="s">
        <v>231</v>
      </c>
      <c r="AA3" s="68">
        <v>0</v>
      </c>
      <c r="AB3" s="68">
        <v>0</v>
      </c>
      <c r="AC3" s="68">
        <v>0</v>
      </c>
      <c r="AD3" s="68"/>
      <c r="AE3" s="70" t="s">
        <v>1132</v>
      </c>
      <c r="AF3" s="68">
        <v>0</v>
      </c>
    </row>
    <row r="4" spans="1:32" ht="15" customHeight="1" x14ac:dyDescent="0.25">
      <c r="A4" s="68">
        <v>3</v>
      </c>
      <c r="B4" s="68">
        <v>1233</v>
      </c>
      <c r="C4" s="53" t="s">
        <v>28</v>
      </c>
      <c r="D4" s="4"/>
      <c r="E4" s="4" t="s">
        <v>244</v>
      </c>
      <c r="F4" s="67" t="s">
        <v>244</v>
      </c>
      <c r="G4" s="67" t="s">
        <v>244</v>
      </c>
      <c r="H4" s="67" t="s">
        <v>244</v>
      </c>
      <c r="I4" s="67" t="s">
        <v>244</v>
      </c>
      <c r="J4" s="67" t="s">
        <v>244</v>
      </c>
      <c r="K4" s="67" t="s">
        <v>244</v>
      </c>
      <c r="L4" s="67">
        <v>9513673012</v>
      </c>
      <c r="M4" s="67" t="s">
        <v>219</v>
      </c>
      <c r="N4" s="67" t="s">
        <v>245</v>
      </c>
      <c r="O4" s="67" t="s">
        <v>246</v>
      </c>
      <c r="P4" s="67" t="s">
        <v>247</v>
      </c>
      <c r="Q4" s="67">
        <v>0</v>
      </c>
      <c r="R4" s="67">
        <v>0</v>
      </c>
      <c r="S4" s="67">
        <v>0</v>
      </c>
      <c r="T4" s="67">
        <v>0</v>
      </c>
      <c r="U4" s="67" t="s">
        <v>28</v>
      </c>
      <c r="V4" s="67">
        <v>0</v>
      </c>
      <c r="W4" s="69">
        <v>40633</v>
      </c>
      <c r="X4" s="69">
        <v>40999</v>
      </c>
      <c r="Y4" s="68" t="s">
        <v>248</v>
      </c>
      <c r="Z4" s="68">
        <v>0</v>
      </c>
      <c r="AA4" s="68">
        <v>0</v>
      </c>
      <c r="AB4" s="68">
        <v>0</v>
      </c>
      <c r="AC4" s="68">
        <v>0</v>
      </c>
      <c r="AD4" s="68"/>
      <c r="AE4" s="68" t="s">
        <v>249</v>
      </c>
      <c r="AF4" s="68">
        <v>0</v>
      </c>
    </row>
    <row r="5" spans="1:32" ht="15" customHeight="1" x14ac:dyDescent="0.25">
      <c r="A5" s="68">
        <v>4</v>
      </c>
      <c r="B5" s="68">
        <v>1234</v>
      </c>
      <c r="C5" s="53" t="s">
        <v>29</v>
      </c>
      <c r="D5" s="4"/>
      <c r="E5" s="4" t="s">
        <v>244</v>
      </c>
      <c r="F5" s="67" t="s">
        <v>244</v>
      </c>
      <c r="G5" s="67" t="s">
        <v>244</v>
      </c>
      <c r="H5" s="67" t="s">
        <v>244</v>
      </c>
      <c r="I5" s="67" t="s">
        <v>244</v>
      </c>
      <c r="J5" s="67" t="s">
        <v>244</v>
      </c>
      <c r="K5" s="67" t="s">
        <v>244</v>
      </c>
      <c r="L5" s="67">
        <v>15485164048</v>
      </c>
      <c r="M5" s="67" t="s">
        <v>1099</v>
      </c>
      <c r="N5" s="67" t="s">
        <v>250</v>
      </c>
      <c r="O5" s="67" t="s">
        <v>251</v>
      </c>
      <c r="P5" s="67" t="s">
        <v>247</v>
      </c>
      <c r="Q5" s="67" t="s">
        <v>252</v>
      </c>
      <c r="R5" s="67" t="s">
        <v>224</v>
      </c>
      <c r="S5" s="67" t="s">
        <v>253</v>
      </c>
      <c r="T5" s="67">
        <v>0</v>
      </c>
      <c r="U5" s="67" t="s">
        <v>254</v>
      </c>
      <c r="V5" s="67" t="s">
        <v>242</v>
      </c>
      <c r="W5" s="69" t="s">
        <v>255</v>
      </c>
      <c r="X5" s="69" t="s">
        <v>256</v>
      </c>
      <c r="Y5" s="68">
        <v>0</v>
      </c>
      <c r="Z5" s="68">
        <v>0</v>
      </c>
      <c r="AA5" s="68">
        <v>0</v>
      </c>
      <c r="AB5" s="68">
        <v>0</v>
      </c>
      <c r="AC5" s="68">
        <v>0</v>
      </c>
      <c r="AD5" s="68"/>
      <c r="AE5" s="68" t="s">
        <v>257</v>
      </c>
      <c r="AF5" s="68">
        <v>0</v>
      </c>
    </row>
    <row r="6" spans="1:32" ht="15" customHeight="1" x14ac:dyDescent="0.25">
      <c r="A6" s="68">
        <v>5</v>
      </c>
      <c r="B6" s="68">
        <v>1235</v>
      </c>
      <c r="C6" s="53" t="s">
        <v>30</v>
      </c>
      <c r="D6" s="4">
        <v>3520</v>
      </c>
      <c r="E6" s="4" t="s">
        <v>1102</v>
      </c>
      <c r="F6" s="67" t="s">
        <v>1103</v>
      </c>
      <c r="G6" s="67" t="s">
        <v>416</v>
      </c>
      <c r="H6" s="67" t="s">
        <v>376</v>
      </c>
      <c r="I6" s="67" t="s">
        <v>1104</v>
      </c>
      <c r="J6" s="67" t="s">
        <v>1037</v>
      </c>
      <c r="K6" s="67" t="s">
        <v>1105</v>
      </c>
      <c r="L6" s="67">
        <v>42894001108</v>
      </c>
      <c r="M6" s="67" t="s">
        <v>1099</v>
      </c>
      <c r="N6" s="67" t="s">
        <v>258</v>
      </c>
      <c r="O6" s="67" t="s">
        <v>259</v>
      </c>
      <c r="P6" s="67" t="s">
        <v>222</v>
      </c>
      <c r="Q6" s="67" t="s">
        <v>260</v>
      </c>
      <c r="R6" s="67" t="s">
        <v>224</v>
      </c>
      <c r="S6" s="67" t="s">
        <v>225</v>
      </c>
      <c r="T6" s="67">
        <v>0</v>
      </c>
      <c r="U6" s="67" t="s">
        <v>261</v>
      </c>
      <c r="V6" s="67" t="s">
        <v>242</v>
      </c>
      <c r="W6" s="69" t="s">
        <v>262</v>
      </c>
      <c r="X6" s="69" t="s">
        <v>263</v>
      </c>
      <c r="Y6" s="68" t="s">
        <v>264</v>
      </c>
      <c r="Z6" s="68">
        <v>0</v>
      </c>
      <c r="AA6" s="68">
        <v>0</v>
      </c>
      <c r="AB6" s="68">
        <v>0</v>
      </c>
      <c r="AC6" s="68">
        <v>0</v>
      </c>
      <c r="AD6" s="68"/>
      <c r="AE6" s="68">
        <v>0</v>
      </c>
      <c r="AF6" s="68">
        <v>0</v>
      </c>
    </row>
    <row r="7" spans="1:32" ht="15" customHeight="1" x14ac:dyDescent="0.25">
      <c r="A7" s="68">
        <v>6</v>
      </c>
      <c r="B7" s="68">
        <v>1236</v>
      </c>
      <c r="C7" s="53" t="s">
        <v>31</v>
      </c>
      <c r="D7" s="4"/>
      <c r="E7" s="4" t="s">
        <v>244</v>
      </c>
      <c r="F7" s="67" t="s">
        <v>244</v>
      </c>
      <c r="G7" s="67" t="s">
        <v>244</v>
      </c>
      <c r="H7" s="67" t="s">
        <v>244</v>
      </c>
      <c r="I7" s="67" t="s">
        <v>244</v>
      </c>
      <c r="J7" s="67" t="s">
        <v>244</v>
      </c>
      <c r="K7" s="67" t="s">
        <v>244</v>
      </c>
      <c r="L7" s="67">
        <v>24024197737</v>
      </c>
      <c r="M7" s="67" t="s">
        <v>219</v>
      </c>
      <c r="N7" s="67" t="s">
        <v>265</v>
      </c>
      <c r="O7" s="67" t="s">
        <v>246</v>
      </c>
      <c r="P7" s="67" t="s">
        <v>247</v>
      </c>
      <c r="Q7" s="67" t="s">
        <v>252</v>
      </c>
      <c r="R7" s="67" t="s">
        <v>266</v>
      </c>
      <c r="S7" s="67">
        <v>0</v>
      </c>
      <c r="T7" s="67">
        <v>0</v>
      </c>
      <c r="U7" s="67" t="s">
        <v>246</v>
      </c>
      <c r="V7" s="67" t="s">
        <v>242</v>
      </c>
      <c r="W7" s="69">
        <v>40496</v>
      </c>
      <c r="X7" s="69" t="s">
        <v>267</v>
      </c>
      <c r="Y7" s="68" t="s">
        <v>268</v>
      </c>
      <c r="Z7" s="68">
        <v>0</v>
      </c>
      <c r="AA7" s="68">
        <v>0</v>
      </c>
      <c r="AB7" s="68">
        <v>0</v>
      </c>
      <c r="AC7" s="68">
        <v>0</v>
      </c>
      <c r="AD7" s="68"/>
      <c r="AE7" s="68" t="s">
        <v>269</v>
      </c>
      <c r="AF7" s="68">
        <v>0</v>
      </c>
    </row>
    <row r="8" spans="1:32" ht="15" customHeight="1" x14ac:dyDescent="0.25">
      <c r="A8" s="68">
        <v>7</v>
      </c>
      <c r="B8" s="68">
        <v>1237</v>
      </c>
      <c r="C8" s="53" t="s">
        <v>32</v>
      </c>
      <c r="D8" s="4"/>
      <c r="E8" s="4" t="s">
        <v>244</v>
      </c>
      <c r="F8" s="67" t="s">
        <v>244</v>
      </c>
      <c r="G8" s="67" t="s">
        <v>244</v>
      </c>
      <c r="H8" s="67" t="s">
        <v>244</v>
      </c>
      <c r="I8" s="67" t="s">
        <v>244</v>
      </c>
      <c r="J8" s="67" t="s">
        <v>244</v>
      </c>
      <c r="K8" s="67" t="s">
        <v>244</v>
      </c>
      <c r="L8" s="67">
        <v>35860227661</v>
      </c>
      <c r="M8" s="67" t="s">
        <v>219</v>
      </c>
      <c r="N8" s="67" t="s">
        <v>270</v>
      </c>
      <c r="O8" s="67" t="s">
        <v>246</v>
      </c>
      <c r="P8" s="67">
        <v>0</v>
      </c>
      <c r="Q8" s="67" t="s">
        <v>223</v>
      </c>
      <c r="R8" s="67" t="s">
        <v>271</v>
      </c>
      <c r="S8" s="67" t="s">
        <v>225</v>
      </c>
      <c r="T8" s="67">
        <v>0</v>
      </c>
      <c r="U8" s="67" t="s">
        <v>246</v>
      </c>
      <c r="V8" s="67" t="s">
        <v>242</v>
      </c>
      <c r="W8" s="69" t="s">
        <v>272</v>
      </c>
      <c r="X8" s="69" t="s">
        <v>273</v>
      </c>
      <c r="Y8" s="68" t="s">
        <v>274</v>
      </c>
      <c r="Z8" s="68" t="s">
        <v>231</v>
      </c>
      <c r="AA8" s="68">
        <v>0</v>
      </c>
      <c r="AB8" s="68">
        <v>0</v>
      </c>
      <c r="AC8" s="68">
        <v>0</v>
      </c>
      <c r="AD8" s="68"/>
      <c r="AE8" s="68" t="s">
        <v>275</v>
      </c>
      <c r="AF8" s="68">
        <v>0</v>
      </c>
    </row>
    <row r="9" spans="1:32" ht="15" customHeight="1" x14ac:dyDescent="0.25">
      <c r="A9" s="68">
        <v>8</v>
      </c>
      <c r="B9" s="68">
        <v>1238</v>
      </c>
      <c r="C9" s="53" t="s">
        <v>33</v>
      </c>
      <c r="D9" s="4"/>
      <c r="E9" s="4" t="s">
        <v>244</v>
      </c>
      <c r="F9" s="67" t="s">
        <v>244</v>
      </c>
      <c r="G9" s="67" t="s">
        <v>244</v>
      </c>
      <c r="H9" s="67" t="s">
        <v>244</v>
      </c>
      <c r="I9" s="67" t="s">
        <v>244</v>
      </c>
      <c r="J9" s="67" t="s">
        <v>244</v>
      </c>
      <c r="K9" s="67" t="s">
        <v>244</v>
      </c>
      <c r="L9" s="67">
        <v>21538743193</v>
      </c>
      <c r="M9" s="67" t="s">
        <v>219</v>
      </c>
      <c r="N9" s="67" t="s">
        <v>276</v>
      </c>
      <c r="O9" s="67" t="s">
        <v>246</v>
      </c>
      <c r="P9" s="67" t="s">
        <v>222</v>
      </c>
      <c r="Q9" s="67" t="s">
        <v>223</v>
      </c>
      <c r="R9" s="67" t="s">
        <v>224</v>
      </c>
      <c r="S9" s="67" t="s">
        <v>225</v>
      </c>
      <c r="T9" s="67">
        <v>0</v>
      </c>
      <c r="U9" s="67" t="s">
        <v>246</v>
      </c>
      <c r="V9" s="67" t="s">
        <v>242</v>
      </c>
      <c r="W9" s="69">
        <v>40974</v>
      </c>
      <c r="X9" s="69">
        <v>41370</v>
      </c>
      <c r="Y9" s="68" t="s">
        <v>277</v>
      </c>
      <c r="Z9" s="68">
        <v>0</v>
      </c>
      <c r="AA9" s="68">
        <v>0</v>
      </c>
      <c r="AB9" s="68">
        <v>0</v>
      </c>
      <c r="AC9" s="68">
        <v>0</v>
      </c>
      <c r="AD9" s="68"/>
      <c r="AE9" s="68" t="s">
        <v>278</v>
      </c>
      <c r="AF9" s="68">
        <v>0</v>
      </c>
    </row>
    <row r="10" spans="1:32" ht="15" customHeight="1" x14ac:dyDescent="0.25">
      <c r="A10" s="68">
        <v>9</v>
      </c>
      <c r="B10" s="68">
        <v>1239</v>
      </c>
      <c r="C10" s="53" t="s">
        <v>34</v>
      </c>
      <c r="D10" s="4"/>
      <c r="E10" s="4" t="s">
        <v>244</v>
      </c>
      <c r="F10" s="67" t="s">
        <v>244</v>
      </c>
      <c r="G10" s="67" t="s">
        <v>244</v>
      </c>
      <c r="H10" s="67" t="s">
        <v>244</v>
      </c>
      <c r="I10" s="67" t="s">
        <v>244</v>
      </c>
      <c r="J10" s="67" t="s">
        <v>244</v>
      </c>
      <c r="K10" s="67" t="s">
        <v>244</v>
      </c>
      <c r="L10" s="67">
        <v>36628334497</v>
      </c>
      <c r="M10" s="67" t="s">
        <v>219</v>
      </c>
      <c r="N10" s="67" t="s">
        <v>279</v>
      </c>
      <c r="O10" s="67" t="s">
        <v>246</v>
      </c>
      <c r="P10" s="67" t="s">
        <v>280</v>
      </c>
      <c r="Q10" s="67" t="s">
        <v>223</v>
      </c>
      <c r="R10" s="67" t="s">
        <v>281</v>
      </c>
      <c r="S10" s="67" t="s">
        <v>253</v>
      </c>
      <c r="T10" s="67">
        <v>0</v>
      </c>
      <c r="U10" s="67" t="s">
        <v>246</v>
      </c>
      <c r="V10" s="67" t="s">
        <v>282</v>
      </c>
      <c r="W10" s="69">
        <v>41885</v>
      </c>
      <c r="X10" s="69">
        <v>42219</v>
      </c>
      <c r="Y10" s="68" t="s">
        <v>283</v>
      </c>
      <c r="Z10" s="68">
        <v>0</v>
      </c>
      <c r="AA10" s="68">
        <v>0</v>
      </c>
      <c r="AB10" s="68">
        <v>0</v>
      </c>
      <c r="AC10" s="68">
        <v>0</v>
      </c>
      <c r="AD10" s="68"/>
      <c r="AE10" s="68" t="s">
        <v>284</v>
      </c>
      <c r="AF10" s="68">
        <v>0</v>
      </c>
    </row>
    <row r="11" spans="1:32" ht="15" customHeight="1" x14ac:dyDescent="0.25">
      <c r="A11" s="68">
        <v>10</v>
      </c>
      <c r="B11" s="68">
        <v>1240</v>
      </c>
      <c r="C11" s="53" t="s">
        <v>35</v>
      </c>
      <c r="D11" s="4"/>
      <c r="E11" s="4" t="s">
        <v>244</v>
      </c>
      <c r="F11" s="67" t="s">
        <v>244</v>
      </c>
      <c r="G11" s="67" t="s">
        <v>244</v>
      </c>
      <c r="H11" s="67" t="s">
        <v>244</v>
      </c>
      <c r="I11" s="67" t="s">
        <v>244</v>
      </c>
      <c r="J11" s="67" t="s">
        <v>244</v>
      </c>
      <c r="K11" s="67" t="s">
        <v>244</v>
      </c>
      <c r="L11" s="67">
        <v>42285681793</v>
      </c>
      <c r="M11" s="67" t="s">
        <v>219</v>
      </c>
      <c r="N11" s="67" t="s">
        <v>285</v>
      </c>
      <c r="O11" s="67" t="s">
        <v>286</v>
      </c>
      <c r="P11" s="67" t="s">
        <v>222</v>
      </c>
      <c r="Q11" s="67" t="s">
        <v>223</v>
      </c>
      <c r="R11" s="67" t="s">
        <v>224</v>
      </c>
      <c r="S11" s="67" t="s">
        <v>225</v>
      </c>
      <c r="T11" s="67">
        <v>0</v>
      </c>
      <c r="U11" s="67" t="s">
        <v>287</v>
      </c>
      <c r="V11" s="67" t="s">
        <v>227</v>
      </c>
      <c r="W11" s="69">
        <v>41678</v>
      </c>
      <c r="X11" s="69">
        <v>42408</v>
      </c>
      <c r="Y11" s="68" t="s">
        <v>288</v>
      </c>
      <c r="Z11" s="68">
        <v>0</v>
      </c>
      <c r="AA11" s="68">
        <v>0</v>
      </c>
      <c r="AB11" s="68">
        <v>0</v>
      </c>
      <c r="AC11" s="68">
        <v>0</v>
      </c>
      <c r="AD11" s="68"/>
      <c r="AE11" s="68" t="s">
        <v>289</v>
      </c>
      <c r="AF11" s="68">
        <v>0</v>
      </c>
    </row>
    <row r="12" spans="1:32" ht="15" customHeight="1" x14ac:dyDescent="0.25">
      <c r="A12" s="68">
        <v>11</v>
      </c>
      <c r="B12" s="68">
        <v>1241</v>
      </c>
      <c r="C12" s="53" t="s">
        <v>36</v>
      </c>
      <c r="D12" s="4"/>
      <c r="E12" s="4" t="s">
        <v>244</v>
      </c>
      <c r="F12" s="67" t="s">
        <v>244</v>
      </c>
      <c r="G12" s="67" t="s">
        <v>244</v>
      </c>
      <c r="H12" s="67" t="s">
        <v>244</v>
      </c>
      <c r="I12" s="67" t="s">
        <v>244</v>
      </c>
      <c r="J12" s="67" t="s">
        <v>244</v>
      </c>
      <c r="K12" s="67" t="s">
        <v>244</v>
      </c>
      <c r="L12" s="67">
        <v>0</v>
      </c>
      <c r="M12" s="67" t="s">
        <v>219</v>
      </c>
      <c r="N12" s="67" t="s">
        <v>285</v>
      </c>
      <c r="O12" s="67" t="s">
        <v>246</v>
      </c>
      <c r="P12" s="67" t="s">
        <v>240</v>
      </c>
      <c r="Q12" s="67" t="s">
        <v>223</v>
      </c>
      <c r="R12" s="67" t="s">
        <v>224</v>
      </c>
      <c r="S12" s="67" t="s">
        <v>225</v>
      </c>
      <c r="T12" s="67">
        <v>0</v>
      </c>
      <c r="U12" s="67" t="s">
        <v>290</v>
      </c>
      <c r="V12" s="67" t="s">
        <v>227</v>
      </c>
      <c r="W12" s="69">
        <v>42128</v>
      </c>
      <c r="X12" s="69">
        <v>42494</v>
      </c>
      <c r="Y12" s="68">
        <v>0</v>
      </c>
      <c r="Z12" s="68">
        <v>0</v>
      </c>
      <c r="AA12" s="68">
        <v>0</v>
      </c>
      <c r="AB12" s="68">
        <v>0</v>
      </c>
      <c r="AC12" s="68">
        <v>0</v>
      </c>
      <c r="AD12" s="68"/>
      <c r="AE12" s="68" t="s">
        <v>291</v>
      </c>
      <c r="AF12" s="68">
        <v>0</v>
      </c>
    </row>
    <row r="13" spans="1:32" ht="15" customHeight="1" x14ac:dyDescent="0.25">
      <c r="A13" s="68">
        <v>12</v>
      </c>
      <c r="B13" s="68">
        <v>1242</v>
      </c>
      <c r="C13" s="53" t="s">
        <v>37</v>
      </c>
      <c r="D13" s="4"/>
      <c r="E13" s="4" t="s">
        <v>244</v>
      </c>
      <c r="F13" s="67" t="s">
        <v>244</v>
      </c>
      <c r="G13" s="67" t="s">
        <v>244</v>
      </c>
      <c r="H13" s="67" t="s">
        <v>244</v>
      </c>
      <c r="I13" s="67" t="s">
        <v>244</v>
      </c>
      <c r="J13" s="67" t="s">
        <v>244</v>
      </c>
      <c r="K13" s="67" t="s">
        <v>244</v>
      </c>
      <c r="L13" s="67">
        <v>9406499689</v>
      </c>
      <c r="M13" s="67" t="s">
        <v>219</v>
      </c>
      <c r="N13" s="67" t="s">
        <v>292</v>
      </c>
      <c r="O13" s="67" t="s">
        <v>286</v>
      </c>
      <c r="P13" s="67" t="s">
        <v>222</v>
      </c>
      <c r="Q13" s="67" t="s">
        <v>223</v>
      </c>
      <c r="R13" s="67" t="s">
        <v>224</v>
      </c>
      <c r="S13" s="67" t="s">
        <v>293</v>
      </c>
      <c r="T13" s="67">
        <v>0</v>
      </c>
      <c r="U13" s="67" t="s">
        <v>294</v>
      </c>
      <c r="V13" s="67" t="s">
        <v>242</v>
      </c>
      <c r="W13" s="69" t="s">
        <v>295</v>
      </c>
      <c r="X13" s="69" t="s">
        <v>296</v>
      </c>
      <c r="Y13" s="68" t="s">
        <v>297</v>
      </c>
      <c r="Z13" s="68">
        <v>0</v>
      </c>
      <c r="AA13" s="68">
        <v>0</v>
      </c>
      <c r="AB13" s="68">
        <v>0</v>
      </c>
      <c r="AC13" s="68">
        <v>0</v>
      </c>
      <c r="AD13" s="68"/>
      <c r="AE13" s="68" t="s">
        <v>298</v>
      </c>
      <c r="AF13" s="68">
        <v>0</v>
      </c>
    </row>
    <row r="14" spans="1:32" ht="15" customHeight="1" x14ac:dyDescent="0.25">
      <c r="A14" s="68">
        <v>13</v>
      </c>
      <c r="B14" s="68">
        <v>1243</v>
      </c>
      <c r="C14" s="53" t="s">
        <v>38</v>
      </c>
      <c r="D14" s="4"/>
      <c r="E14" s="4" t="s">
        <v>244</v>
      </c>
      <c r="F14" s="67" t="s">
        <v>244</v>
      </c>
      <c r="G14" s="67" t="s">
        <v>244</v>
      </c>
      <c r="H14" s="67" t="s">
        <v>244</v>
      </c>
      <c r="I14" s="67" t="s">
        <v>244</v>
      </c>
      <c r="J14" s="67" t="s">
        <v>244</v>
      </c>
      <c r="K14" s="67" t="s">
        <v>244</v>
      </c>
      <c r="L14" s="67">
        <v>6502736557</v>
      </c>
      <c r="M14" s="67" t="s">
        <v>219</v>
      </c>
      <c r="N14" s="67" t="s">
        <v>299</v>
      </c>
      <c r="O14" s="67" t="s">
        <v>246</v>
      </c>
      <c r="P14" s="67" t="s">
        <v>300</v>
      </c>
      <c r="Q14" s="67" t="s">
        <v>223</v>
      </c>
      <c r="R14" s="67" t="s">
        <v>301</v>
      </c>
      <c r="S14" s="67" t="s">
        <v>225</v>
      </c>
      <c r="T14" s="67">
        <v>0</v>
      </c>
      <c r="U14" s="67" t="s">
        <v>302</v>
      </c>
      <c r="V14" s="67" t="s">
        <v>282</v>
      </c>
      <c r="W14" s="69" t="s">
        <v>303</v>
      </c>
      <c r="X14" s="69" t="s">
        <v>304</v>
      </c>
      <c r="Y14" s="68" t="s">
        <v>305</v>
      </c>
      <c r="Z14" s="68">
        <v>0</v>
      </c>
      <c r="AA14" s="68">
        <v>0</v>
      </c>
      <c r="AB14" s="68">
        <v>0</v>
      </c>
      <c r="AC14" s="68">
        <v>0</v>
      </c>
      <c r="AD14" s="68"/>
      <c r="AE14" s="68" t="s">
        <v>306</v>
      </c>
      <c r="AF14" s="68">
        <v>0</v>
      </c>
    </row>
    <row r="15" spans="1:32" ht="15" customHeight="1" x14ac:dyDescent="0.25">
      <c r="A15" s="68">
        <v>14</v>
      </c>
      <c r="B15" s="68">
        <v>1244</v>
      </c>
      <c r="C15" s="53" t="s">
        <v>39</v>
      </c>
      <c r="D15" s="4">
        <v>3587</v>
      </c>
      <c r="E15" s="4" t="s">
        <v>1590</v>
      </c>
      <c r="F15" s="67" t="s">
        <v>1589</v>
      </c>
      <c r="G15" s="67" t="s">
        <v>416</v>
      </c>
      <c r="H15" s="67" t="s">
        <v>461</v>
      </c>
      <c r="I15" s="67" t="s">
        <v>663</v>
      </c>
      <c r="J15" s="67" t="s">
        <v>244</v>
      </c>
      <c r="K15" s="67" t="s">
        <v>501</v>
      </c>
      <c r="L15" s="67">
        <v>27283622726</v>
      </c>
      <c r="M15" s="67" t="s">
        <v>1099</v>
      </c>
      <c r="N15" s="67" t="s">
        <v>307</v>
      </c>
      <c r="O15" s="67" t="s">
        <v>251</v>
      </c>
      <c r="P15" s="67" t="s">
        <v>222</v>
      </c>
      <c r="Q15" s="67" t="s">
        <v>223</v>
      </c>
      <c r="R15" s="67" t="s">
        <v>308</v>
      </c>
      <c r="S15" s="67" t="s">
        <v>309</v>
      </c>
      <c r="T15" s="67">
        <v>0</v>
      </c>
      <c r="U15" s="67" t="s">
        <v>310</v>
      </c>
      <c r="V15" s="67" t="s">
        <v>227</v>
      </c>
      <c r="W15" s="69">
        <v>42407</v>
      </c>
      <c r="X15" s="69">
        <v>42773</v>
      </c>
      <c r="Y15" s="68" t="s">
        <v>230</v>
      </c>
      <c r="Z15" s="68">
        <v>0</v>
      </c>
      <c r="AA15" s="68">
        <v>0</v>
      </c>
      <c r="AB15" s="68">
        <v>0</v>
      </c>
      <c r="AC15" s="68">
        <v>0</v>
      </c>
      <c r="AD15" s="68"/>
      <c r="AE15" s="68" t="s">
        <v>311</v>
      </c>
      <c r="AF15" s="68">
        <v>0</v>
      </c>
    </row>
    <row r="16" spans="1:32" ht="15" customHeight="1" x14ac:dyDescent="0.25">
      <c r="A16" s="68">
        <v>15</v>
      </c>
      <c r="B16" s="68">
        <v>1245</v>
      </c>
      <c r="C16" s="53" t="s">
        <v>40</v>
      </c>
      <c r="D16" s="4"/>
      <c r="E16" s="4" t="s">
        <v>1122</v>
      </c>
      <c r="F16" s="67" t="s">
        <v>244</v>
      </c>
      <c r="G16" s="67" t="s">
        <v>244</v>
      </c>
      <c r="H16" s="67" t="s">
        <v>244</v>
      </c>
      <c r="I16" s="67" t="s">
        <v>244</v>
      </c>
      <c r="J16" s="67" t="s">
        <v>244</v>
      </c>
      <c r="K16" s="67" t="s">
        <v>1123</v>
      </c>
      <c r="L16" s="67">
        <v>23956256774</v>
      </c>
      <c r="M16" s="67" t="s">
        <v>1099</v>
      </c>
      <c r="N16" s="67" t="s">
        <v>307</v>
      </c>
      <c r="O16" s="67" t="s">
        <v>251</v>
      </c>
      <c r="P16" s="67" t="s">
        <v>222</v>
      </c>
      <c r="Q16" s="67" t="s">
        <v>223</v>
      </c>
      <c r="R16" s="67" t="s">
        <v>224</v>
      </c>
      <c r="S16" s="67" t="s">
        <v>309</v>
      </c>
      <c r="T16" s="67">
        <v>0</v>
      </c>
      <c r="U16" s="67" t="s">
        <v>312</v>
      </c>
      <c r="V16" s="67" t="s">
        <v>227</v>
      </c>
      <c r="W16" s="69">
        <v>42042</v>
      </c>
      <c r="X16" s="69">
        <v>42773</v>
      </c>
      <c r="Y16" s="68" t="s">
        <v>230</v>
      </c>
      <c r="Z16" s="68">
        <v>0</v>
      </c>
      <c r="AA16" s="68">
        <v>0</v>
      </c>
      <c r="AB16" s="68">
        <v>0</v>
      </c>
      <c r="AC16" s="68">
        <v>0</v>
      </c>
      <c r="AD16" s="68"/>
      <c r="AE16" s="68" t="s">
        <v>313</v>
      </c>
      <c r="AF16" s="68">
        <v>0</v>
      </c>
    </row>
    <row r="17" spans="1:32" ht="15" customHeight="1" x14ac:dyDescent="0.25">
      <c r="A17" s="68">
        <v>16</v>
      </c>
      <c r="B17" s="68">
        <v>1246</v>
      </c>
      <c r="C17" s="53" t="s">
        <v>41</v>
      </c>
      <c r="D17" s="4"/>
      <c r="E17" s="4" t="s">
        <v>244</v>
      </c>
      <c r="F17" s="67" t="s">
        <v>244</v>
      </c>
      <c r="G17" s="67" t="s">
        <v>244</v>
      </c>
      <c r="H17" s="67" t="s">
        <v>244</v>
      </c>
      <c r="I17" s="67" t="s">
        <v>244</v>
      </c>
      <c r="J17" s="67" t="s">
        <v>244</v>
      </c>
      <c r="K17" s="67" t="s">
        <v>244</v>
      </c>
      <c r="L17" s="67">
        <v>15005583110</v>
      </c>
      <c r="M17" s="67" t="s">
        <v>1099</v>
      </c>
      <c r="N17" s="67" t="s">
        <v>307</v>
      </c>
      <c r="O17" s="67" t="s">
        <v>251</v>
      </c>
      <c r="P17" s="67" t="s">
        <v>222</v>
      </c>
      <c r="Q17" s="67" t="s">
        <v>223</v>
      </c>
      <c r="R17" s="67" t="s">
        <v>224</v>
      </c>
      <c r="S17" s="67" t="s">
        <v>309</v>
      </c>
      <c r="T17" s="67">
        <v>0</v>
      </c>
      <c r="U17" s="67" t="s">
        <v>314</v>
      </c>
      <c r="V17" s="67" t="s">
        <v>227</v>
      </c>
      <c r="W17" s="69">
        <v>42407</v>
      </c>
      <c r="X17" s="69">
        <v>42773</v>
      </c>
      <c r="Y17" s="68">
        <v>0</v>
      </c>
      <c r="Z17" s="68">
        <v>0</v>
      </c>
      <c r="AA17" s="68">
        <v>0</v>
      </c>
      <c r="AB17" s="68">
        <v>0</v>
      </c>
      <c r="AC17" s="68">
        <v>0</v>
      </c>
      <c r="AD17" s="68"/>
      <c r="AE17" s="68" t="s">
        <v>315</v>
      </c>
      <c r="AF17" s="68">
        <v>0</v>
      </c>
    </row>
    <row r="18" spans="1:32" ht="15" customHeight="1" x14ac:dyDescent="0.25">
      <c r="A18" s="68">
        <v>17</v>
      </c>
      <c r="B18" s="68">
        <v>1247</v>
      </c>
      <c r="C18" s="53" t="s">
        <v>42</v>
      </c>
      <c r="D18" s="4"/>
      <c r="E18" s="4" t="s">
        <v>244</v>
      </c>
      <c r="F18" s="67" t="s">
        <v>244</v>
      </c>
      <c r="G18" s="67" t="s">
        <v>244</v>
      </c>
      <c r="H18" s="67" t="s">
        <v>244</v>
      </c>
      <c r="I18" s="67" t="s">
        <v>244</v>
      </c>
      <c r="J18" s="67" t="s">
        <v>244</v>
      </c>
      <c r="K18" s="67" t="s">
        <v>244</v>
      </c>
      <c r="L18" s="67">
        <v>12227544902</v>
      </c>
      <c r="M18" s="67" t="s">
        <v>1099</v>
      </c>
      <c r="N18" s="67" t="s">
        <v>307</v>
      </c>
      <c r="O18" s="67" t="s">
        <v>251</v>
      </c>
      <c r="P18" s="67" t="s">
        <v>222</v>
      </c>
      <c r="Q18" s="67" t="s">
        <v>223</v>
      </c>
      <c r="R18" s="67" t="s">
        <v>224</v>
      </c>
      <c r="S18" s="67" t="s">
        <v>309</v>
      </c>
      <c r="T18" s="67">
        <v>0</v>
      </c>
      <c r="U18" s="67" t="s">
        <v>316</v>
      </c>
      <c r="V18" s="67" t="s">
        <v>227</v>
      </c>
      <c r="W18" s="69">
        <v>42407</v>
      </c>
      <c r="X18" s="69">
        <v>42773</v>
      </c>
      <c r="Y18" s="68">
        <v>0</v>
      </c>
      <c r="Z18" s="68">
        <v>0</v>
      </c>
      <c r="AA18" s="68">
        <v>0</v>
      </c>
      <c r="AB18" s="68">
        <v>0</v>
      </c>
      <c r="AC18" s="68">
        <v>0</v>
      </c>
      <c r="AD18" s="68"/>
      <c r="AE18" s="68" t="s">
        <v>317</v>
      </c>
      <c r="AF18" s="68">
        <v>0</v>
      </c>
    </row>
    <row r="19" spans="1:32" ht="15" customHeight="1" x14ac:dyDescent="0.25">
      <c r="A19" s="68">
        <v>18</v>
      </c>
      <c r="B19" s="68">
        <v>1248</v>
      </c>
      <c r="C19" s="53" t="s">
        <v>43</v>
      </c>
      <c r="D19" s="4">
        <v>3285</v>
      </c>
      <c r="E19" s="4" t="s">
        <v>721</v>
      </c>
      <c r="F19" s="67" t="s">
        <v>722</v>
      </c>
      <c r="G19" s="67" t="s">
        <v>416</v>
      </c>
      <c r="H19" s="67" t="s">
        <v>498</v>
      </c>
      <c r="I19" s="67" t="s">
        <v>614</v>
      </c>
      <c r="J19" s="67" t="s">
        <v>244</v>
      </c>
      <c r="K19" s="67" t="s">
        <v>463</v>
      </c>
      <c r="L19" s="67">
        <v>5515799366</v>
      </c>
      <c r="M19" s="67" t="s">
        <v>1099</v>
      </c>
      <c r="N19" s="67" t="s">
        <v>307</v>
      </c>
      <c r="O19" s="67" t="s">
        <v>1594</v>
      </c>
      <c r="P19" s="67" t="s">
        <v>222</v>
      </c>
      <c r="Q19" s="67" t="s">
        <v>223</v>
      </c>
      <c r="R19" s="67" t="s">
        <v>308</v>
      </c>
      <c r="S19" s="67" t="s">
        <v>309</v>
      </c>
      <c r="T19" s="67">
        <v>0</v>
      </c>
      <c r="U19" s="67" t="s">
        <v>318</v>
      </c>
      <c r="V19" s="67" t="s">
        <v>227</v>
      </c>
      <c r="W19" s="69">
        <v>42407</v>
      </c>
      <c r="X19" s="69">
        <v>42773</v>
      </c>
      <c r="Y19" s="68">
        <v>0</v>
      </c>
      <c r="Z19" s="68">
        <v>0</v>
      </c>
      <c r="AA19" s="68">
        <v>0</v>
      </c>
      <c r="AB19" s="68">
        <v>0</v>
      </c>
      <c r="AC19" s="68">
        <v>0</v>
      </c>
      <c r="AD19" s="68"/>
      <c r="AE19" s="68">
        <v>0</v>
      </c>
      <c r="AF19" s="68">
        <v>0</v>
      </c>
    </row>
    <row r="20" spans="1:32" ht="15" customHeight="1" x14ac:dyDescent="0.25">
      <c r="A20" s="68">
        <v>19</v>
      </c>
      <c r="B20" s="68">
        <v>1249</v>
      </c>
      <c r="C20" s="53" t="s">
        <v>44</v>
      </c>
      <c r="D20" s="4"/>
      <c r="E20" s="4" t="s">
        <v>244</v>
      </c>
      <c r="F20" s="67" t="s">
        <v>244</v>
      </c>
      <c r="G20" s="67" t="s">
        <v>244</v>
      </c>
      <c r="H20" s="67" t="s">
        <v>244</v>
      </c>
      <c r="I20" s="67" t="s">
        <v>244</v>
      </c>
      <c r="J20" s="67" t="s">
        <v>244</v>
      </c>
      <c r="K20" s="67" t="s">
        <v>244</v>
      </c>
      <c r="L20" s="67">
        <v>8217209044</v>
      </c>
      <c r="M20" s="67" t="s">
        <v>1099</v>
      </c>
      <c r="N20" s="67" t="s">
        <v>258</v>
      </c>
      <c r="O20" s="67" t="s">
        <v>251</v>
      </c>
      <c r="P20" s="67" t="s">
        <v>222</v>
      </c>
      <c r="Q20" s="67" t="s">
        <v>260</v>
      </c>
      <c r="R20" s="67" t="s">
        <v>224</v>
      </c>
      <c r="S20" s="67" t="s">
        <v>225</v>
      </c>
      <c r="T20" s="67">
        <v>0</v>
      </c>
      <c r="U20" s="67" t="s">
        <v>319</v>
      </c>
      <c r="V20" s="67" t="s">
        <v>242</v>
      </c>
      <c r="W20" s="69" t="s">
        <v>320</v>
      </c>
      <c r="X20" s="69" t="s">
        <v>321</v>
      </c>
      <c r="Y20" s="68">
        <v>0</v>
      </c>
      <c r="Z20" s="68">
        <v>0</v>
      </c>
      <c r="AA20" s="68">
        <v>0</v>
      </c>
      <c r="AB20" s="68">
        <v>0</v>
      </c>
      <c r="AC20" s="68">
        <v>0</v>
      </c>
      <c r="AD20" s="68"/>
      <c r="AE20" s="68" t="s">
        <v>322</v>
      </c>
      <c r="AF20" s="68">
        <v>0</v>
      </c>
    </row>
    <row r="21" spans="1:32" ht="15" customHeight="1" x14ac:dyDescent="0.25">
      <c r="A21" s="68">
        <v>20</v>
      </c>
      <c r="B21" s="68">
        <v>1250</v>
      </c>
      <c r="C21" s="53" t="s">
        <v>45</v>
      </c>
      <c r="D21" s="4"/>
      <c r="E21" s="4" t="s">
        <v>244</v>
      </c>
      <c r="F21" s="67" t="s">
        <v>244</v>
      </c>
      <c r="G21" s="67" t="s">
        <v>244</v>
      </c>
      <c r="H21" s="67" t="s">
        <v>244</v>
      </c>
      <c r="I21" s="67" t="s">
        <v>244</v>
      </c>
      <c r="J21" s="67" t="s">
        <v>244</v>
      </c>
      <c r="K21" s="67" t="s">
        <v>244</v>
      </c>
      <c r="L21" s="67">
        <v>25883270164</v>
      </c>
      <c r="M21" s="67" t="s">
        <v>1099</v>
      </c>
      <c r="N21" s="67" t="s">
        <v>323</v>
      </c>
      <c r="O21" s="67" t="s">
        <v>251</v>
      </c>
      <c r="P21" s="67" t="s">
        <v>324</v>
      </c>
      <c r="Q21" s="67" t="s">
        <v>223</v>
      </c>
      <c r="R21" s="67" t="s">
        <v>224</v>
      </c>
      <c r="S21" s="67" t="s">
        <v>225</v>
      </c>
      <c r="T21" s="67">
        <v>0</v>
      </c>
      <c r="U21" s="67" t="s">
        <v>325</v>
      </c>
      <c r="V21" s="67" t="s">
        <v>242</v>
      </c>
      <c r="W21" s="69">
        <v>41465</v>
      </c>
      <c r="X21" s="69">
        <v>41830</v>
      </c>
      <c r="Y21" s="68" t="s">
        <v>326</v>
      </c>
      <c r="Z21" s="68">
        <v>0</v>
      </c>
      <c r="AA21" s="68">
        <v>0</v>
      </c>
      <c r="AB21" s="68">
        <v>0</v>
      </c>
      <c r="AC21" s="68">
        <v>0</v>
      </c>
      <c r="AD21" s="68"/>
      <c r="AE21" s="68" t="s">
        <v>327</v>
      </c>
      <c r="AF21" s="68">
        <v>0</v>
      </c>
    </row>
    <row r="22" spans="1:32" ht="15" customHeight="1" x14ac:dyDescent="0.25">
      <c r="A22" s="68">
        <v>21</v>
      </c>
      <c r="B22" s="68">
        <v>1251</v>
      </c>
      <c r="C22" s="53" t="s">
        <v>46</v>
      </c>
      <c r="D22" s="4"/>
      <c r="E22" s="4" t="s">
        <v>244</v>
      </c>
      <c r="F22" s="67" t="s">
        <v>244</v>
      </c>
      <c r="G22" s="67" t="s">
        <v>244</v>
      </c>
      <c r="H22" s="67" t="s">
        <v>244</v>
      </c>
      <c r="I22" s="67" t="s">
        <v>244</v>
      </c>
      <c r="J22" s="67" t="s">
        <v>244</v>
      </c>
      <c r="K22" s="67" t="s">
        <v>244</v>
      </c>
      <c r="L22" s="67">
        <v>2365839937</v>
      </c>
      <c r="M22" s="67" t="s">
        <v>219</v>
      </c>
      <c r="N22" s="67" t="s">
        <v>328</v>
      </c>
      <c r="O22" s="67" t="s">
        <v>286</v>
      </c>
      <c r="P22" s="67" t="s">
        <v>300</v>
      </c>
      <c r="Q22" s="67" t="s">
        <v>329</v>
      </c>
      <c r="R22" s="67" t="s">
        <v>301</v>
      </c>
      <c r="S22" s="67" t="s">
        <v>225</v>
      </c>
      <c r="T22" s="67">
        <v>0</v>
      </c>
      <c r="U22" s="67" t="s">
        <v>330</v>
      </c>
      <c r="V22" s="67" t="s">
        <v>282</v>
      </c>
      <c r="W22" s="69">
        <v>41375</v>
      </c>
      <c r="X22" s="69">
        <v>41740</v>
      </c>
      <c r="Y22" s="68" t="s">
        <v>331</v>
      </c>
      <c r="Z22" s="68">
        <v>0</v>
      </c>
      <c r="AA22" s="68">
        <v>0</v>
      </c>
      <c r="AB22" s="68">
        <v>0</v>
      </c>
      <c r="AC22" s="68">
        <v>0</v>
      </c>
      <c r="AD22" s="68"/>
      <c r="AE22" s="68" t="s">
        <v>332</v>
      </c>
      <c r="AF22" s="68">
        <v>0</v>
      </c>
    </row>
    <row r="23" spans="1:32" ht="15" customHeight="1" x14ac:dyDescent="0.25">
      <c r="A23" s="68">
        <v>22</v>
      </c>
      <c r="B23" s="68">
        <v>1252</v>
      </c>
      <c r="C23" s="53" t="s">
        <v>47</v>
      </c>
      <c r="D23" s="4"/>
      <c r="E23" s="4" t="s">
        <v>1540</v>
      </c>
      <c r="F23" s="67" t="s">
        <v>244</v>
      </c>
      <c r="G23" s="67" t="s">
        <v>244</v>
      </c>
      <c r="H23" s="67" t="s">
        <v>642</v>
      </c>
      <c r="I23" s="67" t="s">
        <v>244</v>
      </c>
      <c r="J23" s="67" t="s">
        <v>218</v>
      </c>
      <c r="K23" s="67" t="s">
        <v>644</v>
      </c>
      <c r="L23" s="67">
        <v>39056102569</v>
      </c>
      <c r="M23" s="67" t="s">
        <v>219</v>
      </c>
      <c r="N23" s="67" t="s">
        <v>276</v>
      </c>
      <c r="O23" s="67" t="s">
        <v>221</v>
      </c>
      <c r="P23" s="67" t="s">
        <v>333</v>
      </c>
      <c r="Q23" s="67" t="s">
        <v>223</v>
      </c>
      <c r="R23" s="67" t="s">
        <v>224</v>
      </c>
      <c r="S23" s="67" t="s">
        <v>225</v>
      </c>
      <c r="T23" s="67">
        <v>0</v>
      </c>
      <c r="U23" s="67" t="s">
        <v>334</v>
      </c>
      <c r="V23" s="67" t="s">
        <v>242</v>
      </c>
      <c r="W23" s="69">
        <v>41098</v>
      </c>
      <c r="X23" s="69">
        <v>41494</v>
      </c>
      <c r="Y23" s="68" t="s">
        <v>335</v>
      </c>
      <c r="Z23" s="68">
        <v>0</v>
      </c>
      <c r="AA23" s="68">
        <v>0</v>
      </c>
      <c r="AB23" s="68">
        <v>0</v>
      </c>
      <c r="AC23" s="68">
        <v>0</v>
      </c>
      <c r="AD23" s="68"/>
      <c r="AE23" s="68" t="s">
        <v>336</v>
      </c>
      <c r="AF23" s="68">
        <v>0</v>
      </c>
    </row>
    <row r="24" spans="1:32" ht="15" customHeight="1" x14ac:dyDescent="0.25">
      <c r="A24" s="68">
        <v>23</v>
      </c>
      <c r="B24" s="68">
        <v>1253</v>
      </c>
      <c r="C24" s="53" t="s">
        <v>48</v>
      </c>
      <c r="D24" s="4"/>
      <c r="E24" s="4" t="s">
        <v>244</v>
      </c>
      <c r="F24" s="67" t="s">
        <v>244</v>
      </c>
      <c r="G24" s="67" t="s">
        <v>244</v>
      </c>
      <c r="H24" s="67" t="s">
        <v>244</v>
      </c>
      <c r="I24" s="67" t="s">
        <v>244</v>
      </c>
      <c r="J24" s="67" t="s">
        <v>244</v>
      </c>
      <c r="K24" s="67" t="s">
        <v>244</v>
      </c>
      <c r="L24" s="67">
        <v>38926049185</v>
      </c>
      <c r="M24" s="67" t="s">
        <v>219</v>
      </c>
      <c r="N24" s="67" t="s">
        <v>279</v>
      </c>
      <c r="O24" s="67" t="s">
        <v>221</v>
      </c>
      <c r="P24" s="67" t="s">
        <v>222</v>
      </c>
      <c r="Q24" s="67" t="s">
        <v>223</v>
      </c>
      <c r="R24" s="67" t="s">
        <v>224</v>
      </c>
      <c r="S24" s="67" t="s">
        <v>225</v>
      </c>
      <c r="T24" s="67">
        <v>0</v>
      </c>
      <c r="U24" s="67" t="s">
        <v>337</v>
      </c>
      <c r="V24" s="67" t="s">
        <v>242</v>
      </c>
      <c r="W24" s="69">
        <v>41885</v>
      </c>
      <c r="X24" s="69">
        <v>42219</v>
      </c>
      <c r="Y24" s="68" t="s">
        <v>338</v>
      </c>
      <c r="Z24" s="68" t="s">
        <v>339</v>
      </c>
      <c r="AA24" s="68">
        <v>0</v>
      </c>
      <c r="AB24" s="68">
        <v>0</v>
      </c>
      <c r="AC24" s="68">
        <v>0</v>
      </c>
      <c r="AD24" s="68"/>
      <c r="AE24" s="68" t="s">
        <v>340</v>
      </c>
      <c r="AF24" s="68">
        <v>0</v>
      </c>
    </row>
    <row r="25" spans="1:32" ht="15" customHeight="1" x14ac:dyDescent="0.25">
      <c r="A25" s="68">
        <v>24</v>
      </c>
      <c r="B25" s="68">
        <v>1254</v>
      </c>
      <c r="C25" s="53" t="s">
        <v>49</v>
      </c>
      <c r="D25" s="4"/>
      <c r="E25" s="4" t="s">
        <v>244</v>
      </c>
      <c r="F25" s="67" t="s">
        <v>244</v>
      </c>
      <c r="G25" s="67" t="s">
        <v>244</v>
      </c>
      <c r="H25" s="67" t="s">
        <v>244</v>
      </c>
      <c r="I25" s="67" t="s">
        <v>244</v>
      </c>
      <c r="J25" s="67" t="s">
        <v>244</v>
      </c>
      <c r="K25" s="67" t="s">
        <v>244</v>
      </c>
      <c r="L25" s="67">
        <v>0</v>
      </c>
      <c r="M25" s="67" t="s">
        <v>219</v>
      </c>
      <c r="N25" s="67" t="s">
        <v>220</v>
      </c>
      <c r="O25" s="67" t="s">
        <v>221</v>
      </c>
      <c r="P25" s="67" t="s">
        <v>222</v>
      </c>
      <c r="Q25" s="67" t="s">
        <v>223</v>
      </c>
      <c r="R25" s="67" t="s">
        <v>224</v>
      </c>
      <c r="S25" s="67" t="s">
        <v>225</v>
      </c>
      <c r="T25" s="67">
        <v>0</v>
      </c>
      <c r="U25" s="67" t="s">
        <v>341</v>
      </c>
      <c r="V25" s="67" t="s">
        <v>227</v>
      </c>
      <c r="W25" s="69">
        <v>42067</v>
      </c>
      <c r="X25" s="69">
        <v>42067</v>
      </c>
      <c r="Y25" s="68" t="s">
        <v>342</v>
      </c>
      <c r="Z25" s="68">
        <v>0</v>
      </c>
      <c r="AA25" s="68">
        <v>0</v>
      </c>
      <c r="AB25" s="68">
        <v>0</v>
      </c>
      <c r="AC25" s="68">
        <v>0</v>
      </c>
      <c r="AD25" s="68"/>
      <c r="AE25" s="68" t="s">
        <v>343</v>
      </c>
      <c r="AF25" s="68">
        <v>0</v>
      </c>
    </row>
    <row r="26" spans="1:32" ht="15" customHeight="1" x14ac:dyDescent="0.25">
      <c r="A26" s="68">
        <v>25</v>
      </c>
      <c r="B26" s="68">
        <v>1255</v>
      </c>
      <c r="C26" s="53" t="s">
        <v>50</v>
      </c>
      <c r="D26" s="4">
        <v>3515</v>
      </c>
      <c r="E26" s="4" t="s">
        <v>1034</v>
      </c>
      <c r="F26" s="67" t="s">
        <v>1035</v>
      </c>
      <c r="G26" s="67" t="s">
        <v>416</v>
      </c>
      <c r="H26" s="67" t="s">
        <v>376</v>
      </c>
      <c r="I26" s="67" t="s">
        <v>1036</v>
      </c>
      <c r="J26" s="67" t="s">
        <v>1037</v>
      </c>
      <c r="K26" s="67" t="s">
        <v>873</v>
      </c>
      <c r="L26" s="67">
        <v>26374143062</v>
      </c>
      <c r="M26" s="67" t="s">
        <v>219</v>
      </c>
      <c r="N26" s="67" t="s">
        <v>220</v>
      </c>
      <c r="O26" s="67" t="s">
        <v>259</v>
      </c>
      <c r="P26" s="67" t="s">
        <v>222</v>
      </c>
      <c r="Q26" s="67" t="s">
        <v>223</v>
      </c>
      <c r="R26" s="67" t="s">
        <v>224</v>
      </c>
      <c r="S26" s="67" t="s">
        <v>225</v>
      </c>
      <c r="T26" s="72"/>
      <c r="U26" s="67" t="s">
        <v>344</v>
      </c>
      <c r="V26" s="67" t="s">
        <v>227</v>
      </c>
      <c r="W26" s="69">
        <v>42557</v>
      </c>
      <c r="X26" s="69">
        <v>42922</v>
      </c>
      <c r="Y26" s="68">
        <v>0</v>
      </c>
      <c r="Z26" s="68" t="s">
        <v>345</v>
      </c>
      <c r="AA26" s="68">
        <v>0</v>
      </c>
      <c r="AB26" s="68">
        <v>0</v>
      </c>
      <c r="AC26" s="68">
        <v>0</v>
      </c>
      <c r="AD26" s="68"/>
      <c r="AE26" s="68" t="s">
        <v>346</v>
      </c>
      <c r="AF26" s="68">
        <v>0</v>
      </c>
    </row>
    <row r="27" spans="1:32" ht="15" customHeight="1" x14ac:dyDescent="0.25">
      <c r="A27" s="68">
        <v>26</v>
      </c>
      <c r="B27" s="68">
        <v>1256</v>
      </c>
      <c r="C27" s="53" t="s">
        <v>51</v>
      </c>
      <c r="D27" s="4"/>
      <c r="E27" s="4"/>
      <c r="F27" s="67" t="s">
        <v>244</v>
      </c>
      <c r="G27" s="67" t="s">
        <v>244</v>
      </c>
      <c r="H27" s="67" t="s">
        <v>244</v>
      </c>
      <c r="I27" s="67" t="s">
        <v>244</v>
      </c>
      <c r="J27" s="67" t="s">
        <v>244</v>
      </c>
      <c r="K27" s="67" t="s">
        <v>244</v>
      </c>
      <c r="L27" s="67">
        <v>41710694653</v>
      </c>
      <c r="M27" s="67" t="s">
        <v>219</v>
      </c>
      <c r="N27" s="67" t="s">
        <v>220</v>
      </c>
      <c r="O27" s="67" t="s">
        <v>221</v>
      </c>
      <c r="P27" s="67" t="s">
        <v>222</v>
      </c>
      <c r="Q27" s="67" t="s">
        <v>223</v>
      </c>
      <c r="R27" s="67" t="s">
        <v>224</v>
      </c>
      <c r="S27" s="67" t="s">
        <v>225</v>
      </c>
      <c r="T27" s="67">
        <v>0</v>
      </c>
      <c r="U27" s="67" t="s">
        <v>347</v>
      </c>
      <c r="V27" s="67" t="s">
        <v>227</v>
      </c>
      <c r="W27" s="69" t="s">
        <v>348</v>
      </c>
      <c r="X27" s="69" t="s">
        <v>349</v>
      </c>
      <c r="Y27" s="68" t="s">
        <v>350</v>
      </c>
      <c r="Z27" s="68" t="s">
        <v>231</v>
      </c>
      <c r="AA27" s="68">
        <v>0</v>
      </c>
      <c r="AB27" s="68">
        <v>0</v>
      </c>
      <c r="AC27" s="68">
        <v>0</v>
      </c>
      <c r="AD27" s="68"/>
      <c r="AE27" s="68" t="s">
        <v>278</v>
      </c>
      <c r="AF27" s="68">
        <v>0</v>
      </c>
    </row>
    <row r="28" spans="1:32" ht="15" customHeight="1" x14ac:dyDescent="0.25">
      <c r="A28" s="68">
        <v>27</v>
      </c>
      <c r="B28" s="68">
        <v>1257</v>
      </c>
      <c r="C28" s="53" t="s">
        <v>52</v>
      </c>
      <c r="D28" s="4">
        <v>3036</v>
      </c>
      <c r="E28" s="4" t="s">
        <v>647</v>
      </c>
      <c r="F28" s="67" t="s">
        <v>648</v>
      </c>
      <c r="G28" s="67" t="s">
        <v>416</v>
      </c>
      <c r="H28" s="67" t="s">
        <v>376</v>
      </c>
      <c r="I28" s="67" t="s">
        <v>649</v>
      </c>
      <c r="J28" s="67" t="s">
        <v>244</v>
      </c>
      <c r="K28" s="67" t="s">
        <v>244</v>
      </c>
      <c r="L28" s="67">
        <v>32877430886</v>
      </c>
      <c r="M28" s="67" t="s">
        <v>219</v>
      </c>
      <c r="N28" s="67" t="s">
        <v>220</v>
      </c>
      <c r="O28" s="67" t="s">
        <v>251</v>
      </c>
      <c r="P28" s="67" t="s">
        <v>222</v>
      </c>
      <c r="Q28" s="67" t="s">
        <v>223</v>
      </c>
      <c r="R28" s="67" t="s">
        <v>224</v>
      </c>
      <c r="S28" s="67" t="s">
        <v>225</v>
      </c>
      <c r="T28" s="67">
        <v>0</v>
      </c>
      <c r="U28" s="67" t="s">
        <v>351</v>
      </c>
      <c r="V28" s="67" t="s">
        <v>227</v>
      </c>
      <c r="W28" s="69">
        <v>42436</v>
      </c>
      <c r="X28" s="69">
        <v>42801</v>
      </c>
      <c r="Y28" s="68" t="s">
        <v>352</v>
      </c>
      <c r="Z28" s="68" t="s">
        <v>231</v>
      </c>
      <c r="AA28" s="68">
        <v>0</v>
      </c>
      <c r="AB28" s="68">
        <v>0</v>
      </c>
      <c r="AC28" s="68">
        <v>0</v>
      </c>
      <c r="AD28" s="68"/>
      <c r="AE28" s="68" t="s">
        <v>353</v>
      </c>
      <c r="AF28" s="68">
        <v>0</v>
      </c>
    </row>
    <row r="29" spans="1:32" ht="15" customHeight="1" x14ac:dyDescent="0.25">
      <c r="A29" s="68">
        <v>28</v>
      </c>
      <c r="B29" s="68">
        <v>1258</v>
      </c>
      <c r="C29" s="53" t="s">
        <v>53</v>
      </c>
      <c r="D29" s="4"/>
      <c r="E29" s="4" t="s">
        <v>1584</v>
      </c>
      <c r="F29" s="67" t="s">
        <v>1582</v>
      </c>
      <c r="G29" s="67" t="s">
        <v>215</v>
      </c>
      <c r="H29" s="67" t="s">
        <v>461</v>
      </c>
      <c r="I29" s="67" t="s">
        <v>1583</v>
      </c>
      <c r="J29" s="67" t="s">
        <v>554</v>
      </c>
      <c r="K29" s="67" t="s">
        <v>1095</v>
      </c>
      <c r="L29" s="67">
        <v>29572971734</v>
      </c>
      <c r="M29" s="67" t="s">
        <v>219</v>
      </c>
      <c r="N29" s="67" t="s">
        <v>220</v>
      </c>
      <c r="O29" s="67" t="s">
        <v>221</v>
      </c>
      <c r="P29" s="67" t="s">
        <v>222</v>
      </c>
      <c r="Q29" s="67" t="s">
        <v>223</v>
      </c>
      <c r="R29" s="67" t="s">
        <v>224</v>
      </c>
      <c r="S29" s="67" t="s">
        <v>225</v>
      </c>
      <c r="T29" s="67">
        <v>0</v>
      </c>
      <c r="U29" s="67" t="s">
        <v>354</v>
      </c>
      <c r="V29" s="67" t="s">
        <v>227</v>
      </c>
      <c r="W29" s="69" t="s">
        <v>355</v>
      </c>
      <c r="X29" s="69" t="s">
        <v>356</v>
      </c>
      <c r="Y29" s="68" t="s">
        <v>357</v>
      </c>
      <c r="Z29" s="68" t="s">
        <v>231</v>
      </c>
      <c r="AA29" s="68">
        <v>0</v>
      </c>
      <c r="AB29" s="68">
        <v>0</v>
      </c>
      <c r="AC29" s="68">
        <v>0</v>
      </c>
      <c r="AD29" s="68"/>
      <c r="AE29" s="68" t="s">
        <v>358</v>
      </c>
      <c r="AF29" s="68">
        <v>0</v>
      </c>
    </row>
    <row r="30" spans="1:32" ht="15" customHeight="1" x14ac:dyDescent="0.25">
      <c r="A30" s="68">
        <v>29</v>
      </c>
      <c r="B30" s="68">
        <v>1259</v>
      </c>
      <c r="C30" s="53" t="s">
        <v>54</v>
      </c>
      <c r="D30" s="4">
        <v>400051</v>
      </c>
      <c r="E30" s="4" t="s">
        <v>1092</v>
      </c>
      <c r="F30" s="67" t="s">
        <v>1093</v>
      </c>
      <c r="G30" s="67" t="s">
        <v>215</v>
      </c>
      <c r="H30" s="67" t="s">
        <v>461</v>
      </c>
      <c r="I30" s="67" t="s">
        <v>1094</v>
      </c>
      <c r="J30" s="67" t="s">
        <v>218</v>
      </c>
      <c r="K30" s="67" t="s">
        <v>1095</v>
      </c>
      <c r="L30" s="67">
        <v>28219855718</v>
      </c>
      <c r="M30" s="67" t="s">
        <v>219</v>
      </c>
      <c r="N30" s="67" t="s">
        <v>220</v>
      </c>
      <c r="O30" s="67" t="s">
        <v>259</v>
      </c>
      <c r="P30" s="67" t="s">
        <v>324</v>
      </c>
      <c r="Q30" s="67" t="s">
        <v>223</v>
      </c>
      <c r="R30" s="67" t="s">
        <v>224</v>
      </c>
      <c r="S30" s="67" t="s">
        <v>225</v>
      </c>
      <c r="T30" s="67">
        <v>0</v>
      </c>
      <c r="U30" s="67" t="s">
        <v>359</v>
      </c>
      <c r="V30" s="67" t="s">
        <v>227</v>
      </c>
      <c r="W30" s="69">
        <v>42436</v>
      </c>
      <c r="X30" s="69">
        <v>42801</v>
      </c>
      <c r="Y30" s="68" t="s">
        <v>360</v>
      </c>
      <c r="Z30" s="68" t="s">
        <v>345</v>
      </c>
      <c r="AA30" s="68">
        <v>0</v>
      </c>
      <c r="AB30" s="68">
        <v>0</v>
      </c>
      <c r="AC30" s="68">
        <v>0</v>
      </c>
      <c r="AD30" s="68"/>
      <c r="AE30" s="68" t="s">
        <v>361</v>
      </c>
      <c r="AF30" s="68">
        <v>0</v>
      </c>
    </row>
    <row r="31" spans="1:32" ht="15" customHeight="1" x14ac:dyDescent="0.25">
      <c r="A31" s="68">
        <v>30</v>
      </c>
      <c r="B31" s="68">
        <v>1260</v>
      </c>
      <c r="C31" s="53" t="s">
        <v>55</v>
      </c>
      <c r="D31" s="4"/>
      <c r="E31" s="4" t="s">
        <v>244</v>
      </c>
      <c r="F31" s="67" t="s">
        <v>244</v>
      </c>
      <c r="G31" s="67" t="s">
        <v>244</v>
      </c>
      <c r="H31" s="67" t="s">
        <v>244</v>
      </c>
      <c r="I31" s="67" t="s">
        <v>244</v>
      </c>
      <c r="J31" s="67" t="s">
        <v>244</v>
      </c>
      <c r="K31" s="67" t="s">
        <v>244</v>
      </c>
      <c r="L31" s="67">
        <v>20003337469</v>
      </c>
      <c r="M31" s="67" t="s">
        <v>219</v>
      </c>
      <c r="N31" s="67" t="s">
        <v>220</v>
      </c>
      <c r="O31" s="67" t="s">
        <v>221</v>
      </c>
      <c r="P31" s="67" t="s">
        <v>222</v>
      </c>
      <c r="Q31" s="67" t="s">
        <v>223</v>
      </c>
      <c r="R31" s="67" t="s">
        <v>224</v>
      </c>
      <c r="S31" s="67" t="s">
        <v>225</v>
      </c>
      <c r="T31" s="67">
        <v>0</v>
      </c>
      <c r="U31" s="67" t="s">
        <v>362</v>
      </c>
      <c r="V31" s="67" t="s">
        <v>227</v>
      </c>
      <c r="W31" s="69" t="s">
        <v>363</v>
      </c>
      <c r="X31" s="69" t="s">
        <v>364</v>
      </c>
      <c r="Y31" s="68" t="s">
        <v>365</v>
      </c>
      <c r="Z31" s="68" t="s">
        <v>231</v>
      </c>
      <c r="AA31" s="68">
        <v>0</v>
      </c>
      <c r="AB31" s="68">
        <v>0</v>
      </c>
      <c r="AC31" s="68">
        <v>0</v>
      </c>
      <c r="AD31" s="68"/>
      <c r="AE31" s="68" t="s">
        <v>275</v>
      </c>
      <c r="AF31" s="68">
        <v>0</v>
      </c>
    </row>
    <row r="32" spans="1:32" ht="15" customHeight="1" x14ac:dyDescent="0.25">
      <c r="A32" s="68">
        <v>31</v>
      </c>
      <c r="B32" s="68">
        <v>1261</v>
      </c>
      <c r="C32" s="53" t="s">
        <v>56</v>
      </c>
      <c r="D32" s="4"/>
      <c r="E32" s="4" t="s">
        <v>244</v>
      </c>
      <c r="F32" s="67" t="s">
        <v>244</v>
      </c>
      <c r="G32" s="67" t="s">
        <v>244</v>
      </c>
      <c r="H32" s="67" t="s">
        <v>244</v>
      </c>
      <c r="I32" s="67" t="s">
        <v>244</v>
      </c>
      <c r="J32" s="67" t="s">
        <v>244</v>
      </c>
      <c r="K32" s="67" t="s">
        <v>244</v>
      </c>
      <c r="L32" s="67">
        <v>19816736870</v>
      </c>
      <c r="M32" s="67" t="s">
        <v>219</v>
      </c>
      <c r="N32" s="67" t="s">
        <v>220</v>
      </c>
      <c r="O32" s="67" t="s">
        <v>221</v>
      </c>
      <c r="P32" s="67" t="s">
        <v>222</v>
      </c>
      <c r="Q32" s="67" t="s">
        <v>223</v>
      </c>
      <c r="R32" s="67" t="s">
        <v>224</v>
      </c>
      <c r="S32" s="67" t="s">
        <v>225</v>
      </c>
      <c r="T32" s="67">
        <v>0</v>
      </c>
      <c r="U32" s="67" t="s">
        <v>366</v>
      </c>
      <c r="V32" s="67" t="s">
        <v>227</v>
      </c>
      <c r="W32" s="69">
        <v>42188</v>
      </c>
      <c r="X32" s="69" t="s">
        <v>367</v>
      </c>
      <c r="Y32" s="68" t="s">
        <v>368</v>
      </c>
      <c r="Z32" s="68" t="s">
        <v>339</v>
      </c>
      <c r="AA32" s="68">
        <v>0</v>
      </c>
      <c r="AB32" s="68">
        <v>0</v>
      </c>
      <c r="AC32" s="68">
        <v>0</v>
      </c>
      <c r="AD32" s="68"/>
      <c r="AE32" s="68" t="s">
        <v>369</v>
      </c>
      <c r="AF32" s="68">
        <v>0</v>
      </c>
    </row>
    <row r="33" spans="1:32" ht="15" customHeight="1" x14ac:dyDescent="0.25">
      <c r="A33" s="68">
        <v>32</v>
      </c>
      <c r="B33" s="68">
        <v>1262</v>
      </c>
      <c r="C33" s="53" t="s">
        <v>57</v>
      </c>
      <c r="D33" s="4"/>
      <c r="E33" s="4" t="s">
        <v>244</v>
      </c>
      <c r="F33" s="67" t="s">
        <v>244</v>
      </c>
      <c r="G33" s="67" t="s">
        <v>244</v>
      </c>
      <c r="H33" s="67" t="s">
        <v>244</v>
      </c>
      <c r="I33" s="67" t="s">
        <v>244</v>
      </c>
      <c r="J33" s="67" t="s">
        <v>244</v>
      </c>
      <c r="K33" s="67" t="s">
        <v>244</v>
      </c>
      <c r="L33" s="67">
        <v>16512277718</v>
      </c>
      <c r="M33" s="67" t="s">
        <v>219</v>
      </c>
      <c r="N33" s="67" t="s">
        <v>220</v>
      </c>
      <c r="O33" s="67" t="s">
        <v>221</v>
      </c>
      <c r="P33" s="67" t="s">
        <v>222</v>
      </c>
      <c r="Q33" s="67" t="s">
        <v>223</v>
      </c>
      <c r="R33" s="67" t="s">
        <v>224</v>
      </c>
      <c r="S33" s="67" t="s">
        <v>225</v>
      </c>
      <c r="T33" s="67">
        <v>0</v>
      </c>
      <c r="U33" s="67" t="s">
        <v>370</v>
      </c>
      <c r="V33" s="67" t="s">
        <v>227</v>
      </c>
      <c r="W33" s="69" t="s">
        <v>371</v>
      </c>
      <c r="X33" s="69">
        <v>42953</v>
      </c>
      <c r="Y33" s="68" t="s">
        <v>372</v>
      </c>
      <c r="Z33" s="68">
        <v>0</v>
      </c>
      <c r="AA33" s="68">
        <v>0</v>
      </c>
      <c r="AB33" s="68">
        <v>0</v>
      </c>
      <c r="AC33" s="68">
        <v>0</v>
      </c>
      <c r="AD33" s="68"/>
      <c r="AE33" s="68" t="s">
        <v>373</v>
      </c>
      <c r="AF33" s="68">
        <v>0</v>
      </c>
    </row>
    <row r="34" spans="1:32" ht="15" customHeight="1" x14ac:dyDescent="0.25">
      <c r="A34" s="68">
        <v>33</v>
      </c>
      <c r="B34" s="68">
        <v>1263</v>
      </c>
      <c r="C34" s="53" t="s">
        <v>58</v>
      </c>
      <c r="D34" s="4">
        <v>3503</v>
      </c>
      <c r="E34" s="4" t="s">
        <v>374</v>
      </c>
      <c r="F34" s="67" t="s">
        <v>375</v>
      </c>
      <c r="G34" s="67" t="s">
        <v>235</v>
      </c>
      <c r="H34" s="67" t="s">
        <v>376</v>
      </c>
      <c r="I34" s="67" t="s">
        <v>377</v>
      </c>
      <c r="J34" s="67" t="s">
        <v>218</v>
      </c>
      <c r="K34" s="67" t="s">
        <v>378</v>
      </c>
      <c r="L34" s="67">
        <v>34596624134</v>
      </c>
      <c r="M34" s="67" t="s">
        <v>1099</v>
      </c>
      <c r="N34" s="67" t="s">
        <v>307</v>
      </c>
      <c r="O34" s="67" t="s">
        <v>259</v>
      </c>
      <c r="P34" s="67" t="s">
        <v>222</v>
      </c>
      <c r="Q34" s="67" t="s">
        <v>223</v>
      </c>
      <c r="R34" s="67" t="s">
        <v>224</v>
      </c>
      <c r="S34" s="67" t="s">
        <v>309</v>
      </c>
      <c r="T34" s="67">
        <v>0</v>
      </c>
      <c r="U34" s="67" t="s">
        <v>379</v>
      </c>
      <c r="V34" s="67" t="s">
        <v>227</v>
      </c>
      <c r="W34" s="69">
        <v>42407</v>
      </c>
      <c r="X34" s="69">
        <v>42773</v>
      </c>
      <c r="Y34" s="68" t="s">
        <v>230</v>
      </c>
      <c r="Z34" s="68">
        <v>0</v>
      </c>
      <c r="AA34" s="68">
        <v>0</v>
      </c>
      <c r="AB34" s="68">
        <v>0</v>
      </c>
      <c r="AC34" s="68">
        <v>0</v>
      </c>
      <c r="AD34" s="68"/>
      <c r="AE34" s="68">
        <v>0</v>
      </c>
      <c r="AF34" s="68">
        <v>0</v>
      </c>
    </row>
    <row r="35" spans="1:32" ht="15" customHeight="1" x14ac:dyDescent="0.25">
      <c r="A35" s="68">
        <v>34</v>
      </c>
      <c r="B35" s="68">
        <v>1264</v>
      </c>
      <c r="C35" s="53" t="s">
        <v>1539</v>
      </c>
      <c r="D35" s="4"/>
      <c r="E35" s="4"/>
      <c r="F35" s="67"/>
      <c r="G35" s="67"/>
      <c r="H35" s="67"/>
      <c r="I35" s="67"/>
      <c r="J35" s="67"/>
      <c r="K35" s="67">
        <v>0</v>
      </c>
      <c r="L35" s="67">
        <v>13373915222</v>
      </c>
      <c r="M35" s="67" t="s">
        <v>219</v>
      </c>
      <c r="N35" s="67" t="s">
        <v>220</v>
      </c>
      <c r="O35" s="67" t="s">
        <v>221</v>
      </c>
      <c r="P35" s="67" t="s">
        <v>222</v>
      </c>
      <c r="Q35" s="67" t="s">
        <v>223</v>
      </c>
      <c r="R35" s="67" t="s">
        <v>224</v>
      </c>
      <c r="S35" s="67" t="s">
        <v>225</v>
      </c>
      <c r="T35" s="67">
        <v>0</v>
      </c>
      <c r="U35" s="67" t="s">
        <v>384</v>
      </c>
      <c r="V35" s="67" t="s">
        <v>227</v>
      </c>
      <c r="W35" s="69">
        <v>42557</v>
      </c>
      <c r="X35" s="69">
        <v>42922</v>
      </c>
      <c r="Y35" s="68" t="s">
        <v>385</v>
      </c>
      <c r="Z35" s="68" t="s">
        <v>231</v>
      </c>
      <c r="AA35" s="68">
        <v>0</v>
      </c>
      <c r="AB35" s="68">
        <v>0</v>
      </c>
      <c r="AC35" s="68">
        <v>0</v>
      </c>
      <c r="AD35" s="68"/>
      <c r="AE35" s="68" t="s">
        <v>386</v>
      </c>
      <c r="AF35" s="68">
        <v>0</v>
      </c>
    </row>
    <row r="36" spans="1:32" ht="15" customHeight="1" x14ac:dyDescent="0.25">
      <c r="A36" s="68">
        <v>35</v>
      </c>
      <c r="B36" s="68">
        <v>1265</v>
      </c>
      <c r="C36" s="53" t="s">
        <v>59</v>
      </c>
      <c r="D36" s="4"/>
      <c r="E36" s="4" t="s">
        <v>244</v>
      </c>
      <c r="F36" s="67" t="s">
        <v>244</v>
      </c>
      <c r="G36" s="67" t="s">
        <v>244</v>
      </c>
      <c r="H36" s="67" t="s">
        <v>244</v>
      </c>
      <c r="I36" s="67" t="s">
        <v>244</v>
      </c>
      <c r="J36" s="67" t="s">
        <v>244</v>
      </c>
      <c r="K36" s="67" t="s">
        <v>244</v>
      </c>
      <c r="L36" s="67">
        <v>11291006054</v>
      </c>
      <c r="M36" s="67" t="s">
        <v>219</v>
      </c>
      <c r="N36" s="67" t="s">
        <v>220</v>
      </c>
      <c r="O36" s="67" t="s">
        <v>221</v>
      </c>
      <c r="P36" s="67" t="s">
        <v>222</v>
      </c>
      <c r="Q36" s="67" t="s">
        <v>223</v>
      </c>
      <c r="R36" s="67" t="s">
        <v>224</v>
      </c>
      <c r="S36" s="67" t="s">
        <v>225</v>
      </c>
      <c r="T36" s="67">
        <v>0</v>
      </c>
      <c r="U36" s="67" t="s">
        <v>387</v>
      </c>
      <c r="V36" s="67" t="s">
        <v>227</v>
      </c>
      <c r="W36" s="69">
        <v>42042</v>
      </c>
      <c r="X36" s="69">
        <v>42773</v>
      </c>
      <c r="Y36" s="68" t="s">
        <v>388</v>
      </c>
      <c r="Z36" s="68" t="s">
        <v>231</v>
      </c>
      <c r="AA36" s="68">
        <v>0</v>
      </c>
      <c r="AB36" s="68">
        <v>0</v>
      </c>
      <c r="AC36" s="68">
        <v>0</v>
      </c>
      <c r="AD36" s="68"/>
      <c r="AE36" s="68" t="s">
        <v>389</v>
      </c>
      <c r="AF36" s="68">
        <v>0</v>
      </c>
    </row>
    <row r="37" spans="1:32" ht="15" customHeight="1" x14ac:dyDescent="0.25">
      <c r="A37" s="68">
        <v>36</v>
      </c>
      <c r="B37" s="68">
        <v>1266</v>
      </c>
      <c r="C37" s="53" t="s">
        <v>60</v>
      </c>
      <c r="D37" s="4"/>
      <c r="E37" s="4" t="s">
        <v>244</v>
      </c>
      <c r="F37" s="67" t="s">
        <v>244</v>
      </c>
      <c r="G37" s="67" t="s">
        <v>244</v>
      </c>
      <c r="H37" s="67" t="s">
        <v>244</v>
      </c>
      <c r="I37" s="67" t="s">
        <v>244</v>
      </c>
      <c r="J37" s="67" t="s">
        <v>244</v>
      </c>
      <c r="K37" s="67" t="s">
        <v>244</v>
      </c>
      <c r="L37" s="67">
        <v>8721378902</v>
      </c>
      <c r="M37" s="67" t="s">
        <v>219</v>
      </c>
      <c r="N37" s="67" t="s">
        <v>220</v>
      </c>
      <c r="O37" s="67" t="s">
        <v>221</v>
      </c>
      <c r="P37" s="67" t="s">
        <v>222</v>
      </c>
      <c r="Q37" s="67" t="s">
        <v>223</v>
      </c>
      <c r="R37" s="67" t="s">
        <v>224</v>
      </c>
      <c r="S37" s="67" t="s">
        <v>225</v>
      </c>
      <c r="T37" s="67">
        <v>0</v>
      </c>
      <c r="U37" s="67" t="s">
        <v>390</v>
      </c>
      <c r="V37" s="67" t="s">
        <v>227</v>
      </c>
      <c r="W37" s="69">
        <v>42557</v>
      </c>
      <c r="X37" s="69">
        <v>42922</v>
      </c>
      <c r="Y37" s="68" t="s">
        <v>391</v>
      </c>
      <c r="Z37" s="68">
        <v>0</v>
      </c>
      <c r="AA37" s="68">
        <v>0</v>
      </c>
      <c r="AB37" s="68">
        <v>0</v>
      </c>
      <c r="AC37" s="68">
        <v>0</v>
      </c>
      <c r="AD37" s="68"/>
      <c r="AE37" s="68" t="s">
        <v>392</v>
      </c>
      <c r="AF37" s="68">
        <v>0</v>
      </c>
    </row>
    <row r="38" spans="1:32" ht="15" customHeight="1" x14ac:dyDescent="0.25">
      <c r="A38" s="68">
        <v>37</v>
      </c>
      <c r="B38" s="68">
        <v>1267</v>
      </c>
      <c r="C38" s="53" t="s">
        <v>61</v>
      </c>
      <c r="D38" s="4">
        <v>400050</v>
      </c>
      <c r="E38" s="4" t="s">
        <v>380</v>
      </c>
      <c r="F38" s="67" t="s">
        <v>381</v>
      </c>
      <c r="G38" s="67" t="s">
        <v>215</v>
      </c>
      <c r="H38" s="67" t="s">
        <v>382</v>
      </c>
      <c r="I38" s="67" t="s">
        <v>383</v>
      </c>
      <c r="J38" s="67" t="s">
        <v>218</v>
      </c>
      <c r="K38" s="67" t="s">
        <v>244</v>
      </c>
      <c r="L38" s="67">
        <v>7060053350</v>
      </c>
      <c r="M38" s="67" t="s">
        <v>219</v>
      </c>
      <c r="N38" s="67" t="s">
        <v>220</v>
      </c>
      <c r="O38" s="67" t="s">
        <v>259</v>
      </c>
      <c r="P38" s="67" t="s">
        <v>222</v>
      </c>
      <c r="Q38" s="67" t="s">
        <v>223</v>
      </c>
      <c r="R38" s="67" t="s">
        <v>224</v>
      </c>
      <c r="S38" s="67" t="s">
        <v>225</v>
      </c>
      <c r="T38" s="67">
        <v>0</v>
      </c>
      <c r="U38" s="67" t="s">
        <v>393</v>
      </c>
      <c r="V38" s="67" t="s">
        <v>227</v>
      </c>
      <c r="W38" s="69">
        <v>42070</v>
      </c>
      <c r="X38" s="69">
        <v>42801</v>
      </c>
      <c r="Y38" s="68" t="s">
        <v>394</v>
      </c>
      <c r="Z38" s="68" t="s">
        <v>231</v>
      </c>
      <c r="AA38" s="68">
        <v>0</v>
      </c>
      <c r="AB38" s="68">
        <v>0</v>
      </c>
      <c r="AC38" s="68">
        <v>0</v>
      </c>
      <c r="AD38" s="68"/>
      <c r="AE38" s="68" t="s">
        <v>395</v>
      </c>
      <c r="AF38" s="68">
        <v>0</v>
      </c>
    </row>
    <row r="39" spans="1:32" ht="15" customHeight="1" x14ac:dyDescent="0.25">
      <c r="A39" s="68">
        <v>38</v>
      </c>
      <c r="B39" s="68">
        <v>1268</v>
      </c>
      <c r="C39" s="53" t="s">
        <v>62</v>
      </c>
      <c r="D39" s="4"/>
      <c r="E39" s="4" t="s">
        <v>1570</v>
      </c>
      <c r="F39" s="67" t="s">
        <v>244</v>
      </c>
      <c r="G39" s="67" t="s">
        <v>1571</v>
      </c>
      <c r="H39" s="67" t="s">
        <v>1572</v>
      </c>
      <c r="I39" s="67" t="s">
        <v>244</v>
      </c>
      <c r="J39" s="67" t="s">
        <v>244</v>
      </c>
      <c r="K39" s="67" t="s">
        <v>244</v>
      </c>
      <c r="L39" s="67">
        <v>5885496326</v>
      </c>
      <c r="M39" s="67" t="s">
        <v>219</v>
      </c>
      <c r="N39" s="67" t="s">
        <v>220</v>
      </c>
      <c r="O39" s="67" t="s">
        <v>221</v>
      </c>
      <c r="P39" s="67" t="s">
        <v>324</v>
      </c>
      <c r="Q39" s="67" t="s">
        <v>223</v>
      </c>
      <c r="R39" s="67" t="s">
        <v>224</v>
      </c>
      <c r="S39" s="67" t="s">
        <v>225</v>
      </c>
      <c r="T39" s="67">
        <v>0</v>
      </c>
      <c r="U39" s="67" t="s">
        <v>396</v>
      </c>
      <c r="V39" s="67" t="s">
        <v>227</v>
      </c>
      <c r="W39" s="69" t="s">
        <v>228</v>
      </c>
      <c r="X39" s="69" t="s">
        <v>229</v>
      </c>
      <c r="Y39" s="68" t="s">
        <v>230</v>
      </c>
      <c r="Z39" s="68" t="s">
        <v>231</v>
      </c>
      <c r="AA39" s="68">
        <v>0</v>
      </c>
      <c r="AB39" s="68">
        <v>0</v>
      </c>
      <c r="AC39" s="68">
        <v>0</v>
      </c>
      <c r="AD39" s="68"/>
      <c r="AE39" s="68" t="s">
        <v>397</v>
      </c>
      <c r="AF39" s="68">
        <v>0</v>
      </c>
    </row>
    <row r="40" spans="1:32" ht="15" customHeight="1" x14ac:dyDescent="0.25">
      <c r="A40" s="68">
        <v>39</v>
      </c>
      <c r="B40" s="68">
        <v>1269</v>
      </c>
      <c r="C40" s="53" t="s">
        <v>63</v>
      </c>
      <c r="D40" s="4"/>
      <c r="E40" s="4" t="s">
        <v>244</v>
      </c>
      <c r="F40" s="67" t="s">
        <v>244</v>
      </c>
      <c r="G40" s="67" t="s">
        <v>244</v>
      </c>
      <c r="H40" s="67" t="s">
        <v>244</v>
      </c>
      <c r="I40" s="67" t="s">
        <v>244</v>
      </c>
      <c r="J40" s="67" t="s">
        <v>244</v>
      </c>
      <c r="K40" s="67" t="s">
        <v>244</v>
      </c>
      <c r="L40" s="67">
        <v>3950578694</v>
      </c>
      <c r="M40" s="67" t="s">
        <v>219</v>
      </c>
      <c r="N40" s="67" t="s">
        <v>220</v>
      </c>
      <c r="O40" s="67" t="s">
        <v>221</v>
      </c>
      <c r="P40" s="67" t="s">
        <v>222</v>
      </c>
      <c r="Q40" s="67" t="s">
        <v>223</v>
      </c>
      <c r="R40" s="67" t="s">
        <v>224</v>
      </c>
      <c r="S40" s="67" t="s">
        <v>225</v>
      </c>
      <c r="T40" s="67">
        <v>0</v>
      </c>
      <c r="U40" s="67" t="s">
        <v>398</v>
      </c>
      <c r="V40" s="67" t="s">
        <v>227</v>
      </c>
      <c r="W40" s="69" t="s">
        <v>399</v>
      </c>
      <c r="X40" s="69" t="s">
        <v>229</v>
      </c>
      <c r="Y40" s="68" t="s">
        <v>230</v>
      </c>
      <c r="Z40" s="68" t="s">
        <v>231</v>
      </c>
      <c r="AA40" s="68">
        <v>0</v>
      </c>
      <c r="AB40" s="68">
        <v>0</v>
      </c>
      <c r="AC40" s="68">
        <v>0</v>
      </c>
      <c r="AD40" s="68"/>
      <c r="AE40" s="68" t="s">
        <v>400</v>
      </c>
      <c r="AF40" s="68">
        <v>0</v>
      </c>
    </row>
    <row r="41" spans="1:32" ht="15" customHeight="1" x14ac:dyDescent="0.25">
      <c r="A41" s="68">
        <v>40</v>
      </c>
      <c r="B41" s="68">
        <v>1270</v>
      </c>
      <c r="C41" s="53" t="s">
        <v>64</v>
      </c>
      <c r="D41" s="4"/>
      <c r="E41" s="4" t="s">
        <v>244</v>
      </c>
      <c r="F41" s="67" t="s">
        <v>244</v>
      </c>
      <c r="G41" s="67" t="s">
        <v>244</v>
      </c>
      <c r="H41" s="67" t="s">
        <v>244</v>
      </c>
      <c r="I41" s="67" t="s">
        <v>244</v>
      </c>
      <c r="J41" s="67" t="s">
        <v>244</v>
      </c>
      <c r="K41" s="67" t="s">
        <v>244</v>
      </c>
      <c r="L41" s="67">
        <v>3769180166</v>
      </c>
      <c r="M41" s="67" t="s">
        <v>219</v>
      </c>
      <c r="N41" s="67" t="s">
        <v>220</v>
      </c>
      <c r="O41" s="67" t="s">
        <v>221</v>
      </c>
      <c r="P41" s="67" t="s">
        <v>222</v>
      </c>
      <c r="Q41" s="67" t="s">
        <v>223</v>
      </c>
      <c r="R41" s="67" t="s">
        <v>224</v>
      </c>
      <c r="S41" s="67" t="s">
        <v>225</v>
      </c>
      <c r="T41" s="67">
        <v>0</v>
      </c>
      <c r="U41" s="67" t="s">
        <v>401</v>
      </c>
      <c r="V41" s="67" t="s">
        <v>227</v>
      </c>
      <c r="W41" s="69" t="s">
        <v>399</v>
      </c>
      <c r="X41" s="69" t="s">
        <v>229</v>
      </c>
      <c r="Y41" s="68" t="s">
        <v>230</v>
      </c>
      <c r="Z41" s="68" t="s">
        <v>231</v>
      </c>
      <c r="AA41" s="68">
        <v>0</v>
      </c>
      <c r="AB41" s="68">
        <v>0</v>
      </c>
      <c r="AC41" s="68">
        <v>0</v>
      </c>
      <c r="AD41" s="68"/>
      <c r="AE41" s="68" t="s">
        <v>402</v>
      </c>
      <c r="AF41" s="68">
        <v>0</v>
      </c>
    </row>
    <row r="42" spans="1:32" ht="15" customHeight="1" x14ac:dyDescent="0.25">
      <c r="A42" s="68">
        <v>41</v>
      </c>
      <c r="B42" s="68">
        <v>1271</v>
      </c>
      <c r="C42" s="53" t="s">
        <v>65</v>
      </c>
      <c r="D42" s="4">
        <v>3535</v>
      </c>
      <c r="E42" s="4" t="s">
        <v>1117</v>
      </c>
      <c r="F42" s="67" t="s">
        <v>1118</v>
      </c>
      <c r="G42" s="67" t="s">
        <v>416</v>
      </c>
      <c r="H42" s="67" t="s">
        <v>376</v>
      </c>
      <c r="I42" s="67" t="s">
        <v>1114</v>
      </c>
      <c r="J42" s="67" t="s">
        <v>1037</v>
      </c>
      <c r="K42" s="67" t="s">
        <v>1115</v>
      </c>
      <c r="L42" s="67">
        <v>28089523369</v>
      </c>
      <c r="M42" s="67" t="s">
        <v>219</v>
      </c>
      <c r="N42" s="67" t="s">
        <v>285</v>
      </c>
      <c r="O42" s="67" t="s">
        <v>259</v>
      </c>
      <c r="P42" s="67" t="s">
        <v>222</v>
      </c>
      <c r="Q42" s="67" t="s">
        <v>223</v>
      </c>
      <c r="R42" s="67" t="s">
        <v>224</v>
      </c>
      <c r="S42" s="67" t="s">
        <v>225</v>
      </c>
      <c r="T42" s="67">
        <v>0</v>
      </c>
      <c r="U42" s="67" t="s">
        <v>403</v>
      </c>
      <c r="V42" s="67" t="s">
        <v>242</v>
      </c>
      <c r="W42" s="69">
        <v>42583</v>
      </c>
      <c r="X42" s="69">
        <v>42948</v>
      </c>
      <c r="Y42" s="68" t="s">
        <v>404</v>
      </c>
      <c r="Z42" s="68" t="s">
        <v>231</v>
      </c>
      <c r="AA42" s="68">
        <v>0</v>
      </c>
      <c r="AB42" s="68">
        <v>0</v>
      </c>
      <c r="AC42" s="68">
        <v>0</v>
      </c>
      <c r="AD42" s="68"/>
      <c r="AE42" s="68" t="s">
        <v>405</v>
      </c>
      <c r="AF42" s="68">
        <v>0</v>
      </c>
    </row>
    <row r="43" spans="1:32" ht="15" customHeight="1" x14ac:dyDescent="0.25">
      <c r="A43" s="68">
        <v>42</v>
      </c>
      <c r="B43" s="68">
        <v>1272</v>
      </c>
      <c r="C43" s="53" t="s">
        <v>66</v>
      </c>
      <c r="D43" s="4"/>
      <c r="E43" s="4" t="s">
        <v>1532</v>
      </c>
      <c r="F43" s="67" t="s">
        <v>1533</v>
      </c>
      <c r="G43" s="67" t="s">
        <v>235</v>
      </c>
      <c r="H43" s="67" t="s">
        <v>1534</v>
      </c>
      <c r="I43" s="67" t="s">
        <v>1283</v>
      </c>
      <c r="J43" s="67" t="s">
        <v>218</v>
      </c>
      <c r="K43" s="67" t="s">
        <v>244</v>
      </c>
      <c r="L43" s="67">
        <v>20989783981</v>
      </c>
      <c r="M43" s="67" t="s">
        <v>219</v>
      </c>
      <c r="N43" s="67" t="s">
        <v>285</v>
      </c>
      <c r="O43" s="67" t="s">
        <v>221</v>
      </c>
      <c r="P43" s="67" t="s">
        <v>222</v>
      </c>
      <c r="Q43" s="67" t="s">
        <v>223</v>
      </c>
      <c r="R43" s="67" t="s">
        <v>224</v>
      </c>
      <c r="S43" s="67" t="s">
        <v>225</v>
      </c>
      <c r="T43" s="67">
        <v>0</v>
      </c>
      <c r="U43" s="67" t="s">
        <v>406</v>
      </c>
      <c r="V43" s="67" t="s">
        <v>227</v>
      </c>
      <c r="W43" s="69" t="s">
        <v>407</v>
      </c>
      <c r="X43" s="69" t="s">
        <v>408</v>
      </c>
      <c r="Y43" s="68" t="s">
        <v>409</v>
      </c>
      <c r="Z43" s="68" t="s">
        <v>410</v>
      </c>
      <c r="AA43" s="68">
        <v>0</v>
      </c>
      <c r="AB43" s="68">
        <v>0</v>
      </c>
      <c r="AC43" s="68">
        <v>0</v>
      </c>
      <c r="AD43" s="68"/>
      <c r="AE43" s="68">
        <v>0</v>
      </c>
      <c r="AF43" s="68">
        <v>0</v>
      </c>
    </row>
    <row r="44" spans="1:32" ht="15" customHeight="1" x14ac:dyDescent="0.25">
      <c r="A44" s="68">
        <v>43</v>
      </c>
      <c r="B44" s="68">
        <v>1273</v>
      </c>
      <c r="C44" s="53" t="s">
        <v>67</v>
      </c>
      <c r="D44" s="4"/>
      <c r="E44" s="4" t="s">
        <v>244</v>
      </c>
      <c r="F44" s="67" t="s">
        <v>244</v>
      </c>
      <c r="G44" s="67" t="s">
        <v>244</v>
      </c>
      <c r="H44" s="67" t="s">
        <v>244</v>
      </c>
      <c r="I44" s="67" t="s">
        <v>244</v>
      </c>
      <c r="J44" s="67" t="s">
        <v>244</v>
      </c>
      <c r="K44" s="67" t="s">
        <v>244</v>
      </c>
      <c r="L44" s="67">
        <v>17654069161</v>
      </c>
      <c r="M44" s="67" t="s">
        <v>219</v>
      </c>
      <c r="N44" s="67" t="s">
        <v>285</v>
      </c>
      <c r="O44" s="67" t="s">
        <v>221</v>
      </c>
      <c r="P44" s="67" t="s">
        <v>222</v>
      </c>
      <c r="Q44" s="67" t="s">
        <v>223</v>
      </c>
      <c r="R44" s="67" t="s">
        <v>224</v>
      </c>
      <c r="S44" s="67" t="s">
        <v>225</v>
      </c>
      <c r="T44" s="67">
        <v>0</v>
      </c>
      <c r="U44" s="67" t="s">
        <v>411</v>
      </c>
      <c r="V44" s="67" t="s">
        <v>227</v>
      </c>
      <c r="W44" s="69">
        <v>42012</v>
      </c>
      <c r="X44" s="69">
        <v>42743</v>
      </c>
      <c r="Y44" s="68" t="s">
        <v>412</v>
      </c>
      <c r="Z44" s="68" t="s">
        <v>410</v>
      </c>
      <c r="AA44" s="68">
        <v>0</v>
      </c>
      <c r="AB44" s="68">
        <v>0</v>
      </c>
      <c r="AC44" s="68">
        <v>0</v>
      </c>
      <c r="AD44" s="68"/>
      <c r="AE44" s="68" t="s">
        <v>413</v>
      </c>
      <c r="AF44" s="68">
        <v>0</v>
      </c>
    </row>
    <row r="45" spans="1:32" ht="15" customHeight="1" x14ac:dyDescent="0.25">
      <c r="A45" s="68">
        <v>44</v>
      </c>
      <c r="B45" s="68">
        <v>1274</v>
      </c>
      <c r="C45" s="53" t="s">
        <v>68</v>
      </c>
      <c r="D45" s="4">
        <v>3504</v>
      </c>
      <c r="E45" s="4" t="s">
        <v>414</v>
      </c>
      <c r="F45" s="67" t="s">
        <v>415</v>
      </c>
      <c r="G45" s="67" t="s">
        <v>416</v>
      </c>
      <c r="H45" s="67" t="s">
        <v>382</v>
      </c>
      <c r="I45" s="67" t="s">
        <v>417</v>
      </c>
      <c r="J45" s="67" t="s">
        <v>218</v>
      </c>
      <c r="K45" s="67" t="s">
        <v>418</v>
      </c>
      <c r="L45" s="67">
        <v>2848251565</v>
      </c>
      <c r="M45" s="67" t="s">
        <v>219</v>
      </c>
      <c r="N45" s="67" t="s">
        <v>285</v>
      </c>
      <c r="O45" s="67" t="s">
        <v>259</v>
      </c>
      <c r="P45" s="67" t="s">
        <v>222</v>
      </c>
      <c r="Q45" s="67" t="s">
        <v>223</v>
      </c>
      <c r="R45" s="67" t="s">
        <v>224</v>
      </c>
      <c r="S45" s="67" t="s">
        <v>225</v>
      </c>
      <c r="T45" s="67">
        <v>0</v>
      </c>
      <c r="U45" s="67" t="s">
        <v>419</v>
      </c>
      <c r="V45" s="67" t="s">
        <v>227</v>
      </c>
      <c r="W45" s="69" t="s">
        <v>420</v>
      </c>
      <c r="X45" s="69" t="s">
        <v>421</v>
      </c>
      <c r="Y45" s="68" t="s">
        <v>422</v>
      </c>
      <c r="Z45" s="68" t="s">
        <v>410</v>
      </c>
      <c r="AA45" s="68">
        <v>0</v>
      </c>
      <c r="AB45" s="68">
        <v>0</v>
      </c>
      <c r="AC45" s="68">
        <v>0</v>
      </c>
      <c r="AD45" s="68"/>
      <c r="AE45" s="68" t="s">
        <v>423</v>
      </c>
      <c r="AF45" s="68">
        <v>0</v>
      </c>
    </row>
    <row r="46" spans="1:32" ht="15" customHeight="1" x14ac:dyDescent="0.25">
      <c r="A46" s="68">
        <v>45</v>
      </c>
      <c r="B46" s="68">
        <v>1275</v>
      </c>
      <c r="C46" s="53" t="s">
        <v>69</v>
      </c>
      <c r="D46" s="4"/>
      <c r="E46" s="4" t="s">
        <v>244</v>
      </c>
      <c r="F46" s="67" t="s">
        <v>244</v>
      </c>
      <c r="G46" s="67" t="s">
        <v>244</v>
      </c>
      <c r="H46" s="67" t="s">
        <v>244</v>
      </c>
      <c r="I46" s="67" t="s">
        <v>244</v>
      </c>
      <c r="J46" s="67" t="s">
        <v>244</v>
      </c>
      <c r="K46" s="67" t="s">
        <v>244</v>
      </c>
      <c r="L46" s="67">
        <v>18414429553</v>
      </c>
      <c r="M46" s="67" t="s">
        <v>219</v>
      </c>
      <c r="N46" s="67" t="s">
        <v>424</v>
      </c>
      <c r="O46" s="67" t="s">
        <v>221</v>
      </c>
      <c r="P46" s="67" t="s">
        <v>222</v>
      </c>
      <c r="Q46" s="67" t="s">
        <v>260</v>
      </c>
      <c r="R46" s="67" t="s">
        <v>224</v>
      </c>
      <c r="S46" s="67" t="s">
        <v>253</v>
      </c>
      <c r="T46" s="67">
        <v>0</v>
      </c>
      <c r="U46" s="67" t="s">
        <v>425</v>
      </c>
      <c r="V46" s="67">
        <v>0</v>
      </c>
      <c r="W46" s="69">
        <v>41277</v>
      </c>
      <c r="X46" s="69">
        <v>42007</v>
      </c>
      <c r="Y46" s="68" t="s">
        <v>426</v>
      </c>
      <c r="Z46" s="68" t="s">
        <v>231</v>
      </c>
      <c r="AA46" s="68">
        <v>0</v>
      </c>
      <c r="AB46" s="68">
        <v>0</v>
      </c>
      <c r="AC46" s="68">
        <v>0</v>
      </c>
      <c r="AD46" s="68"/>
      <c r="AE46" s="68">
        <v>0</v>
      </c>
      <c r="AF46" s="68">
        <v>0</v>
      </c>
    </row>
    <row r="47" spans="1:32" ht="15" customHeight="1" x14ac:dyDescent="0.25">
      <c r="A47" s="68">
        <v>46</v>
      </c>
      <c r="B47" s="68">
        <v>1276</v>
      </c>
      <c r="C47" s="53" t="s">
        <v>70</v>
      </c>
      <c r="D47" s="4"/>
      <c r="E47" s="4" t="s">
        <v>244</v>
      </c>
      <c r="F47" s="67" t="s">
        <v>244</v>
      </c>
      <c r="G47" s="67" t="s">
        <v>244</v>
      </c>
      <c r="H47" s="67" t="s">
        <v>244</v>
      </c>
      <c r="I47" s="67" t="s">
        <v>244</v>
      </c>
      <c r="J47" s="67" t="s">
        <v>244</v>
      </c>
      <c r="K47" s="67" t="s">
        <v>244</v>
      </c>
      <c r="L47" s="67">
        <v>33674213773</v>
      </c>
      <c r="M47" s="67" t="s">
        <v>219</v>
      </c>
      <c r="N47" s="67" t="s">
        <v>292</v>
      </c>
      <c r="O47" s="67" t="s">
        <v>221</v>
      </c>
      <c r="P47" s="67" t="s">
        <v>240</v>
      </c>
      <c r="Q47" s="67" t="s">
        <v>223</v>
      </c>
      <c r="R47" s="67" t="s">
        <v>281</v>
      </c>
      <c r="S47" s="67" t="s">
        <v>293</v>
      </c>
      <c r="T47" s="67">
        <v>0</v>
      </c>
      <c r="U47" s="67" t="s">
        <v>427</v>
      </c>
      <c r="V47" s="67" t="s">
        <v>242</v>
      </c>
      <c r="W47" s="69" t="s">
        <v>428</v>
      </c>
      <c r="X47" s="69" t="s">
        <v>429</v>
      </c>
      <c r="Y47" s="68" t="s">
        <v>430</v>
      </c>
      <c r="Z47" s="68" t="s">
        <v>231</v>
      </c>
      <c r="AA47" s="68">
        <v>0</v>
      </c>
      <c r="AB47" s="68">
        <v>0</v>
      </c>
      <c r="AC47" s="68">
        <v>0</v>
      </c>
      <c r="AD47" s="68"/>
      <c r="AE47" s="68" t="s">
        <v>431</v>
      </c>
      <c r="AF47" s="68">
        <v>0</v>
      </c>
    </row>
    <row r="48" spans="1:32" ht="15" customHeight="1" x14ac:dyDescent="0.25">
      <c r="A48" s="68">
        <v>47</v>
      </c>
      <c r="B48" s="68">
        <v>1277</v>
      </c>
      <c r="C48" s="53" t="s">
        <v>71</v>
      </c>
      <c r="D48" s="4"/>
      <c r="E48" s="4" t="s">
        <v>244</v>
      </c>
      <c r="F48" s="67" t="s">
        <v>244</v>
      </c>
      <c r="G48" s="67" t="s">
        <v>244</v>
      </c>
      <c r="H48" s="67" t="s">
        <v>244</v>
      </c>
      <c r="I48" s="67" t="s">
        <v>244</v>
      </c>
      <c r="J48" s="67" t="s">
        <v>244</v>
      </c>
      <c r="K48" s="67" t="s">
        <v>244</v>
      </c>
      <c r="L48" s="67">
        <v>29320649101</v>
      </c>
      <c r="M48" s="67" t="s">
        <v>219</v>
      </c>
      <c r="N48" s="67" t="s">
        <v>292</v>
      </c>
      <c r="O48" s="67" t="s">
        <v>221</v>
      </c>
      <c r="P48" s="67" t="s">
        <v>240</v>
      </c>
      <c r="Q48" s="67" t="s">
        <v>223</v>
      </c>
      <c r="R48" s="67" t="s">
        <v>224</v>
      </c>
      <c r="S48" s="67" t="s">
        <v>225</v>
      </c>
      <c r="T48" s="67">
        <v>0</v>
      </c>
      <c r="U48" s="67" t="s">
        <v>432</v>
      </c>
      <c r="V48" s="67" t="s">
        <v>242</v>
      </c>
      <c r="W48" s="69" t="s">
        <v>428</v>
      </c>
      <c r="X48" s="69" t="s">
        <v>433</v>
      </c>
      <c r="Y48" s="68" t="s">
        <v>434</v>
      </c>
      <c r="Z48" s="68" t="s">
        <v>435</v>
      </c>
      <c r="AA48" s="68">
        <v>0</v>
      </c>
      <c r="AB48" s="68">
        <v>0</v>
      </c>
      <c r="AC48" s="68">
        <v>0</v>
      </c>
      <c r="AD48" s="68"/>
      <c r="AE48" s="68" t="s">
        <v>436</v>
      </c>
      <c r="AF48" s="68">
        <v>0</v>
      </c>
    </row>
    <row r="49" spans="1:32" ht="15" customHeight="1" x14ac:dyDescent="0.25">
      <c r="A49" s="68">
        <v>48</v>
      </c>
      <c r="B49" s="68">
        <v>1278</v>
      </c>
      <c r="C49" s="53" t="s">
        <v>72</v>
      </c>
      <c r="D49" s="4"/>
      <c r="E49" s="4" t="s">
        <v>244</v>
      </c>
      <c r="F49" s="67" t="s">
        <v>244</v>
      </c>
      <c r="G49" s="67" t="s">
        <v>244</v>
      </c>
      <c r="H49" s="67" t="s">
        <v>244</v>
      </c>
      <c r="I49" s="67" t="s">
        <v>244</v>
      </c>
      <c r="J49" s="67" t="s">
        <v>244</v>
      </c>
      <c r="K49" s="67" t="s">
        <v>244</v>
      </c>
      <c r="L49" s="67">
        <v>29867885668</v>
      </c>
      <c r="M49" s="67" t="s">
        <v>1099</v>
      </c>
      <c r="N49" s="67" t="s">
        <v>437</v>
      </c>
      <c r="O49" s="67" t="s">
        <v>221</v>
      </c>
      <c r="P49" s="67" t="s">
        <v>222</v>
      </c>
      <c r="Q49" s="67" t="s">
        <v>260</v>
      </c>
      <c r="R49" s="67" t="s">
        <v>224</v>
      </c>
      <c r="S49" s="67" t="s">
        <v>225</v>
      </c>
      <c r="T49" s="67">
        <v>0</v>
      </c>
      <c r="U49" s="67" t="s">
        <v>438</v>
      </c>
      <c r="V49" s="67" t="s">
        <v>227</v>
      </c>
      <c r="W49" s="69" t="s">
        <v>439</v>
      </c>
      <c r="X49" s="69" t="s">
        <v>440</v>
      </c>
      <c r="Y49" s="68" t="s">
        <v>441</v>
      </c>
      <c r="Z49" s="68">
        <v>0</v>
      </c>
      <c r="AA49" s="68">
        <v>0</v>
      </c>
      <c r="AB49" s="68">
        <v>0</v>
      </c>
      <c r="AC49" s="68">
        <v>0</v>
      </c>
      <c r="AD49" s="68"/>
      <c r="AE49" s="68" t="s">
        <v>442</v>
      </c>
      <c r="AF49" s="68">
        <v>0</v>
      </c>
    </row>
    <row r="50" spans="1:32" ht="15" customHeight="1" x14ac:dyDescent="0.25">
      <c r="A50" s="68">
        <v>49</v>
      </c>
      <c r="B50" s="68">
        <v>1279</v>
      </c>
      <c r="C50" s="53" t="s">
        <v>73</v>
      </c>
      <c r="D50" s="4">
        <v>3529</v>
      </c>
      <c r="E50" s="4" t="s">
        <v>1097</v>
      </c>
      <c r="F50" s="67" t="s">
        <v>1101</v>
      </c>
      <c r="G50" s="67" t="s">
        <v>416</v>
      </c>
      <c r="H50" s="67" t="s">
        <v>376</v>
      </c>
      <c r="I50" s="67" t="s">
        <v>1098</v>
      </c>
      <c r="J50" s="67" t="s">
        <v>218</v>
      </c>
      <c r="K50" s="67" t="s">
        <v>627</v>
      </c>
      <c r="L50" s="67">
        <v>21160756324</v>
      </c>
      <c r="M50" s="67" t="s">
        <v>1099</v>
      </c>
      <c r="N50" s="67" t="s">
        <v>437</v>
      </c>
      <c r="O50" s="67" t="s">
        <v>259</v>
      </c>
      <c r="P50" s="67" t="s">
        <v>240</v>
      </c>
      <c r="Q50" s="67" t="s">
        <v>260</v>
      </c>
      <c r="R50" s="67" t="s">
        <v>224</v>
      </c>
      <c r="S50" s="67" t="s">
        <v>309</v>
      </c>
      <c r="T50" s="67">
        <v>0</v>
      </c>
      <c r="U50" s="67" t="s">
        <v>443</v>
      </c>
      <c r="V50" s="67" t="s">
        <v>227</v>
      </c>
      <c r="W50" s="69" t="s">
        <v>439</v>
      </c>
      <c r="X50" s="69" t="s">
        <v>440</v>
      </c>
      <c r="Y50" s="68" t="s">
        <v>444</v>
      </c>
      <c r="Z50" s="68" t="s">
        <v>231</v>
      </c>
      <c r="AA50" s="68">
        <v>0</v>
      </c>
      <c r="AB50" s="68">
        <v>0</v>
      </c>
      <c r="AC50" s="68" t="s">
        <v>1100</v>
      </c>
      <c r="AD50" s="68"/>
      <c r="AE50" s="68" t="s">
        <v>445</v>
      </c>
      <c r="AF50" s="68">
        <v>0</v>
      </c>
    </row>
    <row r="51" spans="1:32" ht="15" customHeight="1" x14ac:dyDescent="0.25">
      <c r="A51" s="68">
        <v>50</v>
      </c>
      <c r="B51" s="68">
        <v>1280</v>
      </c>
      <c r="C51" s="53" t="s">
        <v>74</v>
      </c>
      <c r="D51" s="4">
        <v>585</v>
      </c>
      <c r="E51" s="4" t="s">
        <v>446</v>
      </c>
      <c r="F51" s="67" t="s">
        <v>447</v>
      </c>
      <c r="G51" s="67" t="s">
        <v>448</v>
      </c>
      <c r="H51" s="67" t="s">
        <v>216</v>
      </c>
      <c r="I51" s="67" t="s">
        <v>449</v>
      </c>
      <c r="J51" s="67" t="s">
        <v>218</v>
      </c>
      <c r="K51" s="67" t="s">
        <v>450</v>
      </c>
      <c r="L51" s="67">
        <v>2386380628</v>
      </c>
      <c r="M51" s="67" t="s">
        <v>1099</v>
      </c>
      <c r="N51" s="67" t="s">
        <v>437</v>
      </c>
      <c r="O51" s="67" t="s">
        <v>259</v>
      </c>
      <c r="P51" s="67" t="s">
        <v>280</v>
      </c>
      <c r="Q51" s="67" t="s">
        <v>260</v>
      </c>
      <c r="R51" s="67" t="s">
        <v>224</v>
      </c>
      <c r="S51" s="67" t="s">
        <v>225</v>
      </c>
      <c r="T51" s="67">
        <v>0</v>
      </c>
      <c r="U51" s="67" t="s">
        <v>451</v>
      </c>
      <c r="V51" s="67" t="s">
        <v>242</v>
      </c>
      <c r="W51" s="69" t="s">
        <v>452</v>
      </c>
      <c r="X51" s="69" t="s">
        <v>453</v>
      </c>
      <c r="Y51" s="68" t="s">
        <v>454</v>
      </c>
      <c r="Z51" s="68" t="s">
        <v>231</v>
      </c>
      <c r="AA51" s="68">
        <v>0</v>
      </c>
      <c r="AB51" s="68">
        <v>0</v>
      </c>
      <c r="AC51" s="68">
        <v>0</v>
      </c>
      <c r="AD51" s="68"/>
      <c r="AE51" s="68" t="s">
        <v>455</v>
      </c>
      <c r="AF51" s="68">
        <v>0</v>
      </c>
    </row>
    <row r="52" spans="1:32" ht="15" customHeight="1" x14ac:dyDescent="0.25">
      <c r="A52" s="68">
        <v>51</v>
      </c>
      <c r="B52" s="68">
        <v>1281</v>
      </c>
      <c r="C52" s="53" t="s">
        <v>75</v>
      </c>
      <c r="D52" s="4"/>
      <c r="E52" s="4" t="s">
        <v>244</v>
      </c>
      <c r="F52" s="67" t="s">
        <v>244</v>
      </c>
      <c r="G52" s="67" t="s">
        <v>244</v>
      </c>
      <c r="H52" s="67" t="s">
        <v>244</v>
      </c>
      <c r="I52" s="67" t="s">
        <v>244</v>
      </c>
      <c r="J52" s="67" t="s">
        <v>244</v>
      </c>
      <c r="K52" s="67" t="s">
        <v>244</v>
      </c>
      <c r="L52" s="67">
        <v>42581565254</v>
      </c>
      <c r="M52" s="67" t="s">
        <v>1099</v>
      </c>
      <c r="N52" s="67" t="s">
        <v>307</v>
      </c>
      <c r="O52" s="67" t="s">
        <v>221</v>
      </c>
      <c r="P52" s="67" t="s">
        <v>222</v>
      </c>
      <c r="Q52" s="67" t="s">
        <v>223</v>
      </c>
      <c r="R52" s="67" t="s">
        <v>224</v>
      </c>
      <c r="S52" s="67" t="s">
        <v>309</v>
      </c>
      <c r="T52" s="67">
        <v>0</v>
      </c>
      <c r="U52" s="67" t="s">
        <v>456</v>
      </c>
      <c r="V52" s="67" t="s">
        <v>227</v>
      </c>
      <c r="W52" s="69">
        <v>42407</v>
      </c>
      <c r="X52" s="69">
        <v>42773</v>
      </c>
      <c r="Y52" s="68" t="s">
        <v>457</v>
      </c>
      <c r="Z52" s="68" t="s">
        <v>231</v>
      </c>
      <c r="AA52" s="68">
        <v>0</v>
      </c>
      <c r="AB52" s="68">
        <v>0</v>
      </c>
      <c r="AC52" s="68">
        <v>0</v>
      </c>
      <c r="AD52" s="68"/>
      <c r="AE52" s="68" t="s">
        <v>458</v>
      </c>
      <c r="AF52" s="68">
        <v>0</v>
      </c>
    </row>
    <row r="53" spans="1:32" ht="15" customHeight="1" x14ac:dyDescent="0.25">
      <c r="A53" s="68">
        <v>52</v>
      </c>
      <c r="B53" s="68">
        <v>1282</v>
      </c>
      <c r="C53" s="53" t="s">
        <v>76</v>
      </c>
      <c r="D53" s="4">
        <v>3507</v>
      </c>
      <c r="E53" s="4" t="s">
        <v>459</v>
      </c>
      <c r="F53" s="67" t="s">
        <v>460</v>
      </c>
      <c r="G53" s="67" t="s">
        <v>416</v>
      </c>
      <c r="H53" s="67" t="s">
        <v>461</v>
      </c>
      <c r="I53" s="67" t="s">
        <v>462</v>
      </c>
      <c r="J53" s="67" t="s">
        <v>218</v>
      </c>
      <c r="K53" s="67" t="s">
        <v>463</v>
      </c>
      <c r="L53" s="67">
        <v>38288466758</v>
      </c>
      <c r="M53" s="67" t="s">
        <v>1099</v>
      </c>
      <c r="N53" s="67" t="s">
        <v>307</v>
      </c>
      <c r="O53" s="67" t="s">
        <v>259</v>
      </c>
      <c r="P53" s="67" t="s">
        <v>222</v>
      </c>
      <c r="Q53" s="67" t="s">
        <v>223</v>
      </c>
      <c r="R53" s="67" t="s">
        <v>308</v>
      </c>
      <c r="S53" s="67" t="s">
        <v>309</v>
      </c>
      <c r="T53" s="67">
        <v>0</v>
      </c>
      <c r="U53" s="67" t="s">
        <v>464</v>
      </c>
      <c r="V53" s="67" t="s">
        <v>227</v>
      </c>
      <c r="W53" s="69">
        <v>42407</v>
      </c>
      <c r="X53" s="69">
        <v>42773</v>
      </c>
      <c r="Y53" s="68" t="s">
        <v>457</v>
      </c>
      <c r="Z53" s="68" t="s">
        <v>231</v>
      </c>
      <c r="AA53" s="68">
        <v>0</v>
      </c>
      <c r="AB53" s="68">
        <v>0</v>
      </c>
      <c r="AC53" s="68">
        <v>0</v>
      </c>
      <c r="AD53" s="68"/>
      <c r="AE53" s="68" t="s">
        <v>465</v>
      </c>
      <c r="AF53" s="68">
        <v>0</v>
      </c>
    </row>
    <row r="54" spans="1:32" ht="15" customHeight="1" x14ac:dyDescent="0.25">
      <c r="A54" s="68">
        <v>53</v>
      </c>
      <c r="B54" s="68">
        <v>1283</v>
      </c>
      <c r="C54" s="53" t="s">
        <v>77</v>
      </c>
      <c r="D54" s="4">
        <v>3581</v>
      </c>
      <c r="E54" s="4" t="s">
        <v>1579</v>
      </c>
      <c r="F54" s="67" t="s">
        <v>1580</v>
      </c>
      <c r="G54" s="67" t="s">
        <v>416</v>
      </c>
      <c r="H54" s="67" t="s">
        <v>901</v>
      </c>
      <c r="I54" s="67" t="s">
        <v>1581</v>
      </c>
      <c r="J54" s="67" t="s">
        <v>218</v>
      </c>
      <c r="K54" s="67" t="s">
        <v>903</v>
      </c>
      <c r="L54" s="67">
        <v>37577662598</v>
      </c>
      <c r="M54" s="67" t="s">
        <v>1099</v>
      </c>
      <c r="N54" s="67" t="s">
        <v>307</v>
      </c>
      <c r="O54" s="67" t="s">
        <v>259</v>
      </c>
      <c r="P54" s="67" t="s">
        <v>222</v>
      </c>
      <c r="Q54" s="67" t="s">
        <v>223</v>
      </c>
      <c r="R54" s="67" t="s">
        <v>224</v>
      </c>
      <c r="S54" s="67" t="s">
        <v>309</v>
      </c>
      <c r="T54" s="67">
        <v>0</v>
      </c>
      <c r="U54" s="67" t="s">
        <v>466</v>
      </c>
      <c r="V54" s="67" t="s">
        <v>227</v>
      </c>
      <c r="W54" s="69" t="s">
        <v>467</v>
      </c>
      <c r="X54" s="69" t="s">
        <v>468</v>
      </c>
      <c r="Y54" s="68" t="s">
        <v>457</v>
      </c>
      <c r="Z54" s="68">
        <v>0</v>
      </c>
      <c r="AA54" s="68">
        <v>0</v>
      </c>
      <c r="AB54" s="68">
        <v>0</v>
      </c>
      <c r="AC54" s="68">
        <v>0</v>
      </c>
      <c r="AD54" s="68"/>
      <c r="AE54" s="68" t="s">
        <v>469</v>
      </c>
      <c r="AF54" s="68">
        <v>0</v>
      </c>
    </row>
    <row r="55" spans="1:32" ht="15" customHeight="1" x14ac:dyDescent="0.25">
      <c r="A55" s="68">
        <v>54</v>
      </c>
      <c r="B55" s="68">
        <v>1284</v>
      </c>
      <c r="C55" s="53" t="s">
        <v>78</v>
      </c>
      <c r="D55" s="4"/>
      <c r="E55" s="4" t="s">
        <v>244</v>
      </c>
      <c r="F55" s="67" t="s">
        <v>244</v>
      </c>
      <c r="G55" s="67" t="s">
        <v>244</v>
      </c>
      <c r="H55" s="67" t="s">
        <v>244</v>
      </c>
      <c r="I55" s="67" t="s">
        <v>244</v>
      </c>
      <c r="J55" s="67" t="s">
        <v>244</v>
      </c>
      <c r="K55" s="67" t="s">
        <v>244</v>
      </c>
      <c r="L55" s="67">
        <v>35314854410</v>
      </c>
      <c r="M55" s="67" t="s">
        <v>1099</v>
      </c>
      <c r="N55" s="67" t="s">
        <v>307</v>
      </c>
      <c r="O55" s="67" t="s">
        <v>221</v>
      </c>
      <c r="P55" s="67" t="s">
        <v>222</v>
      </c>
      <c r="Q55" s="67" t="s">
        <v>223</v>
      </c>
      <c r="R55" s="67" t="s">
        <v>308</v>
      </c>
      <c r="S55" s="67" t="s">
        <v>309</v>
      </c>
      <c r="T55" s="67">
        <v>0</v>
      </c>
      <c r="U55" s="67" t="s">
        <v>470</v>
      </c>
      <c r="V55" s="67" t="s">
        <v>227</v>
      </c>
      <c r="W55" s="69" t="s">
        <v>471</v>
      </c>
      <c r="X55" s="69" t="s">
        <v>472</v>
      </c>
      <c r="Y55" s="68" t="s">
        <v>457</v>
      </c>
      <c r="Z55" s="68" t="s">
        <v>231</v>
      </c>
      <c r="AA55" s="68">
        <v>0</v>
      </c>
      <c r="AB55" s="68">
        <v>0</v>
      </c>
      <c r="AC55" s="68">
        <v>0</v>
      </c>
      <c r="AD55" s="68"/>
      <c r="AE55" s="68" t="s">
        <v>473</v>
      </c>
      <c r="AF55" s="68">
        <v>0</v>
      </c>
    </row>
    <row r="56" spans="1:32" ht="15" customHeight="1" x14ac:dyDescent="0.25">
      <c r="A56" s="68">
        <v>55</v>
      </c>
      <c r="B56" s="68">
        <v>1285</v>
      </c>
      <c r="C56" s="53" t="s">
        <v>79</v>
      </c>
      <c r="D56" s="4"/>
      <c r="E56" s="4" t="s">
        <v>1569</v>
      </c>
      <c r="F56" s="67" t="s">
        <v>244</v>
      </c>
      <c r="G56" s="67" t="s">
        <v>244</v>
      </c>
      <c r="H56" s="67" t="s">
        <v>244</v>
      </c>
      <c r="I56" s="67" t="s">
        <v>244</v>
      </c>
      <c r="J56" s="67" t="s">
        <v>244</v>
      </c>
      <c r="K56" s="67" t="s">
        <v>244</v>
      </c>
      <c r="L56" s="67">
        <v>30382873202</v>
      </c>
      <c r="M56" s="67" t="s">
        <v>1099</v>
      </c>
      <c r="N56" s="67" t="s">
        <v>307</v>
      </c>
      <c r="O56" s="67" t="s">
        <v>221</v>
      </c>
      <c r="P56" s="67" t="s">
        <v>222</v>
      </c>
      <c r="Q56" s="67" t="s">
        <v>223</v>
      </c>
      <c r="R56" s="67" t="s">
        <v>308</v>
      </c>
      <c r="S56" s="67" t="s">
        <v>309</v>
      </c>
      <c r="T56" s="67">
        <v>0</v>
      </c>
      <c r="U56" s="67" t="s">
        <v>474</v>
      </c>
      <c r="V56" s="67" t="s">
        <v>227</v>
      </c>
      <c r="W56" s="69">
        <v>42493</v>
      </c>
      <c r="X56" s="69">
        <v>42858</v>
      </c>
      <c r="Y56" s="68" t="s">
        <v>230</v>
      </c>
      <c r="Z56" s="68" t="s">
        <v>231</v>
      </c>
      <c r="AA56" s="68">
        <v>0</v>
      </c>
      <c r="AB56" s="68">
        <v>0</v>
      </c>
      <c r="AC56" s="68" t="s">
        <v>475</v>
      </c>
      <c r="AD56" s="68"/>
      <c r="AE56" s="68" t="s">
        <v>476</v>
      </c>
      <c r="AF56" s="68">
        <v>0</v>
      </c>
    </row>
    <row r="57" spans="1:32" ht="15" customHeight="1" x14ac:dyDescent="0.25">
      <c r="A57" s="68">
        <v>56</v>
      </c>
      <c r="B57" s="68">
        <v>1286</v>
      </c>
      <c r="C57" s="53" t="s">
        <v>80</v>
      </c>
      <c r="D57" s="4">
        <v>3149</v>
      </c>
      <c r="E57" s="4" t="s">
        <v>1084</v>
      </c>
      <c r="F57" s="67" t="s">
        <v>1085</v>
      </c>
      <c r="G57" s="67" t="s">
        <v>416</v>
      </c>
      <c r="H57" s="67" t="s">
        <v>461</v>
      </c>
      <c r="I57" s="67" t="s">
        <v>1086</v>
      </c>
      <c r="J57" s="67" t="s">
        <v>218</v>
      </c>
      <c r="K57" s="67" t="s">
        <v>501</v>
      </c>
      <c r="L57" s="67">
        <v>28089964082</v>
      </c>
      <c r="M57" s="67" t="s">
        <v>1099</v>
      </c>
      <c r="N57" s="67" t="s">
        <v>307</v>
      </c>
      <c r="O57" s="67" t="s">
        <v>259</v>
      </c>
      <c r="P57" s="67" t="s">
        <v>222</v>
      </c>
      <c r="Q57" s="67" t="s">
        <v>223</v>
      </c>
      <c r="R57" s="67" t="s">
        <v>308</v>
      </c>
      <c r="S57" s="67" t="s">
        <v>309</v>
      </c>
      <c r="T57" s="67">
        <v>0</v>
      </c>
      <c r="U57" s="67" t="s">
        <v>477</v>
      </c>
      <c r="V57" s="67" t="s">
        <v>227</v>
      </c>
      <c r="W57" s="69">
        <v>42493</v>
      </c>
      <c r="X57" s="69">
        <v>42858</v>
      </c>
      <c r="Y57" s="68">
        <v>0</v>
      </c>
      <c r="Z57" s="68" t="s">
        <v>478</v>
      </c>
      <c r="AA57" s="68">
        <v>0</v>
      </c>
      <c r="AB57" s="68">
        <v>0</v>
      </c>
      <c r="AC57" s="68">
        <v>0</v>
      </c>
      <c r="AD57" s="68"/>
      <c r="AE57" s="68" t="s">
        <v>479</v>
      </c>
      <c r="AF57" s="68">
        <v>0</v>
      </c>
    </row>
    <row r="58" spans="1:32" ht="15" customHeight="1" x14ac:dyDescent="0.25">
      <c r="A58" s="68">
        <v>57</v>
      </c>
      <c r="B58" s="68">
        <v>1287</v>
      </c>
      <c r="C58" s="53" t="s">
        <v>81</v>
      </c>
      <c r="D58" s="4"/>
      <c r="E58" s="4" t="s">
        <v>244</v>
      </c>
      <c r="F58" s="67" t="s">
        <v>244</v>
      </c>
      <c r="G58" s="67" t="s">
        <v>244</v>
      </c>
      <c r="H58" s="67" t="s">
        <v>244</v>
      </c>
      <c r="I58" s="67" t="s">
        <v>244</v>
      </c>
      <c r="J58" s="67" t="s">
        <v>244</v>
      </c>
      <c r="K58" s="67" t="s">
        <v>244</v>
      </c>
      <c r="L58" s="67">
        <v>26693750918</v>
      </c>
      <c r="M58" s="67" t="s">
        <v>1099</v>
      </c>
      <c r="N58" s="67" t="s">
        <v>307</v>
      </c>
      <c r="O58" s="67" t="s">
        <v>221</v>
      </c>
      <c r="P58" s="67" t="s">
        <v>222</v>
      </c>
      <c r="Q58" s="67" t="s">
        <v>223</v>
      </c>
      <c r="R58" s="67" t="s">
        <v>224</v>
      </c>
      <c r="S58" s="67" t="s">
        <v>309</v>
      </c>
      <c r="T58" s="67">
        <v>0</v>
      </c>
      <c r="U58" s="67" t="s">
        <v>480</v>
      </c>
      <c r="V58" s="67" t="s">
        <v>227</v>
      </c>
      <c r="W58" s="69" t="s">
        <v>467</v>
      </c>
      <c r="X58" s="69" t="s">
        <v>468</v>
      </c>
      <c r="Y58" s="68" t="s">
        <v>230</v>
      </c>
      <c r="Z58" s="68" t="s">
        <v>231</v>
      </c>
      <c r="AA58" s="68">
        <v>0</v>
      </c>
      <c r="AB58" s="68">
        <v>0</v>
      </c>
      <c r="AC58" s="68">
        <v>0</v>
      </c>
      <c r="AD58" s="68"/>
      <c r="AE58" s="68" t="s">
        <v>481</v>
      </c>
      <c r="AF58" s="68">
        <v>0</v>
      </c>
    </row>
    <row r="59" spans="1:32" ht="15" customHeight="1" x14ac:dyDescent="0.25">
      <c r="A59" s="68">
        <v>58</v>
      </c>
      <c r="B59" s="68">
        <v>1288</v>
      </c>
      <c r="C59" s="53" t="s">
        <v>82</v>
      </c>
      <c r="D59" s="4"/>
      <c r="E59" s="4" t="s">
        <v>244</v>
      </c>
      <c r="F59" s="67" t="s">
        <v>244</v>
      </c>
      <c r="G59" s="67" t="s">
        <v>244</v>
      </c>
      <c r="H59" s="67" t="s">
        <v>244</v>
      </c>
      <c r="I59" s="67" t="s">
        <v>244</v>
      </c>
      <c r="J59" s="67" t="s">
        <v>244</v>
      </c>
      <c r="K59" s="67" t="s">
        <v>244</v>
      </c>
      <c r="L59" s="67">
        <v>25587163910</v>
      </c>
      <c r="M59" s="67" t="s">
        <v>1099</v>
      </c>
      <c r="N59" s="67" t="s">
        <v>307</v>
      </c>
      <c r="O59" s="67" t="s">
        <v>221</v>
      </c>
      <c r="P59" s="67" t="s">
        <v>222</v>
      </c>
      <c r="Q59" s="67" t="s">
        <v>223</v>
      </c>
      <c r="R59" s="67" t="s">
        <v>224</v>
      </c>
      <c r="S59" s="67" t="s">
        <v>309</v>
      </c>
      <c r="T59" s="67">
        <v>0</v>
      </c>
      <c r="U59" s="67" t="s">
        <v>482</v>
      </c>
      <c r="V59" s="67" t="s">
        <v>227</v>
      </c>
      <c r="W59" s="69">
        <v>42407</v>
      </c>
      <c r="X59" s="69">
        <v>42773</v>
      </c>
      <c r="Y59" s="68" t="s">
        <v>230</v>
      </c>
      <c r="Z59" s="68" t="s">
        <v>339</v>
      </c>
      <c r="AA59" s="68">
        <v>0</v>
      </c>
      <c r="AB59" s="68">
        <v>0</v>
      </c>
      <c r="AC59" s="68">
        <v>0</v>
      </c>
      <c r="AD59" s="68"/>
      <c r="AE59" s="68" t="s">
        <v>483</v>
      </c>
      <c r="AF59" s="68">
        <v>0</v>
      </c>
    </row>
    <row r="60" spans="1:32" ht="15" customHeight="1" x14ac:dyDescent="0.25">
      <c r="A60" s="68">
        <v>59</v>
      </c>
      <c r="B60" s="68">
        <v>1289</v>
      </c>
      <c r="C60" s="53" t="s">
        <v>83</v>
      </c>
      <c r="D60" s="4"/>
      <c r="E60" s="4" t="s">
        <v>244</v>
      </c>
      <c r="F60" s="67" t="s">
        <v>244</v>
      </c>
      <c r="G60" s="67" t="s">
        <v>244</v>
      </c>
      <c r="H60" s="67" t="s">
        <v>244</v>
      </c>
      <c r="I60" s="67" t="s">
        <v>244</v>
      </c>
      <c r="J60" s="67" t="s">
        <v>244</v>
      </c>
      <c r="K60" s="67" t="s">
        <v>244</v>
      </c>
      <c r="L60" s="67">
        <v>25227772742</v>
      </c>
      <c r="M60" s="67" t="s">
        <v>1099</v>
      </c>
      <c r="N60" s="67" t="s">
        <v>307</v>
      </c>
      <c r="O60" s="67" t="s">
        <v>221</v>
      </c>
      <c r="P60" s="67" t="s">
        <v>222</v>
      </c>
      <c r="Q60" s="67" t="s">
        <v>223</v>
      </c>
      <c r="R60" s="67" t="s">
        <v>224</v>
      </c>
      <c r="S60" s="67" t="s">
        <v>309</v>
      </c>
      <c r="T60" s="67">
        <v>0</v>
      </c>
      <c r="U60" s="67" t="s">
        <v>484</v>
      </c>
      <c r="V60" s="67" t="s">
        <v>227</v>
      </c>
      <c r="W60" s="69">
        <v>42407</v>
      </c>
      <c r="X60" s="69">
        <v>42773</v>
      </c>
      <c r="Y60" s="68" t="s">
        <v>230</v>
      </c>
      <c r="Z60" s="68" t="s">
        <v>231</v>
      </c>
      <c r="AA60" s="68">
        <v>0</v>
      </c>
      <c r="AB60" s="68">
        <v>0</v>
      </c>
      <c r="AC60" s="68">
        <v>0</v>
      </c>
      <c r="AD60" s="68"/>
      <c r="AE60" s="68" t="s">
        <v>485</v>
      </c>
      <c r="AF60" s="68">
        <v>0</v>
      </c>
    </row>
    <row r="61" spans="1:32" ht="15" customHeight="1" x14ac:dyDescent="0.25">
      <c r="A61" s="68">
        <v>60</v>
      </c>
      <c r="B61" s="68">
        <v>1290</v>
      </c>
      <c r="C61" s="53" t="s">
        <v>84</v>
      </c>
      <c r="D61" s="4">
        <v>3559</v>
      </c>
      <c r="E61" s="4" t="s">
        <v>622</v>
      </c>
      <c r="F61" s="67" t="s">
        <v>623</v>
      </c>
      <c r="G61" s="67" t="s">
        <v>416</v>
      </c>
      <c r="H61" s="67" t="s">
        <v>461</v>
      </c>
      <c r="I61" s="67" t="s">
        <v>1375</v>
      </c>
      <c r="J61" s="67" t="s">
        <v>218</v>
      </c>
      <c r="K61" s="67" t="s">
        <v>501</v>
      </c>
      <c r="L61" s="67">
        <v>24221761778</v>
      </c>
      <c r="M61" s="67" t="s">
        <v>1099</v>
      </c>
      <c r="N61" s="67" t="s">
        <v>307</v>
      </c>
      <c r="O61" s="67" t="s">
        <v>221</v>
      </c>
      <c r="P61" s="67" t="s">
        <v>222</v>
      </c>
      <c r="Q61" s="67" t="s">
        <v>223</v>
      </c>
      <c r="R61" s="67" t="s">
        <v>224</v>
      </c>
      <c r="S61" s="67" t="s">
        <v>225</v>
      </c>
      <c r="T61" s="67">
        <v>0</v>
      </c>
      <c r="U61" s="67" t="s">
        <v>486</v>
      </c>
      <c r="V61" s="67" t="s">
        <v>227</v>
      </c>
      <c r="W61" s="69">
        <v>42493</v>
      </c>
      <c r="X61" s="69">
        <v>42858</v>
      </c>
      <c r="Y61" s="68" t="s">
        <v>1543</v>
      </c>
      <c r="Z61" s="68" t="s">
        <v>1542</v>
      </c>
      <c r="AA61" s="68">
        <v>0</v>
      </c>
      <c r="AB61" s="68">
        <v>0</v>
      </c>
      <c r="AC61" s="68">
        <v>0</v>
      </c>
      <c r="AD61" s="68"/>
      <c r="AE61" s="68" t="s">
        <v>487</v>
      </c>
      <c r="AF61" s="68">
        <v>0</v>
      </c>
    </row>
    <row r="62" spans="1:32" ht="15" customHeight="1" x14ac:dyDescent="0.25">
      <c r="A62" s="68">
        <v>61</v>
      </c>
      <c r="B62" s="68">
        <v>1291</v>
      </c>
      <c r="C62" s="53" t="s">
        <v>85</v>
      </c>
      <c r="D62" s="4">
        <v>3606</v>
      </c>
      <c r="E62" s="4" t="s">
        <v>1602</v>
      </c>
      <c r="F62" s="67" t="s">
        <v>1603</v>
      </c>
      <c r="G62" s="67" t="s">
        <v>416</v>
      </c>
      <c r="H62" s="67" t="s">
        <v>461</v>
      </c>
      <c r="I62" s="67" t="s">
        <v>1369</v>
      </c>
      <c r="J62" s="67" t="s">
        <v>244</v>
      </c>
      <c r="K62" s="67" t="s">
        <v>463</v>
      </c>
      <c r="L62" s="67">
        <v>20813741894</v>
      </c>
      <c r="M62" s="67" t="s">
        <v>1099</v>
      </c>
      <c r="N62" s="67" t="s">
        <v>307</v>
      </c>
      <c r="O62" s="67" t="s">
        <v>221</v>
      </c>
      <c r="P62" s="67" t="s">
        <v>222</v>
      </c>
      <c r="Q62" s="67" t="s">
        <v>223</v>
      </c>
      <c r="R62" s="67" t="s">
        <v>224</v>
      </c>
      <c r="S62" s="67" t="s">
        <v>309</v>
      </c>
      <c r="T62" s="67">
        <v>0</v>
      </c>
      <c r="U62" s="67" t="s">
        <v>488</v>
      </c>
      <c r="V62" s="67" t="s">
        <v>227</v>
      </c>
      <c r="W62" s="69">
        <v>42407</v>
      </c>
      <c r="X62" s="69">
        <v>42773</v>
      </c>
      <c r="Y62" s="68" t="s">
        <v>230</v>
      </c>
      <c r="Z62" s="68" t="s">
        <v>231</v>
      </c>
      <c r="AA62" s="68">
        <v>0</v>
      </c>
      <c r="AB62" s="68">
        <v>0</v>
      </c>
      <c r="AC62" s="68">
        <v>0</v>
      </c>
      <c r="AD62" s="68"/>
      <c r="AE62" s="68" t="s">
        <v>489</v>
      </c>
      <c r="AF62" s="68">
        <v>0</v>
      </c>
    </row>
    <row r="63" spans="1:32" ht="15" customHeight="1" x14ac:dyDescent="0.25">
      <c r="A63" s="68">
        <v>62</v>
      </c>
      <c r="B63" s="68">
        <v>1292</v>
      </c>
      <c r="C63" s="53" t="s">
        <v>86</v>
      </c>
      <c r="D63" s="4"/>
      <c r="E63" s="4" t="s">
        <v>244</v>
      </c>
      <c r="F63" s="67" t="s">
        <v>244</v>
      </c>
      <c r="G63" s="67" t="s">
        <v>244</v>
      </c>
      <c r="H63" s="67" t="s">
        <v>244</v>
      </c>
      <c r="I63" s="67" t="s">
        <v>244</v>
      </c>
      <c r="J63" s="67" t="s">
        <v>244</v>
      </c>
      <c r="K63" s="67" t="s">
        <v>244</v>
      </c>
      <c r="L63" s="67">
        <v>19861073030</v>
      </c>
      <c r="M63" s="67" t="s">
        <v>1099</v>
      </c>
      <c r="N63" s="67" t="s">
        <v>307</v>
      </c>
      <c r="O63" s="67" t="s">
        <v>221</v>
      </c>
      <c r="P63" s="67" t="s">
        <v>222</v>
      </c>
      <c r="Q63" s="67" t="s">
        <v>223</v>
      </c>
      <c r="R63" s="67" t="s">
        <v>308</v>
      </c>
      <c r="S63" s="67" t="s">
        <v>309</v>
      </c>
      <c r="T63" s="67">
        <v>0</v>
      </c>
      <c r="U63" s="67" t="s">
        <v>490</v>
      </c>
      <c r="V63" s="67" t="s">
        <v>227</v>
      </c>
      <c r="W63" s="69" t="s">
        <v>467</v>
      </c>
      <c r="X63" s="69" t="s">
        <v>468</v>
      </c>
      <c r="Y63" s="68" t="s">
        <v>230</v>
      </c>
      <c r="Z63" s="68" t="s">
        <v>231</v>
      </c>
      <c r="AA63" s="68">
        <v>0</v>
      </c>
      <c r="AB63" s="68">
        <v>0</v>
      </c>
      <c r="AC63" s="68">
        <v>0</v>
      </c>
      <c r="AD63" s="68"/>
      <c r="AE63" s="68" t="s">
        <v>491</v>
      </c>
      <c r="AF63" s="68">
        <v>0</v>
      </c>
    </row>
    <row r="64" spans="1:32" ht="15" customHeight="1" x14ac:dyDescent="0.25">
      <c r="A64" s="68">
        <v>63</v>
      </c>
      <c r="B64" s="68">
        <v>1293</v>
      </c>
      <c r="C64" s="53" t="s">
        <v>87</v>
      </c>
      <c r="D64" s="4"/>
      <c r="E64" s="4" t="s">
        <v>244</v>
      </c>
      <c r="F64" s="67" t="s">
        <v>244</v>
      </c>
      <c r="G64" s="67" t="s">
        <v>244</v>
      </c>
      <c r="H64" s="67" t="s">
        <v>244</v>
      </c>
      <c r="I64" s="67" t="s">
        <v>244</v>
      </c>
      <c r="J64" s="67" t="s">
        <v>244</v>
      </c>
      <c r="K64" s="67" t="s">
        <v>244</v>
      </c>
      <c r="L64" s="67">
        <v>11429447330</v>
      </c>
      <c r="M64" s="67" t="s">
        <v>1099</v>
      </c>
      <c r="N64" s="67" t="s">
        <v>307</v>
      </c>
      <c r="O64" s="67" t="s">
        <v>221</v>
      </c>
      <c r="P64" s="67" t="s">
        <v>222</v>
      </c>
      <c r="Q64" s="67" t="s">
        <v>223</v>
      </c>
      <c r="R64" s="67" t="s">
        <v>224</v>
      </c>
      <c r="S64" s="67" t="s">
        <v>309</v>
      </c>
      <c r="T64" s="67">
        <v>0</v>
      </c>
      <c r="U64" s="67" t="s">
        <v>492</v>
      </c>
      <c r="V64" s="67" t="s">
        <v>227</v>
      </c>
      <c r="W64" s="69" t="s">
        <v>493</v>
      </c>
      <c r="X64" s="69" t="s">
        <v>494</v>
      </c>
      <c r="Y64" s="68" t="s">
        <v>230</v>
      </c>
      <c r="Z64" s="68" t="s">
        <v>231</v>
      </c>
      <c r="AA64" s="68">
        <v>0</v>
      </c>
      <c r="AB64" s="68">
        <v>0</v>
      </c>
      <c r="AC64" s="68">
        <v>0</v>
      </c>
      <c r="AD64" s="68"/>
      <c r="AE64" s="68" t="s">
        <v>495</v>
      </c>
      <c r="AF64" s="68">
        <v>0</v>
      </c>
    </row>
    <row r="65" spans="1:32" ht="15" customHeight="1" x14ac:dyDescent="0.25">
      <c r="A65" s="68">
        <v>64</v>
      </c>
      <c r="B65" s="68">
        <v>1294</v>
      </c>
      <c r="C65" s="53" t="s">
        <v>88</v>
      </c>
      <c r="D65" s="4">
        <v>578</v>
      </c>
      <c r="E65" s="4" t="s">
        <v>496</v>
      </c>
      <c r="F65" s="67" t="s">
        <v>497</v>
      </c>
      <c r="G65" s="67" t="s">
        <v>416</v>
      </c>
      <c r="H65" s="67" t="s">
        <v>498</v>
      </c>
      <c r="I65" s="67" t="s">
        <v>499</v>
      </c>
      <c r="J65" s="67" t="s">
        <v>500</v>
      </c>
      <c r="K65" s="67" t="s">
        <v>501</v>
      </c>
      <c r="L65" s="67">
        <v>9929830214</v>
      </c>
      <c r="M65" s="67" t="s">
        <v>1099</v>
      </c>
      <c r="N65" s="67" t="s">
        <v>307</v>
      </c>
      <c r="O65" s="67" t="s">
        <v>259</v>
      </c>
      <c r="P65" s="67" t="s">
        <v>222</v>
      </c>
      <c r="Q65" s="67" t="s">
        <v>223</v>
      </c>
      <c r="R65" s="67" t="s">
        <v>308</v>
      </c>
      <c r="S65" s="67" t="s">
        <v>309</v>
      </c>
      <c r="T65" s="67">
        <v>0</v>
      </c>
      <c r="U65" s="67" t="s">
        <v>502</v>
      </c>
      <c r="V65" s="67" t="s">
        <v>227</v>
      </c>
      <c r="W65" s="69">
        <v>42407</v>
      </c>
      <c r="X65" s="69">
        <v>42773</v>
      </c>
      <c r="Y65" s="68" t="s">
        <v>230</v>
      </c>
      <c r="Z65" s="68" t="s">
        <v>231</v>
      </c>
      <c r="AA65" s="68">
        <v>0</v>
      </c>
      <c r="AB65" s="68">
        <v>0</v>
      </c>
      <c r="AC65" s="68">
        <v>0</v>
      </c>
      <c r="AD65" s="68"/>
      <c r="AE65" s="68" t="s">
        <v>503</v>
      </c>
      <c r="AF65" s="68">
        <v>0</v>
      </c>
    </row>
    <row r="66" spans="1:32" ht="15" customHeight="1" x14ac:dyDescent="0.25">
      <c r="A66" s="68">
        <v>65</v>
      </c>
      <c r="B66" s="68">
        <v>1295</v>
      </c>
      <c r="C66" s="53" t="s">
        <v>89</v>
      </c>
      <c r="D66" s="4"/>
      <c r="E66" s="4" t="s">
        <v>244</v>
      </c>
      <c r="F66" s="67" t="s">
        <v>244</v>
      </c>
      <c r="G66" s="67" t="s">
        <v>244</v>
      </c>
      <c r="H66" s="67" t="s">
        <v>244</v>
      </c>
      <c r="I66" s="67" t="s">
        <v>244</v>
      </c>
      <c r="J66" s="67" t="s">
        <v>244</v>
      </c>
      <c r="K66" s="67" t="s">
        <v>244</v>
      </c>
      <c r="L66" s="67">
        <v>6056589062</v>
      </c>
      <c r="M66" s="67" t="s">
        <v>1099</v>
      </c>
      <c r="N66" s="67" t="s">
        <v>307</v>
      </c>
      <c r="O66" s="67" t="s">
        <v>221</v>
      </c>
      <c r="P66" s="67" t="s">
        <v>222</v>
      </c>
      <c r="Q66" s="67" t="s">
        <v>223</v>
      </c>
      <c r="R66" s="67" t="s">
        <v>224</v>
      </c>
      <c r="S66" s="67" t="s">
        <v>225</v>
      </c>
      <c r="T66" s="67">
        <v>0</v>
      </c>
      <c r="U66" s="67" t="s">
        <v>504</v>
      </c>
      <c r="V66" s="67" t="s">
        <v>227</v>
      </c>
      <c r="W66" s="69">
        <v>42042</v>
      </c>
      <c r="X66" s="69">
        <v>42773</v>
      </c>
      <c r="Y66" s="68" t="s">
        <v>230</v>
      </c>
      <c r="Z66" s="68" t="s">
        <v>231</v>
      </c>
      <c r="AA66" s="68">
        <v>0</v>
      </c>
      <c r="AB66" s="68">
        <v>0</v>
      </c>
      <c r="AC66" s="68">
        <v>0</v>
      </c>
      <c r="AD66" s="68"/>
      <c r="AE66" s="68" t="s">
        <v>505</v>
      </c>
      <c r="AF66" s="68">
        <v>0</v>
      </c>
    </row>
    <row r="67" spans="1:32" ht="15" customHeight="1" x14ac:dyDescent="0.25">
      <c r="A67" s="68">
        <v>66</v>
      </c>
      <c r="B67" s="68">
        <v>1296</v>
      </c>
      <c r="C67" s="53" t="s">
        <v>90</v>
      </c>
      <c r="D67" s="4">
        <v>3558</v>
      </c>
      <c r="E67" s="4" t="s">
        <v>1544</v>
      </c>
      <c r="F67" s="67" t="s">
        <v>1545</v>
      </c>
      <c r="G67" s="67" t="s">
        <v>416</v>
      </c>
      <c r="H67" s="67" t="s">
        <v>461</v>
      </c>
      <c r="I67" s="67" t="s">
        <v>244</v>
      </c>
      <c r="J67" s="67" t="s">
        <v>218</v>
      </c>
      <c r="K67" s="67" t="s">
        <v>501</v>
      </c>
      <c r="L67" s="67">
        <v>2663119370</v>
      </c>
      <c r="M67" s="67" t="s">
        <v>1099</v>
      </c>
      <c r="N67" s="67" t="s">
        <v>307</v>
      </c>
      <c r="O67" s="67" t="s">
        <v>221</v>
      </c>
      <c r="P67" s="67" t="s">
        <v>222</v>
      </c>
      <c r="Q67" s="67" t="s">
        <v>223</v>
      </c>
      <c r="R67" s="67" t="s">
        <v>308</v>
      </c>
      <c r="S67" s="67" t="s">
        <v>309</v>
      </c>
      <c r="T67" s="67" t="s">
        <v>1546</v>
      </c>
      <c r="U67" s="67" t="s">
        <v>506</v>
      </c>
      <c r="V67" s="67" t="s">
        <v>227</v>
      </c>
      <c r="W67" s="69" t="s">
        <v>507</v>
      </c>
      <c r="X67" s="69" t="s">
        <v>472</v>
      </c>
      <c r="Y67" s="68" t="s">
        <v>230</v>
      </c>
      <c r="Z67" s="68" t="s">
        <v>231</v>
      </c>
      <c r="AA67" s="68">
        <v>0</v>
      </c>
      <c r="AB67" s="68">
        <v>0</v>
      </c>
      <c r="AC67" s="68">
        <v>0</v>
      </c>
      <c r="AD67" s="68"/>
      <c r="AE67" s="68" t="s">
        <v>508</v>
      </c>
      <c r="AF67" s="68">
        <v>0</v>
      </c>
    </row>
    <row r="68" spans="1:32" ht="15" customHeight="1" x14ac:dyDescent="0.25">
      <c r="A68" s="68">
        <v>67</v>
      </c>
      <c r="B68" s="68">
        <v>1297</v>
      </c>
      <c r="C68" s="53" t="s">
        <v>91</v>
      </c>
      <c r="D68" s="4"/>
      <c r="E68" s="4" t="s">
        <v>244</v>
      </c>
      <c r="F68" s="67" t="s">
        <v>244</v>
      </c>
      <c r="G68" s="67" t="s">
        <v>244</v>
      </c>
      <c r="H68" s="67" t="s">
        <v>244</v>
      </c>
      <c r="I68" s="67" t="s">
        <v>244</v>
      </c>
      <c r="J68" s="67" t="s">
        <v>244</v>
      </c>
      <c r="K68" s="67" t="s">
        <v>244</v>
      </c>
      <c r="L68" s="67">
        <v>38540436436</v>
      </c>
      <c r="M68" s="67" t="s">
        <v>1099</v>
      </c>
      <c r="N68" s="67" t="s">
        <v>258</v>
      </c>
      <c r="O68" s="67" t="s">
        <v>221</v>
      </c>
      <c r="P68" s="67" t="s">
        <v>222</v>
      </c>
      <c r="Q68" s="67" t="s">
        <v>260</v>
      </c>
      <c r="R68" s="67" t="s">
        <v>308</v>
      </c>
      <c r="S68" s="67" t="s">
        <v>225</v>
      </c>
      <c r="T68" s="67">
        <v>0</v>
      </c>
      <c r="U68" s="67" t="s">
        <v>509</v>
      </c>
      <c r="V68" s="67" t="s">
        <v>242</v>
      </c>
      <c r="W68" s="69" t="s">
        <v>262</v>
      </c>
      <c r="X68" s="69" t="s">
        <v>263</v>
      </c>
      <c r="Y68" s="68" t="s">
        <v>510</v>
      </c>
      <c r="Z68" s="68" t="s">
        <v>231</v>
      </c>
      <c r="AA68" s="68">
        <v>0</v>
      </c>
      <c r="AB68" s="68">
        <v>0</v>
      </c>
      <c r="AC68" s="68">
        <v>0</v>
      </c>
      <c r="AD68" s="68"/>
      <c r="AE68" s="68" t="s">
        <v>511</v>
      </c>
      <c r="AF68" s="68">
        <v>0</v>
      </c>
    </row>
    <row r="69" spans="1:32" ht="15" customHeight="1" x14ac:dyDescent="0.25">
      <c r="A69" s="68">
        <v>68</v>
      </c>
      <c r="B69" s="68">
        <v>1298</v>
      </c>
      <c r="C69" s="53" t="s">
        <v>92</v>
      </c>
      <c r="D69" s="4">
        <v>595</v>
      </c>
      <c r="E69" s="4" t="s">
        <v>578</v>
      </c>
      <c r="F69" s="67" t="s">
        <v>579</v>
      </c>
      <c r="G69" s="67" t="s">
        <v>235</v>
      </c>
      <c r="H69" s="67" t="s">
        <v>376</v>
      </c>
      <c r="I69" s="67" t="s">
        <v>580</v>
      </c>
      <c r="J69" s="67" t="s">
        <v>554</v>
      </c>
      <c r="K69" s="67" t="s">
        <v>581</v>
      </c>
      <c r="L69" s="67">
        <v>17023716964</v>
      </c>
      <c r="M69" s="67" t="s">
        <v>1099</v>
      </c>
      <c r="N69" s="67" t="s">
        <v>258</v>
      </c>
      <c r="O69" s="67" t="s">
        <v>259</v>
      </c>
      <c r="P69" s="67" t="s">
        <v>222</v>
      </c>
      <c r="Q69" s="67" t="s">
        <v>260</v>
      </c>
      <c r="R69" s="67" t="s">
        <v>224</v>
      </c>
      <c r="S69" s="67" t="s">
        <v>253</v>
      </c>
      <c r="T69" s="67">
        <v>0</v>
      </c>
      <c r="U69" s="67" t="s">
        <v>512</v>
      </c>
      <c r="V69" s="67" t="s">
        <v>242</v>
      </c>
      <c r="W69" s="69">
        <v>41885</v>
      </c>
      <c r="X69" s="69">
        <v>42219</v>
      </c>
      <c r="Y69" s="68" t="s">
        <v>513</v>
      </c>
      <c r="Z69" s="68" t="s">
        <v>231</v>
      </c>
      <c r="AA69" s="68">
        <v>0</v>
      </c>
      <c r="AB69" s="68">
        <v>0</v>
      </c>
      <c r="AC69" s="68">
        <v>0</v>
      </c>
      <c r="AD69" s="68"/>
      <c r="AE69" s="68" t="s">
        <v>514</v>
      </c>
      <c r="AF69" s="68">
        <v>0</v>
      </c>
    </row>
    <row r="70" spans="1:32" ht="15" customHeight="1" x14ac:dyDescent="0.25">
      <c r="A70" s="68">
        <v>69</v>
      </c>
      <c r="B70" s="68">
        <v>1299</v>
      </c>
      <c r="C70" s="53" t="s">
        <v>93</v>
      </c>
      <c r="D70" s="4"/>
      <c r="E70" s="4" t="s">
        <v>244</v>
      </c>
      <c r="F70" s="67" t="s">
        <v>244</v>
      </c>
      <c r="G70" s="67" t="s">
        <v>244</v>
      </c>
      <c r="H70" s="67" t="s">
        <v>244</v>
      </c>
      <c r="I70" s="67" t="s">
        <v>244</v>
      </c>
      <c r="J70" s="67" t="s">
        <v>244</v>
      </c>
      <c r="K70" s="67" t="s">
        <v>244</v>
      </c>
      <c r="L70" s="67">
        <v>3772385236</v>
      </c>
      <c r="M70" s="67" t="s">
        <v>1099</v>
      </c>
      <c r="N70" s="67" t="s">
        <v>258</v>
      </c>
      <c r="O70" s="67" t="s">
        <v>221</v>
      </c>
      <c r="P70" s="67" t="s">
        <v>222</v>
      </c>
      <c r="Q70" s="67" t="s">
        <v>260</v>
      </c>
      <c r="R70" s="67" t="s">
        <v>308</v>
      </c>
      <c r="S70" s="67" t="s">
        <v>225</v>
      </c>
      <c r="T70" s="67">
        <v>0</v>
      </c>
      <c r="U70" s="67" t="s">
        <v>515</v>
      </c>
      <c r="V70" s="67" t="s">
        <v>242</v>
      </c>
      <c r="W70" s="69" t="s">
        <v>516</v>
      </c>
      <c r="X70" s="69" t="s">
        <v>263</v>
      </c>
      <c r="Y70" s="68" t="s">
        <v>517</v>
      </c>
      <c r="Z70" s="68" t="s">
        <v>231</v>
      </c>
      <c r="AA70" s="68">
        <v>0</v>
      </c>
      <c r="AB70" s="68">
        <v>0</v>
      </c>
      <c r="AC70" s="68">
        <v>0</v>
      </c>
      <c r="AD70" s="68"/>
      <c r="AE70" s="68" t="s">
        <v>518</v>
      </c>
      <c r="AF70" s="68">
        <v>0</v>
      </c>
    </row>
    <row r="71" spans="1:32" ht="15" customHeight="1" x14ac:dyDescent="0.25">
      <c r="A71" s="68">
        <v>70</v>
      </c>
      <c r="B71" s="68">
        <v>1300</v>
      </c>
      <c r="C71" s="53" t="s">
        <v>94</v>
      </c>
      <c r="D71" s="4">
        <v>3571</v>
      </c>
      <c r="E71" s="4" t="s">
        <v>1558</v>
      </c>
      <c r="F71" s="67" t="s">
        <v>1559</v>
      </c>
      <c r="G71" s="67" t="s">
        <v>416</v>
      </c>
      <c r="H71" s="67" t="s">
        <v>216</v>
      </c>
      <c r="I71" s="67" t="s">
        <v>1560</v>
      </c>
      <c r="J71" s="67" t="s">
        <v>1037</v>
      </c>
      <c r="K71" s="67" t="s">
        <v>1121</v>
      </c>
      <c r="L71" s="67">
        <v>27051862996</v>
      </c>
      <c r="M71" s="67" t="s">
        <v>1099</v>
      </c>
      <c r="N71" s="67" t="s">
        <v>323</v>
      </c>
      <c r="O71" s="67" t="s">
        <v>221</v>
      </c>
      <c r="P71" s="67" t="s">
        <v>222</v>
      </c>
      <c r="Q71" s="67" t="s">
        <v>223</v>
      </c>
      <c r="R71" s="67" t="s">
        <v>224</v>
      </c>
      <c r="S71" s="67" t="s">
        <v>225</v>
      </c>
      <c r="T71" s="67">
        <v>0</v>
      </c>
      <c r="U71" s="67" t="s">
        <v>519</v>
      </c>
      <c r="V71" s="67" t="s">
        <v>242</v>
      </c>
      <c r="W71" s="69" t="s">
        <v>262</v>
      </c>
      <c r="X71" s="69" t="s">
        <v>263</v>
      </c>
      <c r="Y71" s="68" t="s">
        <v>520</v>
      </c>
      <c r="Z71" s="68" t="s">
        <v>231</v>
      </c>
      <c r="AA71" s="68">
        <v>0</v>
      </c>
      <c r="AB71" s="68">
        <v>0</v>
      </c>
      <c r="AC71" s="68">
        <v>0</v>
      </c>
      <c r="AD71" s="68"/>
      <c r="AE71" s="68" t="s">
        <v>521</v>
      </c>
      <c r="AF71" s="68">
        <v>0</v>
      </c>
    </row>
    <row r="72" spans="1:32" ht="15" customHeight="1" x14ac:dyDescent="0.25">
      <c r="A72" s="68">
        <v>71</v>
      </c>
      <c r="B72" s="68">
        <v>1301</v>
      </c>
      <c r="C72" s="53" t="s">
        <v>95</v>
      </c>
      <c r="D72" s="4">
        <v>3540</v>
      </c>
      <c r="E72" s="4" t="s">
        <v>1125</v>
      </c>
      <c r="F72" s="67" t="s">
        <v>768</v>
      </c>
      <c r="G72" s="67" t="s">
        <v>416</v>
      </c>
      <c r="H72" s="67" t="s">
        <v>376</v>
      </c>
      <c r="I72" s="67" t="s">
        <v>1098</v>
      </c>
      <c r="J72" s="67" t="s">
        <v>1037</v>
      </c>
      <c r="K72" s="67" t="s">
        <v>627</v>
      </c>
      <c r="L72" s="67">
        <v>25822803988</v>
      </c>
      <c r="M72" s="67" t="s">
        <v>1099</v>
      </c>
      <c r="N72" s="67" t="s">
        <v>323</v>
      </c>
      <c r="O72" s="67" t="s">
        <v>221</v>
      </c>
      <c r="P72" s="67" t="s">
        <v>280</v>
      </c>
      <c r="Q72" s="67" t="s">
        <v>223</v>
      </c>
      <c r="R72" s="67" t="s">
        <v>308</v>
      </c>
      <c r="S72" s="67" t="s">
        <v>225</v>
      </c>
      <c r="T72" s="67">
        <v>0</v>
      </c>
      <c r="U72" s="67" t="s">
        <v>522</v>
      </c>
      <c r="V72" s="67" t="s">
        <v>242</v>
      </c>
      <c r="W72" s="69">
        <v>41100</v>
      </c>
      <c r="X72" s="69">
        <v>41830</v>
      </c>
      <c r="Y72" s="68" t="s">
        <v>523</v>
      </c>
      <c r="Z72" s="68" t="s">
        <v>231</v>
      </c>
      <c r="AA72" s="68">
        <v>0</v>
      </c>
      <c r="AB72" s="68">
        <v>0</v>
      </c>
      <c r="AC72" s="68">
        <v>0</v>
      </c>
      <c r="AD72" s="68"/>
      <c r="AE72" s="68" t="s">
        <v>524</v>
      </c>
      <c r="AF72" s="68">
        <v>0</v>
      </c>
    </row>
    <row r="73" spans="1:32" ht="15" customHeight="1" x14ac:dyDescent="0.25">
      <c r="A73" s="68">
        <v>72</v>
      </c>
      <c r="B73" s="68">
        <v>1302</v>
      </c>
      <c r="C73" s="53" t="s">
        <v>96</v>
      </c>
      <c r="D73" s="4">
        <v>3495</v>
      </c>
      <c r="E73" s="4" t="s">
        <v>525</v>
      </c>
      <c r="F73" s="67" t="s">
        <v>526</v>
      </c>
      <c r="G73" s="67" t="s">
        <v>416</v>
      </c>
      <c r="H73" s="67" t="s">
        <v>216</v>
      </c>
      <c r="I73" s="67" t="s">
        <v>527</v>
      </c>
      <c r="J73" s="67" t="s">
        <v>218</v>
      </c>
      <c r="K73" s="67" t="s">
        <v>528</v>
      </c>
      <c r="L73" s="67">
        <v>16149601081</v>
      </c>
      <c r="M73" s="67" t="s">
        <v>1099</v>
      </c>
      <c r="N73" s="67" t="s">
        <v>437</v>
      </c>
      <c r="O73" s="67" t="s">
        <v>259</v>
      </c>
      <c r="P73" s="67" t="s">
        <v>222</v>
      </c>
      <c r="Q73" s="67" t="s">
        <v>223</v>
      </c>
      <c r="R73" s="67" t="s">
        <v>224</v>
      </c>
      <c r="S73" s="67" t="s">
        <v>309</v>
      </c>
      <c r="T73" s="67">
        <v>0</v>
      </c>
      <c r="U73" s="67" t="s">
        <v>529</v>
      </c>
      <c r="V73" s="67" t="s">
        <v>227</v>
      </c>
      <c r="W73" s="69" t="s">
        <v>530</v>
      </c>
      <c r="X73" s="69" t="s">
        <v>531</v>
      </c>
      <c r="Y73" s="68">
        <v>0</v>
      </c>
      <c r="Z73" s="68">
        <v>0</v>
      </c>
      <c r="AA73" s="68">
        <v>0</v>
      </c>
      <c r="AB73" s="68">
        <v>0</v>
      </c>
      <c r="AC73" s="68">
        <v>0</v>
      </c>
      <c r="AD73" s="68"/>
      <c r="AE73" s="68">
        <v>0</v>
      </c>
      <c r="AF73" s="68">
        <v>0</v>
      </c>
    </row>
    <row r="74" spans="1:32" ht="15" customHeight="1" x14ac:dyDescent="0.25">
      <c r="A74" s="68">
        <v>73</v>
      </c>
      <c r="B74" s="68">
        <v>1303</v>
      </c>
      <c r="C74" s="53" t="s">
        <v>97</v>
      </c>
      <c r="D74" s="4">
        <v>400043</v>
      </c>
      <c r="E74" s="4" t="s">
        <v>532</v>
      </c>
      <c r="F74" s="67" t="s">
        <v>533</v>
      </c>
      <c r="G74" s="67" t="s">
        <v>416</v>
      </c>
      <c r="H74" s="67" t="s">
        <v>534</v>
      </c>
      <c r="I74" s="67" t="s">
        <v>535</v>
      </c>
      <c r="J74" s="67" t="s">
        <v>218</v>
      </c>
      <c r="K74" s="67" t="s">
        <v>536</v>
      </c>
      <c r="L74" s="67">
        <v>8167945430</v>
      </c>
      <c r="M74" s="67" t="s">
        <v>219</v>
      </c>
      <c r="N74" s="67" t="s">
        <v>220</v>
      </c>
      <c r="O74" s="67" t="s">
        <v>259</v>
      </c>
      <c r="P74" s="67" t="s">
        <v>222</v>
      </c>
      <c r="Q74" s="67" t="s">
        <v>223</v>
      </c>
      <c r="R74" s="67" t="s">
        <v>224</v>
      </c>
      <c r="S74" s="67" t="s">
        <v>225</v>
      </c>
      <c r="T74" s="67">
        <v>0</v>
      </c>
      <c r="U74" s="67" t="s">
        <v>537</v>
      </c>
      <c r="V74" s="67" t="s">
        <v>227</v>
      </c>
      <c r="W74" s="69">
        <v>42539</v>
      </c>
      <c r="X74" s="69">
        <v>42904</v>
      </c>
      <c r="Y74" s="68" t="s">
        <v>538</v>
      </c>
      <c r="Z74" s="68" t="s">
        <v>231</v>
      </c>
      <c r="AA74" s="68">
        <v>0</v>
      </c>
      <c r="AB74" s="68">
        <v>0</v>
      </c>
      <c r="AC74" s="68">
        <v>0</v>
      </c>
      <c r="AD74" s="68"/>
      <c r="AE74" s="68" t="s">
        <v>539</v>
      </c>
      <c r="AF74" s="68">
        <v>0</v>
      </c>
    </row>
    <row r="75" spans="1:32" ht="15" customHeight="1" x14ac:dyDescent="0.25">
      <c r="A75" s="68">
        <v>74</v>
      </c>
      <c r="B75" s="68">
        <v>1304</v>
      </c>
      <c r="C75" s="53" t="s">
        <v>98</v>
      </c>
      <c r="D75" s="4">
        <v>3500</v>
      </c>
      <c r="E75" s="4" t="s">
        <v>540</v>
      </c>
      <c r="F75" s="67" t="s">
        <v>541</v>
      </c>
      <c r="G75" s="67" t="s">
        <v>416</v>
      </c>
      <c r="H75" s="67" t="s">
        <v>376</v>
      </c>
      <c r="I75" s="67" t="s">
        <v>542</v>
      </c>
      <c r="J75" s="67" t="s">
        <v>218</v>
      </c>
      <c r="K75" s="67" t="s">
        <v>543</v>
      </c>
      <c r="L75" s="67">
        <v>36363654100</v>
      </c>
      <c r="M75" s="67" t="s">
        <v>1099</v>
      </c>
      <c r="N75" s="67" t="s">
        <v>258</v>
      </c>
      <c r="O75" s="67" t="s">
        <v>259</v>
      </c>
      <c r="P75" s="67" t="s">
        <v>222</v>
      </c>
      <c r="Q75" s="67" t="s">
        <v>260</v>
      </c>
      <c r="R75" s="67" t="s">
        <v>308</v>
      </c>
      <c r="S75" s="67" t="s">
        <v>225</v>
      </c>
      <c r="T75" s="67">
        <v>0</v>
      </c>
      <c r="U75" s="67" t="s">
        <v>544</v>
      </c>
      <c r="V75" s="67" t="s">
        <v>282</v>
      </c>
      <c r="W75" s="69" t="s">
        <v>262</v>
      </c>
      <c r="X75" s="69" t="s">
        <v>263</v>
      </c>
      <c r="Y75" s="68" t="s">
        <v>457</v>
      </c>
      <c r="Z75" s="68" t="s">
        <v>231</v>
      </c>
      <c r="AA75" s="68">
        <v>0</v>
      </c>
      <c r="AB75" s="68">
        <v>0</v>
      </c>
      <c r="AC75" s="68">
        <v>0</v>
      </c>
      <c r="AD75" s="68"/>
      <c r="AE75" s="68" t="s">
        <v>545</v>
      </c>
      <c r="AF75" s="68">
        <v>0</v>
      </c>
    </row>
    <row r="76" spans="1:32" ht="15" customHeight="1" x14ac:dyDescent="0.25">
      <c r="A76" s="68">
        <v>75</v>
      </c>
      <c r="B76" s="68">
        <v>1305</v>
      </c>
      <c r="C76" s="53" t="s">
        <v>99</v>
      </c>
      <c r="D76" s="4">
        <v>290</v>
      </c>
      <c r="E76" s="4" t="s">
        <v>244</v>
      </c>
      <c r="F76" s="67" t="s">
        <v>244</v>
      </c>
      <c r="G76" s="67" t="s">
        <v>244</v>
      </c>
      <c r="H76" s="67" t="s">
        <v>244</v>
      </c>
      <c r="I76" s="67" t="s">
        <v>244</v>
      </c>
      <c r="J76" s="67" t="s">
        <v>244</v>
      </c>
      <c r="K76" s="67" t="s">
        <v>244</v>
      </c>
      <c r="L76" s="67">
        <v>20314453861</v>
      </c>
      <c r="M76" s="67" t="s">
        <v>1099</v>
      </c>
      <c r="N76" s="67" t="s">
        <v>437</v>
      </c>
      <c r="O76" s="67" t="s">
        <v>259</v>
      </c>
      <c r="P76" s="67" t="s">
        <v>240</v>
      </c>
      <c r="Q76" s="67" t="s">
        <v>260</v>
      </c>
      <c r="R76" s="67" t="s">
        <v>224</v>
      </c>
      <c r="S76" s="67" t="s">
        <v>309</v>
      </c>
      <c r="T76" s="67">
        <v>0</v>
      </c>
      <c r="U76" s="67" t="s">
        <v>546</v>
      </c>
      <c r="V76" s="67" t="s">
        <v>227</v>
      </c>
      <c r="W76" s="69" t="s">
        <v>547</v>
      </c>
      <c r="X76" s="69" t="s">
        <v>548</v>
      </c>
      <c r="Y76" s="68" t="s">
        <v>549</v>
      </c>
      <c r="Z76" s="68" t="s">
        <v>345</v>
      </c>
      <c r="AA76" s="68">
        <v>0</v>
      </c>
      <c r="AB76" s="68">
        <v>0</v>
      </c>
      <c r="AC76" s="68">
        <v>0</v>
      </c>
      <c r="AD76" s="68"/>
      <c r="AE76" s="68" t="s">
        <v>550</v>
      </c>
      <c r="AF76" s="68">
        <v>0</v>
      </c>
    </row>
    <row r="77" spans="1:32" ht="15" customHeight="1" x14ac:dyDescent="0.25">
      <c r="A77" s="68">
        <v>76</v>
      </c>
      <c r="B77" s="68">
        <v>1306</v>
      </c>
      <c r="C77" s="53" t="s">
        <v>100</v>
      </c>
      <c r="D77" s="4">
        <v>3246</v>
      </c>
      <c r="E77" s="4" t="s">
        <v>551</v>
      </c>
      <c r="F77" s="67" t="s">
        <v>552</v>
      </c>
      <c r="G77" s="67" t="s">
        <v>416</v>
      </c>
      <c r="H77" s="67" t="s">
        <v>498</v>
      </c>
      <c r="I77" s="67" t="s">
        <v>553</v>
      </c>
      <c r="J77" s="67" t="s">
        <v>554</v>
      </c>
      <c r="K77" s="67" t="s">
        <v>501</v>
      </c>
      <c r="L77" s="67">
        <v>11153943686</v>
      </c>
      <c r="M77" s="67" t="s">
        <v>1099</v>
      </c>
      <c r="N77" s="67" t="s">
        <v>307</v>
      </c>
      <c r="O77" s="67" t="s">
        <v>259</v>
      </c>
      <c r="P77" s="67" t="s">
        <v>222</v>
      </c>
      <c r="Q77" s="67" t="s">
        <v>223</v>
      </c>
      <c r="R77" s="67" t="s">
        <v>308</v>
      </c>
      <c r="S77" s="67" t="s">
        <v>309</v>
      </c>
      <c r="T77" s="67">
        <v>0</v>
      </c>
      <c r="U77" s="67" t="s">
        <v>555</v>
      </c>
      <c r="V77" s="67" t="s">
        <v>227</v>
      </c>
      <c r="W77" s="69" t="s">
        <v>467</v>
      </c>
      <c r="X77" s="69" t="s">
        <v>468</v>
      </c>
      <c r="Y77" s="68">
        <v>0</v>
      </c>
      <c r="Z77" s="68">
        <v>0</v>
      </c>
      <c r="AA77" s="68">
        <v>0</v>
      </c>
      <c r="AB77" s="68">
        <v>0</v>
      </c>
      <c r="AC77" s="68">
        <v>0</v>
      </c>
      <c r="AD77" s="68"/>
      <c r="AE77" s="68" t="s">
        <v>556</v>
      </c>
      <c r="AF77" s="68">
        <v>0</v>
      </c>
    </row>
    <row r="78" spans="1:32" ht="15" customHeight="1" x14ac:dyDescent="0.25">
      <c r="A78" s="68">
        <v>77</v>
      </c>
      <c r="B78" s="68">
        <v>1307</v>
      </c>
      <c r="C78" s="53" t="s">
        <v>101</v>
      </c>
      <c r="D78" s="4">
        <v>280</v>
      </c>
      <c r="E78" s="4" t="s">
        <v>557</v>
      </c>
      <c r="F78" s="67" t="s">
        <v>558</v>
      </c>
      <c r="G78" s="67" t="s">
        <v>235</v>
      </c>
      <c r="H78" s="67" t="s">
        <v>376</v>
      </c>
      <c r="I78" s="67" t="s">
        <v>559</v>
      </c>
      <c r="J78" s="67" t="s">
        <v>218</v>
      </c>
      <c r="K78" s="67">
        <v>0</v>
      </c>
      <c r="L78" s="67">
        <v>8293837574</v>
      </c>
      <c r="M78" s="67" t="s">
        <v>1099</v>
      </c>
      <c r="N78" s="67" t="s">
        <v>307</v>
      </c>
      <c r="O78" s="67" t="s">
        <v>259</v>
      </c>
      <c r="P78" s="67" t="s">
        <v>222</v>
      </c>
      <c r="Q78" s="67" t="s">
        <v>223</v>
      </c>
      <c r="R78" s="67" t="s">
        <v>224</v>
      </c>
      <c r="S78" s="67" t="s">
        <v>225</v>
      </c>
      <c r="T78" s="67">
        <v>0</v>
      </c>
      <c r="U78" s="67" t="s">
        <v>560</v>
      </c>
      <c r="V78" s="67" t="s">
        <v>227</v>
      </c>
      <c r="W78" s="69">
        <v>42407</v>
      </c>
      <c r="X78" s="69">
        <v>42773</v>
      </c>
      <c r="Y78" s="68">
        <v>0</v>
      </c>
      <c r="Z78" s="68" t="s">
        <v>231</v>
      </c>
      <c r="AA78" s="68">
        <v>0</v>
      </c>
      <c r="AB78" s="68">
        <v>0</v>
      </c>
      <c r="AC78" s="68">
        <v>0</v>
      </c>
      <c r="AD78" s="68"/>
      <c r="AE78" s="68" t="s">
        <v>561</v>
      </c>
      <c r="AF78" s="68">
        <v>0</v>
      </c>
    </row>
    <row r="79" spans="1:32" ht="15" customHeight="1" x14ac:dyDescent="0.25">
      <c r="A79" s="68">
        <v>78</v>
      </c>
      <c r="B79" s="68">
        <v>1308</v>
      </c>
      <c r="C79" s="53" t="s">
        <v>102</v>
      </c>
      <c r="D79" s="4">
        <v>3494</v>
      </c>
      <c r="E79" s="4" t="s">
        <v>562</v>
      </c>
      <c r="F79" s="67" t="s">
        <v>563</v>
      </c>
      <c r="G79" s="67" t="s">
        <v>416</v>
      </c>
      <c r="H79" s="67" t="s">
        <v>498</v>
      </c>
      <c r="I79" s="67" t="s">
        <v>564</v>
      </c>
      <c r="J79" s="67" t="s">
        <v>500</v>
      </c>
      <c r="K79" s="67" t="s">
        <v>501</v>
      </c>
      <c r="L79" s="67">
        <v>43085622386</v>
      </c>
      <c r="M79" s="67" t="s">
        <v>1099</v>
      </c>
      <c r="N79" s="67" t="s">
        <v>307</v>
      </c>
      <c r="O79" s="67" t="s">
        <v>259</v>
      </c>
      <c r="P79" s="67" t="s">
        <v>222</v>
      </c>
      <c r="Q79" s="67" t="s">
        <v>223</v>
      </c>
      <c r="R79" s="67" t="s">
        <v>308</v>
      </c>
      <c r="S79" s="67" t="s">
        <v>309</v>
      </c>
      <c r="T79" s="67">
        <v>0</v>
      </c>
      <c r="U79" s="67" t="s">
        <v>565</v>
      </c>
      <c r="V79" s="67" t="s">
        <v>227</v>
      </c>
      <c r="W79" s="69">
        <v>42493</v>
      </c>
      <c r="X79" s="69">
        <v>42858</v>
      </c>
      <c r="Y79" s="68">
        <v>0</v>
      </c>
      <c r="Z79" s="68">
        <v>0</v>
      </c>
      <c r="AA79" s="68">
        <v>0</v>
      </c>
      <c r="AB79" s="68">
        <v>0</v>
      </c>
      <c r="AC79" s="68">
        <v>0</v>
      </c>
      <c r="AD79" s="68"/>
      <c r="AE79" s="68" t="s">
        <v>566</v>
      </c>
      <c r="AF79" s="68">
        <v>0</v>
      </c>
    </row>
    <row r="80" spans="1:32" ht="15" customHeight="1" x14ac:dyDescent="0.25">
      <c r="A80" s="68">
        <v>79</v>
      </c>
      <c r="B80" s="68">
        <v>1309</v>
      </c>
      <c r="C80" s="53" t="s">
        <v>103</v>
      </c>
      <c r="D80" s="4">
        <v>3182</v>
      </c>
      <c r="E80" s="4" t="s">
        <v>567</v>
      </c>
      <c r="F80" s="67" t="s">
        <v>568</v>
      </c>
      <c r="G80" s="67" t="s">
        <v>416</v>
      </c>
      <c r="H80" s="67" t="s">
        <v>498</v>
      </c>
      <c r="I80" s="67" t="s">
        <v>569</v>
      </c>
      <c r="J80" s="67" t="s">
        <v>554</v>
      </c>
      <c r="K80" s="67" t="s">
        <v>501</v>
      </c>
      <c r="L80" s="67">
        <v>12049365602</v>
      </c>
      <c r="M80" s="67" t="s">
        <v>1099</v>
      </c>
      <c r="N80" s="67" t="s">
        <v>307</v>
      </c>
      <c r="O80" s="67" t="s">
        <v>259</v>
      </c>
      <c r="P80" s="67" t="s">
        <v>222</v>
      </c>
      <c r="Q80" s="67" t="s">
        <v>223</v>
      </c>
      <c r="R80" s="67" t="s">
        <v>308</v>
      </c>
      <c r="S80" s="67" t="s">
        <v>309</v>
      </c>
      <c r="T80" s="67">
        <v>0</v>
      </c>
      <c r="U80" s="67" t="s">
        <v>570</v>
      </c>
      <c r="V80" s="67" t="s">
        <v>227</v>
      </c>
      <c r="W80" s="69" t="s">
        <v>571</v>
      </c>
      <c r="X80" s="69" t="s">
        <v>572</v>
      </c>
      <c r="Y80" s="68" t="s">
        <v>230</v>
      </c>
      <c r="Z80" s="68">
        <v>0</v>
      </c>
      <c r="AA80" s="68">
        <v>0</v>
      </c>
      <c r="AB80" s="68">
        <v>0</v>
      </c>
      <c r="AC80" s="68">
        <v>0</v>
      </c>
      <c r="AD80" s="68"/>
      <c r="AE80" s="68" t="s">
        <v>573</v>
      </c>
      <c r="AF80" s="68">
        <v>0</v>
      </c>
    </row>
    <row r="81" spans="1:32" ht="15" customHeight="1" x14ac:dyDescent="0.25">
      <c r="A81" s="68">
        <v>80</v>
      </c>
      <c r="B81" s="68">
        <v>1310</v>
      </c>
      <c r="C81" s="53" t="s">
        <v>104</v>
      </c>
      <c r="D81" s="4">
        <v>400001</v>
      </c>
      <c r="E81" s="4" t="s">
        <v>463</v>
      </c>
      <c r="F81" s="67" t="s">
        <v>574</v>
      </c>
      <c r="G81" s="67" t="s">
        <v>215</v>
      </c>
      <c r="H81" s="67" t="s">
        <v>575</v>
      </c>
      <c r="I81" s="67" t="s">
        <v>576</v>
      </c>
      <c r="J81" s="67">
        <v>0</v>
      </c>
      <c r="K81" s="67">
        <v>0</v>
      </c>
      <c r="L81" s="67">
        <v>35591841974</v>
      </c>
      <c r="M81" s="67" t="s">
        <v>219</v>
      </c>
      <c r="N81" s="67" t="s">
        <v>220</v>
      </c>
      <c r="O81" s="67" t="s">
        <v>259</v>
      </c>
      <c r="P81" s="67" t="s">
        <v>222</v>
      </c>
      <c r="Q81" s="67" t="s">
        <v>223</v>
      </c>
      <c r="R81" s="67" t="s">
        <v>224</v>
      </c>
      <c r="S81" s="67" t="s">
        <v>225</v>
      </c>
      <c r="T81" s="67">
        <v>0</v>
      </c>
      <c r="U81" s="67" t="s">
        <v>577</v>
      </c>
      <c r="V81" s="67" t="s">
        <v>227</v>
      </c>
      <c r="W81" s="69">
        <v>42828</v>
      </c>
      <c r="X81" s="69">
        <v>43193</v>
      </c>
      <c r="Y81" s="68">
        <v>0</v>
      </c>
      <c r="Z81" s="68">
        <v>0</v>
      </c>
      <c r="AA81" s="68">
        <v>0</v>
      </c>
      <c r="AB81" s="68">
        <v>0</v>
      </c>
      <c r="AC81" s="68">
        <v>0</v>
      </c>
      <c r="AD81" s="68"/>
      <c r="AE81" s="68">
        <v>0</v>
      </c>
      <c r="AF81" s="68">
        <v>0</v>
      </c>
    </row>
    <row r="82" spans="1:32" ht="15" customHeight="1" x14ac:dyDescent="0.25">
      <c r="A82" s="68">
        <v>81</v>
      </c>
      <c r="B82" s="68">
        <v>1311</v>
      </c>
      <c r="C82" s="53" t="s">
        <v>105</v>
      </c>
      <c r="D82" s="4"/>
      <c r="E82" s="4"/>
      <c r="F82" s="67"/>
      <c r="G82" s="67"/>
      <c r="H82" s="67"/>
      <c r="I82" s="67"/>
      <c r="J82" s="67"/>
      <c r="K82" s="67"/>
      <c r="L82" s="67">
        <v>37956589670</v>
      </c>
      <c r="M82" s="67" t="s">
        <v>219</v>
      </c>
      <c r="N82" s="67" t="s">
        <v>220</v>
      </c>
      <c r="O82" s="67" t="s">
        <v>221</v>
      </c>
      <c r="P82" s="67" t="s">
        <v>222</v>
      </c>
      <c r="Q82" s="67" t="s">
        <v>223</v>
      </c>
      <c r="R82" s="67" t="s">
        <v>224</v>
      </c>
      <c r="S82" s="67" t="s">
        <v>225</v>
      </c>
      <c r="T82" s="67">
        <v>0</v>
      </c>
      <c r="U82" s="67" t="s">
        <v>582</v>
      </c>
      <c r="V82" s="67" t="s">
        <v>227</v>
      </c>
      <c r="W82" s="69">
        <v>42436</v>
      </c>
      <c r="X82" s="69">
        <v>42801</v>
      </c>
      <c r="Y82" s="68">
        <v>0</v>
      </c>
      <c r="Z82" s="68">
        <v>0</v>
      </c>
      <c r="AA82" s="68">
        <v>0</v>
      </c>
      <c r="AB82" s="68">
        <v>0</v>
      </c>
      <c r="AC82" s="68">
        <v>0</v>
      </c>
      <c r="AD82" s="68"/>
      <c r="AE82" s="68" t="s">
        <v>583</v>
      </c>
      <c r="AF82" s="68">
        <v>0</v>
      </c>
    </row>
    <row r="83" spans="1:32" ht="15" customHeight="1" x14ac:dyDescent="0.25">
      <c r="A83" s="68">
        <v>82</v>
      </c>
      <c r="B83" s="68">
        <v>1312</v>
      </c>
      <c r="C83" s="53" t="s">
        <v>106</v>
      </c>
      <c r="D83" s="4">
        <v>3315</v>
      </c>
      <c r="E83" s="4" t="s">
        <v>584</v>
      </c>
      <c r="F83" s="67" t="s">
        <v>585</v>
      </c>
      <c r="G83" s="67" t="s">
        <v>416</v>
      </c>
      <c r="H83" s="67" t="s">
        <v>376</v>
      </c>
      <c r="I83" s="67" t="s">
        <v>586</v>
      </c>
      <c r="J83" s="67" t="s">
        <v>218</v>
      </c>
      <c r="K83" s="67" t="s">
        <v>587</v>
      </c>
      <c r="L83" s="67">
        <v>4061205254</v>
      </c>
      <c r="M83" s="67" t="s">
        <v>1099</v>
      </c>
      <c r="N83" s="67" t="s">
        <v>307</v>
      </c>
      <c r="O83" s="67" t="s">
        <v>259</v>
      </c>
      <c r="P83" s="67" t="s">
        <v>222</v>
      </c>
      <c r="Q83" s="67" t="s">
        <v>223</v>
      </c>
      <c r="R83" s="67" t="s">
        <v>308</v>
      </c>
      <c r="S83" s="67" t="s">
        <v>309</v>
      </c>
      <c r="T83" s="67">
        <v>0</v>
      </c>
      <c r="U83" s="67" t="s">
        <v>588</v>
      </c>
      <c r="V83" s="67" t="s">
        <v>227</v>
      </c>
      <c r="W83" s="69">
        <v>42407</v>
      </c>
      <c r="X83" s="69">
        <v>42773</v>
      </c>
      <c r="Y83" s="68">
        <v>0</v>
      </c>
      <c r="Z83" s="68">
        <v>0</v>
      </c>
      <c r="AA83" s="68">
        <v>0</v>
      </c>
      <c r="AB83" s="68">
        <v>0</v>
      </c>
      <c r="AC83" s="68">
        <v>0</v>
      </c>
      <c r="AD83" s="68"/>
      <c r="AE83" s="68">
        <v>0</v>
      </c>
      <c r="AF83" s="68">
        <v>0</v>
      </c>
    </row>
    <row r="84" spans="1:32" ht="15" customHeight="1" x14ac:dyDescent="0.25">
      <c r="A84" s="68">
        <v>83</v>
      </c>
      <c r="B84" s="68">
        <v>1313</v>
      </c>
      <c r="C84" s="53" t="s">
        <v>107</v>
      </c>
      <c r="D84" s="4">
        <v>342</v>
      </c>
      <c r="E84" s="4" t="s">
        <v>589</v>
      </c>
      <c r="F84" s="67" t="s">
        <v>590</v>
      </c>
      <c r="G84" s="67" t="s">
        <v>235</v>
      </c>
      <c r="H84" s="67" t="s">
        <v>236</v>
      </c>
      <c r="I84" s="67" t="s">
        <v>236</v>
      </c>
      <c r="J84" s="67" t="s">
        <v>218</v>
      </c>
      <c r="K84" s="67" t="s">
        <v>233</v>
      </c>
      <c r="L84" s="67">
        <v>12211399153</v>
      </c>
      <c r="M84" s="67" t="s">
        <v>1099</v>
      </c>
      <c r="N84" s="67" t="s">
        <v>437</v>
      </c>
      <c r="O84" s="67" t="s">
        <v>259</v>
      </c>
      <c r="P84" s="67" t="s">
        <v>240</v>
      </c>
      <c r="Q84" s="67" t="s">
        <v>260</v>
      </c>
      <c r="R84" s="67" t="s">
        <v>224</v>
      </c>
      <c r="S84" s="67" t="s">
        <v>309</v>
      </c>
      <c r="T84" s="67">
        <v>0</v>
      </c>
      <c r="U84" s="67" t="s">
        <v>591</v>
      </c>
      <c r="V84" s="67" t="s">
        <v>227</v>
      </c>
      <c r="W84" s="69">
        <v>42158</v>
      </c>
      <c r="X84" s="69">
        <v>42524</v>
      </c>
      <c r="Y84" s="68" t="s">
        <v>592</v>
      </c>
      <c r="Z84" s="68">
        <v>0</v>
      </c>
      <c r="AA84" s="68">
        <v>0</v>
      </c>
      <c r="AB84" s="68">
        <v>0</v>
      </c>
      <c r="AC84" s="68">
        <v>0</v>
      </c>
      <c r="AD84" s="68"/>
      <c r="AE84" s="68">
        <v>0</v>
      </c>
      <c r="AF84" s="68">
        <v>0</v>
      </c>
    </row>
    <row r="85" spans="1:32" ht="15" customHeight="1" x14ac:dyDescent="0.25">
      <c r="A85" s="68">
        <v>84</v>
      </c>
      <c r="B85" s="68">
        <v>1314</v>
      </c>
      <c r="C85" s="53" t="s">
        <v>108</v>
      </c>
      <c r="D85" s="4">
        <v>451</v>
      </c>
      <c r="E85" s="4" t="s">
        <v>528</v>
      </c>
      <c r="F85" s="67" t="s">
        <v>593</v>
      </c>
      <c r="G85" s="67" t="s">
        <v>235</v>
      </c>
      <c r="H85" s="67" t="s">
        <v>216</v>
      </c>
      <c r="I85" s="67" t="s">
        <v>594</v>
      </c>
      <c r="J85" s="67" t="s">
        <v>218</v>
      </c>
      <c r="K85" s="67" t="s">
        <v>595</v>
      </c>
      <c r="L85" s="67">
        <v>3193740541</v>
      </c>
      <c r="M85" s="67" t="s">
        <v>219</v>
      </c>
      <c r="N85" s="67" t="s">
        <v>220</v>
      </c>
      <c r="O85" s="67" t="s">
        <v>259</v>
      </c>
      <c r="P85" s="67" t="s">
        <v>222</v>
      </c>
      <c r="Q85" s="67" t="s">
        <v>223</v>
      </c>
      <c r="R85" s="67" t="s">
        <v>224</v>
      </c>
      <c r="S85" s="67" t="s">
        <v>225</v>
      </c>
      <c r="T85" s="67">
        <v>0</v>
      </c>
      <c r="U85" s="67" t="s">
        <v>596</v>
      </c>
      <c r="V85" s="67" t="s">
        <v>227</v>
      </c>
      <c r="W85" s="69" t="s">
        <v>597</v>
      </c>
      <c r="X85" s="69" t="s">
        <v>494</v>
      </c>
      <c r="Y85" s="68">
        <v>0</v>
      </c>
      <c r="Z85" s="68">
        <v>0</v>
      </c>
      <c r="AA85" s="68">
        <v>0</v>
      </c>
      <c r="AB85" s="68">
        <v>0</v>
      </c>
      <c r="AC85" s="68">
        <v>0</v>
      </c>
      <c r="AD85" s="68"/>
      <c r="AE85" s="68">
        <v>0</v>
      </c>
      <c r="AF85" s="68">
        <v>0</v>
      </c>
    </row>
    <row r="86" spans="1:32" ht="15" customHeight="1" x14ac:dyDescent="0.25">
      <c r="A86" s="68">
        <v>85</v>
      </c>
      <c r="B86" s="68">
        <v>1315</v>
      </c>
      <c r="C86" s="53" t="s">
        <v>109</v>
      </c>
      <c r="D86" s="4">
        <v>400042</v>
      </c>
      <c r="E86" s="4" t="s">
        <v>598</v>
      </c>
      <c r="F86" s="67" t="s">
        <v>599</v>
      </c>
      <c r="G86" s="67" t="s">
        <v>215</v>
      </c>
      <c r="H86" s="67" t="s">
        <v>498</v>
      </c>
      <c r="I86" s="67" t="s">
        <v>600</v>
      </c>
      <c r="J86" s="67">
        <v>0</v>
      </c>
      <c r="K86" s="67">
        <v>0</v>
      </c>
      <c r="L86" s="67">
        <v>5030134885</v>
      </c>
      <c r="M86" s="67" t="s">
        <v>1099</v>
      </c>
      <c r="N86" s="67" t="s">
        <v>601</v>
      </c>
      <c r="O86" s="67" t="s">
        <v>259</v>
      </c>
      <c r="P86" s="67" t="s">
        <v>222</v>
      </c>
      <c r="Q86" s="67" t="s">
        <v>602</v>
      </c>
      <c r="R86" s="67" t="s">
        <v>603</v>
      </c>
      <c r="S86" s="67" t="s">
        <v>225</v>
      </c>
      <c r="T86" s="67">
        <v>0</v>
      </c>
      <c r="U86" s="67" t="s">
        <v>604</v>
      </c>
      <c r="V86" s="67">
        <v>0</v>
      </c>
      <c r="W86" s="69" t="s">
        <v>605</v>
      </c>
      <c r="X86" s="69" t="s">
        <v>606</v>
      </c>
      <c r="Y86" s="68">
        <v>0</v>
      </c>
      <c r="Z86" s="68">
        <v>0</v>
      </c>
      <c r="AA86" s="68">
        <v>0</v>
      </c>
      <c r="AB86" s="68">
        <v>0</v>
      </c>
      <c r="AC86" s="68">
        <v>0</v>
      </c>
      <c r="AD86" s="68"/>
      <c r="AE86" s="68">
        <v>0</v>
      </c>
      <c r="AF86" s="68">
        <v>0</v>
      </c>
    </row>
    <row r="87" spans="1:32" ht="15" customHeight="1" x14ac:dyDescent="0.25">
      <c r="A87" s="68">
        <v>86</v>
      </c>
      <c r="B87" s="68">
        <v>1316</v>
      </c>
      <c r="C87" s="53" t="s">
        <v>110</v>
      </c>
      <c r="D87" s="4">
        <v>400003</v>
      </c>
      <c r="E87" s="4" t="s">
        <v>392</v>
      </c>
      <c r="F87" s="67" t="s">
        <v>607</v>
      </c>
      <c r="G87" s="67" t="s">
        <v>215</v>
      </c>
      <c r="H87" s="67" t="s">
        <v>498</v>
      </c>
      <c r="I87" s="67" t="s">
        <v>608</v>
      </c>
      <c r="J87" s="67">
        <v>0</v>
      </c>
      <c r="K87" s="67">
        <v>0</v>
      </c>
      <c r="L87" s="67">
        <v>42521971286</v>
      </c>
      <c r="M87" s="67" t="s">
        <v>219</v>
      </c>
      <c r="N87" s="67" t="s">
        <v>220</v>
      </c>
      <c r="O87" s="67" t="s">
        <v>259</v>
      </c>
      <c r="P87" s="67" t="s">
        <v>222</v>
      </c>
      <c r="Q87" s="67" t="s">
        <v>223</v>
      </c>
      <c r="R87" s="67" t="s">
        <v>224</v>
      </c>
      <c r="S87" s="67" t="s">
        <v>225</v>
      </c>
      <c r="T87" s="67">
        <v>0</v>
      </c>
      <c r="U87" s="67" t="s">
        <v>609</v>
      </c>
      <c r="V87" s="67" t="s">
        <v>227</v>
      </c>
      <c r="W87" s="69">
        <v>42162</v>
      </c>
      <c r="X87" s="69">
        <v>42893</v>
      </c>
      <c r="Y87" s="68" t="s">
        <v>610</v>
      </c>
      <c r="Z87" s="68" t="s">
        <v>231</v>
      </c>
      <c r="AA87" s="68">
        <v>0</v>
      </c>
      <c r="AB87" s="68">
        <v>0</v>
      </c>
      <c r="AC87" s="68">
        <v>0</v>
      </c>
      <c r="AD87" s="68"/>
      <c r="AE87" s="68" t="s">
        <v>611</v>
      </c>
      <c r="AF87" s="68">
        <v>0</v>
      </c>
    </row>
    <row r="88" spans="1:32" ht="15" customHeight="1" x14ac:dyDescent="0.25">
      <c r="A88" s="68">
        <v>87</v>
      </c>
      <c r="B88" s="68">
        <v>1317</v>
      </c>
      <c r="C88" s="53" t="s">
        <v>111</v>
      </c>
      <c r="D88" s="4">
        <v>807</v>
      </c>
      <c r="E88" s="4" t="s">
        <v>612</v>
      </c>
      <c r="F88" s="67" t="s">
        <v>613</v>
      </c>
      <c r="G88" s="67" t="s">
        <v>416</v>
      </c>
      <c r="H88" s="67" t="s">
        <v>498</v>
      </c>
      <c r="I88" s="67" t="s">
        <v>614</v>
      </c>
      <c r="J88" s="67" t="s">
        <v>554</v>
      </c>
      <c r="K88" s="67" t="s">
        <v>501</v>
      </c>
      <c r="L88" s="67">
        <v>38526925574</v>
      </c>
      <c r="M88" s="67" t="s">
        <v>1099</v>
      </c>
      <c r="N88" s="67" t="s">
        <v>307</v>
      </c>
      <c r="O88" s="67" t="s">
        <v>259</v>
      </c>
      <c r="P88" s="67" t="s">
        <v>222</v>
      </c>
      <c r="Q88" s="67" t="s">
        <v>223</v>
      </c>
      <c r="R88" s="67" t="s">
        <v>308</v>
      </c>
      <c r="S88" s="67" t="s">
        <v>309</v>
      </c>
      <c r="T88" s="67">
        <v>0</v>
      </c>
      <c r="U88" s="67" t="s">
        <v>615</v>
      </c>
      <c r="V88" s="67" t="s">
        <v>227</v>
      </c>
      <c r="W88" s="69">
        <v>42407</v>
      </c>
      <c r="X88" s="69">
        <v>42773</v>
      </c>
      <c r="Y88" s="68" t="s">
        <v>457</v>
      </c>
      <c r="Z88" s="68">
        <v>0</v>
      </c>
      <c r="AA88" s="68">
        <v>0</v>
      </c>
      <c r="AB88" s="68">
        <v>0</v>
      </c>
      <c r="AC88" s="68">
        <v>0</v>
      </c>
      <c r="AD88" s="68"/>
      <c r="AE88" s="68" t="s">
        <v>616</v>
      </c>
      <c r="AF88" s="68">
        <v>0</v>
      </c>
    </row>
    <row r="89" spans="1:32" ht="15" customHeight="1" x14ac:dyDescent="0.25">
      <c r="A89" s="68">
        <v>88</v>
      </c>
      <c r="B89" s="68">
        <v>1318</v>
      </c>
      <c r="C89" s="53" t="s">
        <v>112</v>
      </c>
      <c r="D89" s="4">
        <v>3030</v>
      </c>
      <c r="E89" s="4" t="s">
        <v>617</v>
      </c>
      <c r="F89" s="67" t="s">
        <v>618</v>
      </c>
      <c r="G89" s="67" t="s">
        <v>619</v>
      </c>
      <c r="H89" s="67" t="s">
        <v>236</v>
      </c>
      <c r="I89" s="67" t="s">
        <v>236</v>
      </c>
      <c r="J89" s="67" t="s">
        <v>218</v>
      </c>
      <c r="K89" s="67" t="s">
        <v>233</v>
      </c>
      <c r="L89" s="67">
        <v>25647630086</v>
      </c>
      <c r="M89" s="67" t="s">
        <v>1099</v>
      </c>
      <c r="N89" s="67" t="s">
        <v>307</v>
      </c>
      <c r="O89" s="67" t="s">
        <v>259</v>
      </c>
      <c r="P89" s="67" t="s">
        <v>222</v>
      </c>
      <c r="Q89" s="67" t="s">
        <v>223</v>
      </c>
      <c r="R89" s="67" t="s">
        <v>224</v>
      </c>
      <c r="S89" s="67" t="s">
        <v>309</v>
      </c>
      <c r="T89" s="67">
        <v>0</v>
      </c>
      <c r="U89" s="67" t="s">
        <v>620</v>
      </c>
      <c r="V89" s="67" t="s">
        <v>227</v>
      </c>
      <c r="W89" s="69">
        <v>42407</v>
      </c>
      <c r="X89" s="69">
        <v>42773</v>
      </c>
      <c r="Y89" s="68" t="s">
        <v>230</v>
      </c>
      <c r="Z89" s="68">
        <v>0</v>
      </c>
      <c r="AA89" s="68">
        <v>0</v>
      </c>
      <c r="AB89" s="68">
        <v>0</v>
      </c>
      <c r="AC89" s="68">
        <v>0</v>
      </c>
      <c r="AD89" s="68"/>
      <c r="AE89" s="68" t="s">
        <v>621</v>
      </c>
      <c r="AF89" s="68">
        <v>0</v>
      </c>
    </row>
    <row r="90" spans="1:32" ht="15" customHeight="1" x14ac:dyDescent="0.25">
      <c r="A90" s="68">
        <v>89</v>
      </c>
      <c r="B90" s="68">
        <v>1319</v>
      </c>
      <c r="C90" s="53" t="s">
        <v>113</v>
      </c>
      <c r="D90" s="4">
        <v>1409</v>
      </c>
      <c r="E90" s="4" t="s">
        <v>622</v>
      </c>
      <c r="F90" s="67" t="s">
        <v>623</v>
      </c>
      <c r="G90" s="67" t="s">
        <v>416</v>
      </c>
      <c r="H90" s="67" t="s">
        <v>498</v>
      </c>
      <c r="I90" s="67" t="s">
        <v>624</v>
      </c>
      <c r="J90" s="67" t="s">
        <v>554</v>
      </c>
      <c r="K90" s="67" t="s">
        <v>501</v>
      </c>
      <c r="L90" s="67">
        <v>37412394086</v>
      </c>
      <c r="M90" s="67" t="s">
        <v>219</v>
      </c>
      <c r="N90" s="67" t="s">
        <v>220</v>
      </c>
      <c r="O90" s="67" t="s">
        <v>259</v>
      </c>
      <c r="P90" s="67" t="s">
        <v>222</v>
      </c>
      <c r="Q90" s="67" t="s">
        <v>223</v>
      </c>
      <c r="R90" s="67" t="s">
        <v>224</v>
      </c>
      <c r="S90" s="67" t="s">
        <v>225</v>
      </c>
      <c r="T90" s="67">
        <v>0</v>
      </c>
      <c r="U90" s="67" t="s">
        <v>625</v>
      </c>
      <c r="V90" s="67" t="s">
        <v>227</v>
      </c>
      <c r="W90" s="69">
        <v>42554</v>
      </c>
      <c r="X90" s="69">
        <v>42801</v>
      </c>
      <c r="Y90" s="68" t="s">
        <v>626</v>
      </c>
      <c r="Z90" s="68">
        <v>0</v>
      </c>
      <c r="AA90" s="68">
        <v>0</v>
      </c>
      <c r="AB90" s="68">
        <v>0</v>
      </c>
      <c r="AC90" s="68">
        <v>0</v>
      </c>
      <c r="AD90" s="68"/>
      <c r="AE90" s="68">
        <v>0</v>
      </c>
      <c r="AF90" s="68">
        <v>0</v>
      </c>
    </row>
    <row r="91" spans="1:32" ht="15" customHeight="1" x14ac:dyDescent="0.25">
      <c r="A91" s="68">
        <v>90</v>
      </c>
      <c r="B91" s="68">
        <v>1320</v>
      </c>
      <c r="C91" s="53" t="s">
        <v>114</v>
      </c>
      <c r="D91" s="4">
        <v>400007</v>
      </c>
      <c r="E91" s="4" t="s">
        <v>627</v>
      </c>
      <c r="F91" s="67" t="s">
        <v>628</v>
      </c>
      <c r="G91" s="67" t="s">
        <v>215</v>
      </c>
      <c r="H91" s="67" t="s">
        <v>376</v>
      </c>
      <c r="I91" s="67" t="s">
        <v>629</v>
      </c>
      <c r="J91" s="67">
        <v>0</v>
      </c>
      <c r="K91" s="67">
        <v>0</v>
      </c>
      <c r="L91" s="67">
        <v>26458090166</v>
      </c>
      <c r="M91" s="67" t="s">
        <v>219</v>
      </c>
      <c r="N91" s="67" t="s">
        <v>220</v>
      </c>
      <c r="O91" s="67" t="s">
        <v>259</v>
      </c>
      <c r="P91" s="67" t="s">
        <v>222</v>
      </c>
      <c r="Q91" s="67" t="s">
        <v>223</v>
      </c>
      <c r="R91" s="67" t="s">
        <v>224</v>
      </c>
      <c r="S91" s="67" t="s">
        <v>225</v>
      </c>
      <c r="T91" s="67">
        <v>0</v>
      </c>
      <c r="U91" s="67" t="s">
        <v>630</v>
      </c>
      <c r="V91" s="67" t="s">
        <v>227</v>
      </c>
      <c r="W91" s="69">
        <v>42067</v>
      </c>
      <c r="X91" s="69">
        <v>43163</v>
      </c>
      <c r="Y91" s="68">
        <v>0</v>
      </c>
      <c r="Z91" s="68">
        <v>0</v>
      </c>
      <c r="AA91" s="68">
        <v>0</v>
      </c>
      <c r="AB91" s="68">
        <v>0</v>
      </c>
      <c r="AC91" s="68">
        <v>0</v>
      </c>
      <c r="AD91" s="68"/>
      <c r="AE91" s="68" t="s">
        <v>631</v>
      </c>
      <c r="AF91" s="68">
        <v>0</v>
      </c>
    </row>
    <row r="92" spans="1:32" ht="15" customHeight="1" x14ac:dyDescent="0.25">
      <c r="A92" s="68">
        <v>91</v>
      </c>
      <c r="B92" s="68">
        <v>1321</v>
      </c>
      <c r="C92" s="53" t="s">
        <v>115</v>
      </c>
      <c r="D92" s="4"/>
      <c r="E92" s="4"/>
      <c r="F92" s="67"/>
      <c r="G92" s="67"/>
      <c r="H92" s="67">
        <v>0</v>
      </c>
      <c r="I92" s="67">
        <v>0</v>
      </c>
      <c r="J92" s="67">
        <v>0</v>
      </c>
      <c r="K92" s="67">
        <v>0</v>
      </c>
      <c r="L92" s="67">
        <v>7865614550</v>
      </c>
      <c r="M92" s="67" t="s">
        <v>219</v>
      </c>
      <c r="N92" s="67" t="s">
        <v>220</v>
      </c>
      <c r="O92" s="67" t="s">
        <v>221</v>
      </c>
      <c r="P92" s="67" t="s">
        <v>222</v>
      </c>
      <c r="Q92" s="67" t="s">
        <v>223</v>
      </c>
      <c r="R92" s="67" t="s">
        <v>224</v>
      </c>
      <c r="S92" s="67" t="s">
        <v>225</v>
      </c>
      <c r="T92" s="67">
        <v>0</v>
      </c>
      <c r="U92" s="67" t="s">
        <v>632</v>
      </c>
      <c r="V92" s="67" t="s">
        <v>227</v>
      </c>
      <c r="W92" s="69" t="s">
        <v>355</v>
      </c>
      <c r="X92" s="69" t="s">
        <v>356</v>
      </c>
      <c r="Y92" s="68" t="s">
        <v>633</v>
      </c>
      <c r="Z92" s="68" t="s">
        <v>231</v>
      </c>
      <c r="AA92" s="68">
        <v>0</v>
      </c>
      <c r="AB92" s="68">
        <v>0</v>
      </c>
      <c r="AC92" s="68">
        <v>0</v>
      </c>
      <c r="AD92" s="68"/>
      <c r="AE92" s="70" t="s">
        <v>1111</v>
      </c>
      <c r="AF92" s="68">
        <v>0</v>
      </c>
    </row>
    <row r="93" spans="1:32" ht="15" customHeight="1" x14ac:dyDescent="0.25">
      <c r="A93" s="68">
        <v>92</v>
      </c>
      <c r="B93" s="68">
        <v>1322</v>
      </c>
      <c r="C93" s="53" t="s">
        <v>116</v>
      </c>
      <c r="D93" s="4">
        <v>1667</v>
      </c>
      <c r="E93" s="4" t="s">
        <v>634</v>
      </c>
      <c r="F93" s="67" t="s">
        <v>635</v>
      </c>
      <c r="G93" s="67" t="s">
        <v>416</v>
      </c>
      <c r="H93" s="67" t="s">
        <v>498</v>
      </c>
      <c r="I93" s="67" t="s">
        <v>564</v>
      </c>
      <c r="J93" s="67" t="s">
        <v>554</v>
      </c>
      <c r="K93" s="67" t="s">
        <v>501</v>
      </c>
      <c r="L93" s="67">
        <v>35809353542</v>
      </c>
      <c r="M93" s="67" t="s">
        <v>1099</v>
      </c>
      <c r="N93" s="67" t="s">
        <v>307</v>
      </c>
      <c r="O93" s="67" t="s">
        <v>259</v>
      </c>
      <c r="P93" s="67" t="s">
        <v>222</v>
      </c>
      <c r="Q93" s="67" t="s">
        <v>223</v>
      </c>
      <c r="R93" s="67" t="s">
        <v>308</v>
      </c>
      <c r="S93" s="67" t="s">
        <v>309</v>
      </c>
      <c r="T93" s="67">
        <v>0</v>
      </c>
      <c r="U93" s="67" t="s">
        <v>636</v>
      </c>
      <c r="V93" s="67" t="s">
        <v>227</v>
      </c>
      <c r="W93" s="69">
        <v>42407</v>
      </c>
      <c r="X93" s="69">
        <v>42773</v>
      </c>
      <c r="Y93" s="68">
        <v>0</v>
      </c>
      <c r="Z93" s="68">
        <v>0</v>
      </c>
      <c r="AA93" s="68">
        <v>0</v>
      </c>
      <c r="AB93" s="68">
        <v>0</v>
      </c>
      <c r="AC93" s="68">
        <v>0</v>
      </c>
      <c r="AD93" s="68"/>
      <c r="AE93" s="68">
        <v>0</v>
      </c>
      <c r="AF93" s="68">
        <v>0</v>
      </c>
    </row>
    <row r="94" spans="1:32" ht="15" customHeight="1" x14ac:dyDescent="0.25">
      <c r="A94" s="68">
        <v>93</v>
      </c>
      <c r="B94" s="68">
        <v>1323</v>
      </c>
      <c r="C94" s="53" t="s">
        <v>117</v>
      </c>
      <c r="D94" s="4">
        <v>849</v>
      </c>
      <c r="E94" s="4" t="s">
        <v>637</v>
      </c>
      <c r="F94" s="67" t="s">
        <v>638</v>
      </c>
      <c r="G94" s="67" t="s">
        <v>235</v>
      </c>
      <c r="H94" s="67" t="s">
        <v>498</v>
      </c>
      <c r="I94" s="67" t="s">
        <v>564</v>
      </c>
      <c r="J94" s="67" t="s">
        <v>500</v>
      </c>
      <c r="K94" s="67" t="s">
        <v>501</v>
      </c>
      <c r="L94" s="67">
        <v>16463396450</v>
      </c>
      <c r="M94" s="67" t="s">
        <v>1099</v>
      </c>
      <c r="N94" s="67" t="s">
        <v>307</v>
      </c>
      <c r="O94" s="67" t="s">
        <v>259</v>
      </c>
      <c r="P94" s="67" t="s">
        <v>222</v>
      </c>
      <c r="Q94" s="67" t="s">
        <v>223</v>
      </c>
      <c r="R94" s="67" t="s">
        <v>308</v>
      </c>
      <c r="S94" s="67" t="s">
        <v>309</v>
      </c>
      <c r="T94" s="67">
        <v>0</v>
      </c>
      <c r="U94" s="67" t="s">
        <v>636</v>
      </c>
      <c r="V94" s="67" t="s">
        <v>227</v>
      </c>
      <c r="W94" s="69" t="s">
        <v>571</v>
      </c>
      <c r="X94" s="69" t="s">
        <v>572</v>
      </c>
      <c r="Y94" s="68" t="s">
        <v>230</v>
      </c>
      <c r="Z94" s="68">
        <v>0</v>
      </c>
      <c r="AA94" s="68">
        <v>0</v>
      </c>
      <c r="AB94" s="68">
        <v>0</v>
      </c>
      <c r="AC94" s="68">
        <v>0</v>
      </c>
      <c r="AD94" s="68"/>
      <c r="AE94" s="68" t="s">
        <v>639</v>
      </c>
      <c r="AF94" s="68">
        <v>0</v>
      </c>
    </row>
    <row r="95" spans="1:32" ht="15" customHeight="1" x14ac:dyDescent="0.25">
      <c r="A95" s="68">
        <v>94</v>
      </c>
      <c r="B95" s="68">
        <v>1324</v>
      </c>
      <c r="C95" s="53" t="s">
        <v>118</v>
      </c>
      <c r="D95" s="4">
        <v>3070</v>
      </c>
      <c r="E95" s="4" t="s">
        <v>640</v>
      </c>
      <c r="F95" s="67" t="s">
        <v>641</v>
      </c>
      <c r="G95" s="67" t="s">
        <v>416</v>
      </c>
      <c r="H95" s="67" t="s">
        <v>642</v>
      </c>
      <c r="I95" s="67" t="s">
        <v>643</v>
      </c>
      <c r="J95" s="67" t="s">
        <v>218</v>
      </c>
      <c r="K95" s="67" t="s">
        <v>644</v>
      </c>
      <c r="L95" s="67">
        <v>27273697849</v>
      </c>
      <c r="M95" s="67" t="s">
        <v>1099</v>
      </c>
      <c r="N95" s="67" t="s">
        <v>437</v>
      </c>
      <c r="O95" s="67" t="s">
        <v>259</v>
      </c>
      <c r="P95" s="67" t="s">
        <v>240</v>
      </c>
      <c r="Q95" s="67" t="s">
        <v>260</v>
      </c>
      <c r="R95" s="67" t="s">
        <v>224</v>
      </c>
      <c r="S95" s="67" t="s">
        <v>309</v>
      </c>
      <c r="T95" s="67">
        <v>0</v>
      </c>
      <c r="U95" s="67" t="s">
        <v>645</v>
      </c>
      <c r="V95" s="67" t="s">
        <v>227</v>
      </c>
      <c r="W95" s="69" t="s">
        <v>530</v>
      </c>
      <c r="X95" s="69" t="s">
        <v>531</v>
      </c>
      <c r="Y95" s="68" t="s">
        <v>646</v>
      </c>
      <c r="Z95" s="68">
        <v>0</v>
      </c>
      <c r="AA95" s="68">
        <v>0</v>
      </c>
      <c r="AB95" s="68">
        <v>0</v>
      </c>
      <c r="AC95" s="68">
        <v>0</v>
      </c>
      <c r="AD95" s="68"/>
      <c r="AE95" s="68">
        <v>0</v>
      </c>
      <c r="AF95" s="68">
        <v>0</v>
      </c>
    </row>
    <row r="96" spans="1:32" ht="15" customHeight="1" x14ac:dyDescent="0.25">
      <c r="A96" s="68">
        <v>95</v>
      </c>
      <c r="B96" s="68">
        <v>1325</v>
      </c>
      <c r="C96" s="53" t="s">
        <v>119</v>
      </c>
      <c r="D96" s="4">
        <v>3036</v>
      </c>
      <c r="E96" s="4" t="s">
        <v>647</v>
      </c>
      <c r="F96" s="67" t="s">
        <v>648</v>
      </c>
      <c r="G96" s="67" t="s">
        <v>416</v>
      </c>
      <c r="H96" s="67" t="s">
        <v>376</v>
      </c>
      <c r="I96" s="67" t="s">
        <v>649</v>
      </c>
      <c r="J96" s="67" t="s">
        <v>554</v>
      </c>
      <c r="K96" s="67" t="s">
        <v>627</v>
      </c>
      <c r="L96" s="67">
        <v>5949167572</v>
      </c>
      <c r="M96" s="67" t="s">
        <v>1099</v>
      </c>
      <c r="N96" s="67" t="s">
        <v>258</v>
      </c>
      <c r="O96" s="67" t="s">
        <v>259</v>
      </c>
      <c r="P96" s="67" t="s">
        <v>222</v>
      </c>
      <c r="Q96" s="67" t="s">
        <v>260</v>
      </c>
      <c r="R96" s="67" t="s">
        <v>224</v>
      </c>
      <c r="S96" s="67" t="s">
        <v>225</v>
      </c>
      <c r="T96" s="67">
        <v>0</v>
      </c>
      <c r="U96" s="67" t="s">
        <v>650</v>
      </c>
      <c r="V96" s="67" t="s">
        <v>282</v>
      </c>
      <c r="W96" s="69" t="s">
        <v>516</v>
      </c>
      <c r="X96" s="69" t="s">
        <v>263</v>
      </c>
      <c r="Y96" s="68" t="s">
        <v>651</v>
      </c>
      <c r="Z96" s="68">
        <v>0</v>
      </c>
      <c r="AA96" s="68">
        <v>0</v>
      </c>
      <c r="AB96" s="68">
        <v>0</v>
      </c>
      <c r="AC96" s="68">
        <v>0</v>
      </c>
      <c r="AD96" s="68"/>
      <c r="AE96" s="68" t="s">
        <v>652</v>
      </c>
      <c r="AF96" s="68">
        <v>0</v>
      </c>
    </row>
    <row r="97" spans="1:32" ht="15" customHeight="1" x14ac:dyDescent="0.25">
      <c r="A97" s="68">
        <v>96</v>
      </c>
      <c r="B97" s="68">
        <v>1326</v>
      </c>
      <c r="C97" s="53" t="s">
        <v>120</v>
      </c>
      <c r="D97" s="4">
        <v>524</v>
      </c>
      <c r="E97" s="4" t="s">
        <v>501</v>
      </c>
      <c r="F97" s="67" t="s">
        <v>653</v>
      </c>
      <c r="G97" s="67" t="s">
        <v>235</v>
      </c>
      <c r="H97" s="67" t="s">
        <v>498</v>
      </c>
      <c r="I97" s="67" t="s">
        <v>654</v>
      </c>
      <c r="J97" s="67" t="s">
        <v>218</v>
      </c>
      <c r="K97" s="67" t="s">
        <v>595</v>
      </c>
      <c r="L97" s="67">
        <v>34983820982</v>
      </c>
      <c r="M97" s="67" t="s">
        <v>219</v>
      </c>
      <c r="N97" s="67" t="s">
        <v>220</v>
      </c>
      <c r="O97" s="67" t="s">
        <v>259</v>
      </c>
      <c r="P97" s="67" t="s">
        <v>222</v>
      </c>
      <c r="Q97" s="67" t="s">
        <v>223</v>
      </c>
      <c r="R97" s="67" t="s">
        <v>224</v>
      </c>
      <c r="S97" s="67" t="s">
        <v>225</v>
      </c>
      <c r="T97" s="67">
        <v>0</v>
      </c>
      <c r="U97" s="67" t="s">
        <v>655</v>
      </c>
      <c r="V97" s="67" t="s">
        <v>227</v>
      </c>
      <c r="W97" s="69" t="s">
        <v>244</v>
      </c>
      <c r="X97" s="69" t="s">
        <v>244</v>
      </c>
      <c r="Y97" s="68">
        <v>0</v>
      </c>
      <c r="Z97" s="68">
        <v>0</v>
      </c>
      <c r="AA97" s="68">
        <v>0</v>
      </c>
      <c r="AB97" s="68">
        <v>0</v>
      </c>
      <c r="AC97" s="68">
        <v>0</v>
      </c>
      <c r="AD97" s="68"/>
      <c r="AE97" s="68">
        <v>0</v>
      </c>
      <c r="AF97" s="68">
        <v>0</v>
      </c>
    </row>
    <row r="98" spans="1:32" ht="15" customHeight="1" x14ac:dyDescent="0.25">
      <c r="A98" s="68">
        <v>97</v>
      </c>
      <c r="B98" s="68">
        <v>1327</v>
      </c>
      <c r="C98" s="53" t="s">
        <v>121</v>
      </c>
      <c r="D98" s="4">
        <v>3486</v>
      </c>
      <c r="E98" s="4" t="s">
        <v>656</v>
      </c>
      <c r="F98" s="67" t="s">
        <v>657</v>
      </c>
      <c r="G98" s="67" t="s">
        <v>416</v>
      </c>
      <c r="H98" s="67" t="s">
        <v>216</v>
      </c>
      <c r="I98" s="67" t="s">
        <v>658</v>
      </c>
      <c r="J98" s="67" t="s">
        <v>500</v>
      </c>
      <c r="K98" s="67" t="s">
        <v>528</v>
      </c>
      <c r="L98" s="67">
        <v>7223642246</v>
      </c>
      <c r="M98" s="67" t="s">
        <v>1099</v>
      </c>
      <c r="N98" s="67" t="s">
        <v>307</v>
      </c>
      <c r="O98" s="67" t="s">
        <v>259</v>
      </c>
      <c r="P98" s="67" t="s">
        <v>222</v>
      </c>
      <c r="Q98" s="67" t="s">
        <v>223</v>
      </c>
      <c r="R98" s="67" t="s">
        <v>224</v>
      </c>
      <c r="S98" s="67" t="s">
        <v>309</v>
      </c>
      <c r="T98" s="67">
        <v>0</v>
      </c>
      <c r="U98" s="67" t="s">
        <v>659</v>
      </c>
      <c r="V98" s="67" t="s">
        <v>227</v>
      </c>
      <c r="W98" s="69" t="s">
        <v>467</v>
      </c>
      <c r="X98" s="69" t="s">
        <v>468</v>
      </c>
      <c r="Y98" s="68">
        <v>0</v>
      </c>
      <c r="Z98" s="68" t="s">
        <v>231</v>
      </c>
      <c r="AA98" s="68">
        <v>0</v>
      </c>
      <c r="AB98" s="68">
        <v>0</v>
      </c>
      <c r="AC98" s="68">
        <v>0</v>
      </c>
      <c r="AD98" s="68"/>
      <c r="AE98" s="68" t="s">
        <v>660</v>
      </c>
      <c r="AF98" s="68">
        <v>0</v>
      </c>
    </row>
    <row r="99" spans="1:32" ht="15" customHeight="1" x14ac:dyDescent="0.25">
      <c r="A99" s="68">
        <v>98</v>
      </c>
      <c r="B99" s="68">
        <v>1328</v>
      </c>
      <c r="C99" s="53" t="s">
        <v>122</v>
      </c>
      <c r="D99" s="4">
        <v>400045</v>
      </c>
      <c r="E99" s="4" t="s">
        <v>1541</v>
      </c>
      <c r="F99" s="67" t="s">
        <v>1548</v>
      </c>
      <c r="G99" s="67" t="s">
        <v>215</v>
      </c>
      <c r="H99" s="67" t="s">
        <v>376</v>
      </c>
      <c r="I99" s="67" t="s">
        <v>1556</v>
      </c>
      <c r="J99" s="67" t="s">
        <v>218</v>
      </c>
      <c r="K99" s="67" t="s">
        <v>627</v>
      </c>
      <c r="L99" s="67">
        <v>14592625670</v>
      </c>
      <c r="M99" s="67" t="s">
        <v>219</v>
      </c>
      <c r="N99" s="67" t="s">
        <v>220</v>
      </c>
      <c r="O99" s="67" t="s">
        <v>1108</v>
      </c>
      <c r="P99" s="67" t="s">
        <v>222</v>
      </c>
      <c r="Q99" s="67" t="s">
        <v>223</v>
      </c>
      <c r="R99" s="67" t="s">
        <v>224</v>
      </c>
      <c r="S99" s="67" t="s">
        <v>225</v>
      </c>
      <c r="T99" s="67">
        <v>0</v>
      </c>
      <c r="U99" s="67" t="s">
        <v>664</v>
      </c>
      <c r="V99" s="67" t="s">
        <v>227</v>
      </c>
      <c r="W99" s="69" t="s">
        <v>665</v>
      </c>
      <c r="X99" s="69" t="s">
        <v>229</v>
      </c>
      <c r="Y99" s="68">
        <v>0</v>
      </c>
      <c r="Z99" s="68" t="s">
        <v>231</v>
      </c>
      <c r="AA99" s="68">
        <v>0</v>
      </c>
      <c r="AB99" s="68" t="s">
        <v>666</v>
      </c>
      <c r="AC99" s="68">
        <v>0</v>
      </c>
      <c r="AD99" s="68"/>
      <c r="AE99" s="68" t="s">
        <v>1131</v>
      </c>
      <c r="AF99" s="68">
        <v>0</v>
      </c>
    </row>
    <row r="100" spans="1:32" ht="15" customHeight="1" x14ac:dyDescent="0.25">
      <c r="A100" s="68">
        <v>99</v>
      </c>
      <c r="B100" s="68">
        <v>1329</v>
      </c>
      <c r="C100" s="53" t="s">
        <v>123</v>
      </c>
      <c r="D100" s="4">
        <v>1839</v>
      </c>
      <c r="E100" s="4" t="s">
        <v>667</v>
      </c>
      <c r="F100" s="67" t="s">
        <v>668</v>
      </c>
      <c r="G100" s="67" t="s">
        <v>235</v>
      </c>
      <c r="H100" s="67" t="s">
        <v>534</v>
      </c>
      <c r="I100" s="67" t="s">
        <v>669</v>
      </c>
      <c r="J100" s="67" t="s">
        <v>218</v>
      </c>
      <c r="K100" s="67" t="s">
        <v>670</v>
      </c>
      <c r="L100" s="67">
        <v>41771169865</v>
      </c>
      <c r="M100" s="67" t="s">
        <v>1099</v>
      </c>
      <c r="N100" s="67" t="s">
        <v>437</v>
      </c>
      <c r="O100" s="67" t="s">
        <v>259</v>
      </c>
      <c r="P100" s="67" t="s">
        <v>240</v>
      </c>
      <c r="Q100" s="67" t="s">
        <v>260</v>
      </c>
      <c r="R100" s="67" t="s">
        <v>224</v>
      </c>
      <c r="S100" s="67" t="s">
        <v>309</v>
      </c>
      <c r="T100" s="67">
        <v>0</v>
      </c>
      <c r="U100" s="67" t="s">
        <v>671</v>
      </c>
      <c r="V100" s="67" t="s">
        <v>227</v>
      </c>
      <c r="W100" s="69">
        <v>42070</v>
      </c>
      <c r="X100" s="69">
        <v>42436</v>
      </c>
      <c r="Y100" s="68" t="s">
        <v>672</v>
      </c>
      <c r="Z100" s="68">
        <v>0</v>
      </c>
      <c r="AA100" s="68">
        <v>0</v>
      </c>
      <c r="AB100" s="68">
        <v>0</v>
      </c>
      <c r="AC100" s="68">
        <v>0</v>
      </c>
      <c r="AD100" s="68"/>
      <c r="AE100" s="68" t="s">
        <v>673</v>
      </c>
      <c r="AF100" s="68">
        <v>0</v>
      </c>
    </row>
    <row r="101" spans="1:32" ht="15" customHeight="1" x14ac:dyDescent="0.25">
      <c r="A101" s="68">
        <v>100</v>
      </c>
      <c r="B101" s="68">
        <v>1330</v>
      </c>
      <c r="C101" s="53" t="s">
        <v>124</v>
      </c>
      <c r="D101" s="4">
        <v>2978</v>
      </c>
      <c r="E101" s="4" t="s">
        <v>674</v>
      </c>
      <c r="F101" s="67" t="s">
        <v>675</v>
      </c>
      <c r="G101" s="67" t="s">
        <v>416</v>
      </c>
      <c r="H101" s="67" t="s">
        <v>376</v>
      </c>
      <c r="I101" s="67" t="s">
        <v>676</v>
      </c>
      <c r="J101" s="67" t="s">
        <v>677</v>
      </c>
      <c r="K101" s="67" t="s">
        <v>627</v>
      </c>
      <c r="L101" s="67">
        <v>0</v>
      </c>
      <c r="M101" s="67" t="s">
        <v>219</v>
      </c>
      <c r="N101" s="67" t="s">
        <v>424</v>
      </c>
      <c r="O101" s="67" t="s">
        <v>259</v>
      </c>
      <c r="P101" s="67" t="s">
        <v>280</v>
      </c>
      <c r="Q101" s="67" t="s">
        <v>260</v>
      </c>
      <c r="R101" s="67" t="s">
        <v>224</v>
      </c>
      <c r="S101" s="67" t="s">
        <v>253</v>
      </c>
      <c r="T101" s="67">
        <v>0</v>
      </c>
      <c r="U101" s="67" t="s">
        <v>678</v>
      </c>
      <c r="V101" s="67" t="s">
        <v>242</v>
      </c>
      <c r="W101" s="69">
        <v>41277</v>
      </c>
      <c r="X101" s="69">
        <v>42007</v>
      </c>
      <c r="Y101" s="68" t="s">
        <v>679</v>
      </c>
      <c r="Z101" s="68">
        <v>0</v>
      </c>
      <c r="AA101" s="68">
        <v>0</v>
      </c>
      <c r="AB101" s="68">
        <v>0</v>
      </c>
      <c r="AC101" s="68">
        <v>0</v>
      </c>
      <c r="AD101" s="68"/>
      <c r="AE101" s="68" t="s">
        <v>680</v>
      </c>
      <c r="AF101" s="68">
        <v>0</v>
      </c>
    </row>
    <row r="102" spans="1:32" ht="15" customHeight="1" x14ac:dyDescent="0.25">
      <c r="A102" s="68">
        <v>101</v>
      </c>
      <c r="B102" s="68">
        <v>1331</v>
      </c>
      <c r="C102" s="53" t="s">
        <v>125</v>
      </c>
      <c r="D102" s="4">
        <v>1578</v>
      </c>
      <c r="E102" s="4" t="s">
        <v>681</v>
      </c>
      <c r="F102" s="67" t="s">
        <v>682</v>
      </c>
      <c r="G102" s="67" t="s">
        <v>416</v>
      </c>
      <c r="H102" s="67" t="s">
        <v>382</v>
      </c>
      <c r="I102" s="67" t="s">
        <v>683</v>
      </c>
      <c r="J102" s="67" t="s">
        <v>218</v>
      </c>
      <c r="K102" s="67" t="s">
        <v>380</v>
      </c>
      <c r="L102" s="67">
        <v>29638397702</v>
      </c>
      <c r="M102" s="67" t="s">
        <v>1099</v>
      </c>
      <c r="N102" s="67" t="s">
        <v>307</v>
      </c>
      <c r="O102" s="67" t="s">
        <v>259</v>
      </c>
      <c r="P102" s="67" t="s">
        <v>222</v>
      </c>
      <c r="Q102" s="67" t="s">
        <v>223</v>
      </c>
      <c r="R102" s="67" t="s">
        <v>224</v>
      </c>
      <c r="S102" s="67" t="s">
        <v>309</v>
      </c>
      <c r="T102" s="67">
        <v>0</v>
      </c>
      <c r="U102" s="67" t="s">
        <v>684</v>
      </c>
      <c r="V102" s="67" t="s">
        <v>227</v>
      </c>
      <c r="W102" s="69">
        <v>42042</v>
      </c>
      <c r="X102" s="69">
        <v>42773</v>
      </c>
      <c r="Y102" s="68">
        <v>0</v>
      </c>
      <c r="Z102" s="68">
        <v>0</v>
      </c>
      <c r="AA102" s="68">
        <v>0</v>
      </c>
      <c r="AB102" s="68">
        <v>0</v>
      </c>
      <c r="AC102" s="68">
        <v>0</v>
      </c>
      <c r="AD102" s="68"/>
      <c r="AE102" s="68">
        <v>0</v>
      </c>
      <c r="AF102" s="68">
        <v>0</v>
      </c>
    </row>
    <row r="103" spans="1:32" ht="15" customHeight="1" x14ac:dyDescent="0.25">
      <c r="A103" s="68">
        <v>102</v>
      </c>
      <c r="B103" s="68">
        <v>1332</v>
      </c>
      <c r="C103" s="53" t="s">
        <v>126</v>
      </c>
      <c r="D103" s="4">
        <v>135</v>
      </c>
      <c r="E103" s="4" t="s">
        <v>685</v>
      </c>
      <c r="F103" s="67" t="s">
        <v>686</v>
      </c>
      <c r="G103" s="67" t="s">
        <v>235</v>
      </c>
      <c r="H103" s="67" t="s">
        <v>534</v>
      </c>
      <c r="I103" s="67" t="s">
        <v>687</v>
      </c>
      <c r="J103" s="67" t="s">
        <v>218</v>
      </c>
      <c r="K103" s="67" t="s">
        <v>670</v>
      </c>
      <c r="L103" s="67">
        <v>15281773670</v>
      </c>
      <c r="M103" s="67" t="s">
        <v>219</v>
      </c>
      <c r="N103" s="67" t="s">
        <v>220</v>
      </c>
      <c r="O103" s="67" t="s">
        <v>259</v>
      </c>
      <c r="P103" s="67" t="s">
        <v>222</v>
      </c>
      <c r="Q103" s="67" t="s">
        <v>223</v>
      </c>
      <c r="R103" s="67" t="s">
        <v>224</v>
      </c>
      <c r="S103" s="67" t="s">
        <v>225</v>
      </c>
      <c r="T103" s="67">
        <v>0</v>
      </c>
      <c r="U103" s="67" t="s">
        <v>688</v>
      </c>
      <c r="V103" s="67" t="s">
        <v>227</v>
      </c>
      <c r="W103" s="69">
        <v>42554</v>
      </c>
      <c r="X103" s="69">
        <v>42919</v>
      </c>
      <c r="Y103" s="68">
        <v>0</v>
      </c>
      <c r="Z103" s="68">
        <v>0</v>
      </c>
      <c r="AA103" s="68">
        <v>0</v>
      </c>
      <c r="AB103" s="68">
        <v>0</v>
      </c>
      <c r="AC103" s="68">
        <v>0</v>
      </c>
      <c r="AD103" s="68"/>
      <c r="AE103" s="68">
        <v>0</v>
      </c>
      <c r="AF103" s="68">
        <v>0</v>
      </c>
    </row>
    <row r="104" spans="1:32" ht="15" customHeight="1" x14ac:dyDescent="0.25">
      <c r="A104" s="68">
        <v>103</v>
      </c>
      <c r="B104" s="68">
        <v>1333</v>
      </c>
      <c r="C104" s="53" t="s">
        <v>127</v>
      </c>
      <c r="D104" s="4">
        <v>508</v>
      </c>
      <c r="E104" s="4" t="s">
        <v>689</v>
      </c>
      <c r="F104" s="67" t="s">
        <v>690</v>
      </c>
      <c r="G104" s="67" t="s">
        <v>235</v>
      </c>
      <c r="H104" s="67" t="s">
        <v>376</v>
      </c>
      <c r="I104" s="67" t="s">
        <v>691</v>
      </c>
      <c r="J104" s="67" t="s">
        <v>677</v>
      </c>
      <c r="K104" s="67" t="s">
        <v>627</v>
      </c>
      <c r="L104" s="67">
        <v>24417368317</v>
      </c>
      <c r="M104" s="67" t="s">
        <v>219</v>
      </c>
      <c r="N104" s="67" t="s">
        <v>220</v>
      </c>
      <c r="O104" s="67" t="s">
        <v>259</v>
      </c>
      <c r="P104" s="67" t="s">
        <v>222</v>
      </c>
      <c r="Q104" s="67" t="s">
        <v>223</v>
      </c>
      <c r="R104" s="67" t="s">
        <v>224</v>
      </c>
      <c r="S104" s="67" t="s">
        <v>225</v>
      </c>
      <c r="T104" s="67">
        <v>0</v>
      </c>
      <c r="U104" s="67" t="s">
        <v>692</v>
      </c>
      <c r="V104" s="67" t="s">
        <v>227</v>
      </c>
      <c r="W104" s="69" t="s">
        <v>348</v>
      </c>
      <c r="X104" s="69" t="s">
        <v>349</v>
      </c>
      <c r="Y104" s="68" t="s">
        <v>693</v>
      </c>
      <c r="Z104" s="68">
        <v>0</v>
      </c>
      <c r="AA104" s="68">
        <v>0</v>
      </c>
      <c r="AB104" s="68">
        <v>0</v>
      </c>
      <c r="AC104" s="68">
        <v>0</v>
      </c>
      <c r="AD104" s="68"/>
      <c r="AE104" s="68">
        <v>0</v>
      </c>
      <c r="AF104" s="68">
        <v>0</v>
      </c>
    </row>
    <row r="105" spans="1:32" ht="15" customHeight="1" x14ac:dyDescent="0.25">
      <c r="A105" s="68">
        <v>104</v>
      </c>
      <c r="B105" s="68">
        <v>1334</v>
      </c>
      <c r="C105" s="53" t="s">
        <v>128</v>
      </c>
      <c r="D105" s="4">
        <v>3207</v>
      </c>
      <c r="E105" s="4" t="s">
        <v>694</v>
      </c>
      <c r="F105" s="67" t="s">
        <v>695</v>
      </c>
      <c r="G105" s="67" t="s">
        <v>619</v>
      </c>
      <c r="H105" s="67" t="s">
        <v>498</v>
      </c>
      <c r="I105" s="67" t="s">
        <v>663</v>
      </c>
      <c r="J105" s="67" t="s">
        <v>554</v>
      </c>
      <c r="K105" s="67" t="s">
        <v>501</v>
      </c>
      <c r="L105" s="67">
        <v>20036261126</v>
      </c>
      <c r="M105" s="67" t="s">
        <v>219</v>
      </c>
      <c r="N105" s="67" t="s">
        <v>220</v>
      </c>
      <c r="O105" s="67" t="s">
        <v>259</v>
      </c>
      <c r="P105" s="67" t="s">
        <v>222</v>
      </c>
      <c r="Q105" s="67" t="s">
        <v>223</v>
      </c>
      <c r="R105" s="67" t="s">
        <v>224</v>
      </c>
      <c r="S105" s="67" t="s">
        <v>225</v>
      </c>
      <c r="T105" s="67">
        <v>0</v>
      </c>
      <c r="U105" s="67" t="s">
        <v>696</v>
      </c>
      <c r="V105" s="67" t="s">
        <v>227</v>
      </c>
      <c r="W105" s="69" t="s">
        <v>228</v>
      </c>
      <c r="X105" s="69" t="s">
        <v>229</v>
      </c>
      <c r="Y105" s="68">
        <v>0</v>
      </c>
      <c r="Z105" s="68">
        <v>0</v>
      </c>
      <c r="AA105" s="68">
        <v>0</v>
      </c>
      <c r="AB105" s="68">
        <v>0</v>
      </c>
      <c r="AC105" s="68">
        <v>0</v>
      </c>
      <c r="AD105" s="68"/>
      <c r="AE105" s="68" t="s">
        <v>423</v>
      </c>
      <c r="AF105" s="68">
        <v>0</v>
      </c>
    </row>
    <row r="106" spans="1:32" ht="15" customHeight="1" x14ac:dyDescent="0.25">
      <c r="A106" s="68">
        <v>105</v>
      </c>
      <c r="B106" s="68">
        <v>1335</v>
      </c>
      <c r="C106" s="53" t="s">
        <v>129</v>
      </c>
      <c r="D106" s="4">
        <v>3188</v>
      </c>
      <c r="E106" s="4" t="s">
        <v>670</v>
      </c>
      <c r="F106" s="67" t="s">
        <v>697</v>
      </c>
      <c r="G106" s="67" t="s">
        <v>416</v>
      </c>
      <c r="H106" s="67" t="s">
        <v>534</v>
      </c>
      <c r="I106" s="67" t="s">
        <v>698</v>
      </c>
      <c r="J106" s="67" t="s">
        <v>218</v>
      </c>
      <c r="K106" s="67" t="s">
        <v>595</v>
      </c>
      <c r="L106" s="67">
        <v>0</v>
      </c>
      <c r="M106" s="67" t="s">
        <v>219</v>
      </c>
      <c r="N106" s="67" t="s">
        <v>220</v>
      </c>
      <c r="O106" s="67" t="s">
        <v>259</v>
      </c>
      <c r="P106" s="67" t="s">
        <v>222</v>
      </c>
      <c r="Q106" s="67" t="s">
        <v>223</v>
      </c>
      <c r="R106" s="67" t="s">
        <v>224</v>
      </c>
      <c r="S106" s="67" t="s">
        <v>225</v>
      </c>
      <c r="T106" s="67">
        <v>0</v>
      </c>
      <c r="U106" s="67" t="s">
        <v>699</v>
      </c>
      <c r="V106" s="67" t="s">
        <v>227</v>
      </c>
      <c r="W106" s="69" t="s">
        <v>244</v>
      </c>
      <c r="X106" s="69" t="s">
        <v>244</v>
      </c>
      <c r="Y106" s="68" t="s">
        <v>700</v>
      </c>
      <c r="Z106" s="68">
        <v>0</v>
      </c>
      <c r="AA106" s="68">
        <v>0</v>
      </c>
      <c r="AB106" s="68">
        <v>0</v>
      </c>
      <c r="AC106" s="68">
        <v>0</v>
      </c>
      <c r="AD106" s="68"/>
      <c r="AE106" s="68" t="s">
        <v>701</v>
      </c>
      <c r="AF106" s="68">
        <v>0</v>
      </c>
    </row>
    <row r="107" spans="1:32" ht="15" customHeight="1" x14ac:dyDescent="0.25">
      <c r="A107" s="68">
        <v>106</v>
      </c>
      <c r="B107" s="68">
        <v>1336</v>
      </c>
      <c r="C107" s="53" t="s">
        <v>130</v>
      </c>
      <c r="D107" s="4"/>
      <c r="E107" s="4"/>
      <c r="F107" s="67"/>
      <c r="G107" s="67"/>
      <c r="H107" s="67"/>
      <c r="I107" s="67"/>
      <c r="J107" s="67"/>
      <c r="K107" s="67"/>
      <c r="L107" s="67"/>
      <c r="M107" s="67" t="s">
        <v>1099</v>
      </c>
      <c r="N107" s="67" t="s">
        <v>437</v>
      </c>
      <c r="O107" s="67" t="s">
        <v>1594</v>
      </c>
      <c r="P107" s="67" t="s">
        <v>240</v>
      </c>
      <c r="Q107" s="67" t="s">
        <v>260</v>
      </c>
      <c r="R107" s="67" t="s">
        <v>224</v>
      </c>
      <c r="S107" s="67" t="s">
        <v>309</v>
      </c>
      <c r="T107" s="67">
        <v>0</v>
      </c>
      <c r="U107" s="67" t="s">
        <v>702</v>
      </c>
      <c r="V107" s="67" t="s">
        <v>227</v>
      </c>
      <c r="W107" s="69" t="s">
        <v>530</v>
      </c>
      <c r="X107" s="69" t="s">
        <v>531</v>
      </c>
      <c r="Y107" s="68" t="s">
        <v>703</v>
      </c>
      <c r="Z107" s="68">
        <v>0</v>
      </c>
      <c r="AA107" s="68">
        <v>0</v>
      </c>
      <c r="AB107" s="68">
        <v>0</v>
      </c>
      <c r="AC107" s="68">
        <v>0</v>
      </c>
      <c r="AD107" s="68"/>
      <c r="AE107" s="70" t="s">
        <v>1595</v>
      </c>
      <c r="AF107" s="68">
        <v>0</v>
      </c>
    </row>
    <row r="108" spans="1:32" ht="15" customHeight="1" x14ac:dyDescent="0.25">
      <c r="A108" s="68">
        <v>107</v>
      </c>
      <c r="B108" s="68">
        <v>1337</v>
      </c>
      <c r="C108" s="53" t="s">
        <v>131</v>
      </c>
      <c r="D108" s="4"/>
      <c r="E108" s="4" t="s">
        <v>1122</v>
      </c>
      <c r="F108" s="67"/>
      <c r="G108" s="67"/>
      <c r="H108" s="67"/>
      <c r="I108" s="67"/>
      <c r="J108" s="67"/>
      <c r="K108" s="67" t="s">
        <v>1123</v>
      </c>
      <c r="L108" s="67">
        <v>21112666886</v>
      </c>
      <c r="M108" s="67" t="s">
        <v>1099</v>
      </c>
      <c r="N108" s="67" t="s">
        <v>307</v>
      </c>
      <c r="O108" s="67" t="s">
        <v>259</v>
      </c>
      <c r="P108" s="67" t="s">
        <v>222</v>
      </c>
      <c r="Q108" s="67" t="s">
        <v>223</v>
      </c>
      <c r="R108" s="67" t="s">
        <v>224</v>
      </c>
      <c r="S108" s="67" t="s">
        <v>225</v>
      </c>
      <c r="T108" s="67">
        <v>0</v>
      </c>
      <c r="U108" s="67" t="s">
        <v>706</v>
      </c>
      <c r="V108" s="67" t="s">
        <v>227</v>
      </c>
      <c r="W108" s="69">
        <v>42407</v>
      </c>
      <c r="X108" s="69">
        <v>42773</v>
      </c>
      <c r="Y108" s="68" t="s">
        <v>230</v>
      </c>
      <c r="Z108" s="68">
        <v>0</v>
      </c>
      <c r="AA108" s="68">
        <v>0</v>
      </c>
      <c r="AB108" s="68">
        <v>0</v>
      </c>
      <c r="AC108" s="68">
        <v>0</v>
      </c>
      <c r="AD108" s="68"/>
      <c r="AE108" s="68" t="s">
        <v>707</v>
      </c>
      <c r="AF108" s="68">
        <v>0</v>
      </c>
    </row>
    <row r="109" spans="1:32" ht="15" customHeight="1" x14ac:dyDescent="0.25">
      <c r="A109" s="68">
        <v>108</v>
      </c>
      <c r="B109" s="68">
        <v>1338</v>
      </c>
      <c r="C109" s="53" t="s">
        <v>132</v>
      </c>
      <c r="D109" s="4">
        <v>3505</v>
      </c>
      <c r="E109" s="4" t="s">
        <v>708</v>
      </c>
      <c r="F109" s="67" t="s">
        <v>709</v>
      </c>
      <c r="G109" s="67" t="s">
        <v>416</v>
      </c>
      <c r="H109" s="67" t="s">
        <v>710</v>
      </c>
      <c r="I109" s="67" t="s">
        <v>711</v>
      </c>
      <c r="J109" s="67" t="s">
        <v>218</v>
      </c>
      <c r="K109" s="67" t="s">
        <v>712</v>
      </c>
      <c r="L109" s="67">
        <v>9179901001</v>
      </c>
      <c r="M109" s="67" t="s">
        <v>1099</v>
      </c>
      <c r="N109" s="67" t="s">
        <v>437</v>
      </c>
      <c r="O109" s="67" t="s">
        <v>259</v>
      </c>
      <c r="P109" s="67" t="s">
        <v>240</v>
      </c>
      <c r="Q109" s="67" t="s">
        <v>260</v>
      </c>
      <c r="R109" s="67" t="s">
        <v>224</v>
      </c>
      <c r="S109" s="67" t="s">
        <v>309</v>
      </c>
      <c r="T109" s="67">
        <v>0</v>
      </c>
      <c r="U109" s="67" t="s">
        <v>713</v>
      </c>
      <c r="V109" s="67" t="s">
        <v>227</v>
      </c>
      <c r="W109" s="69">
        <v>42070</v>
      </c>
      <c r="X109" s="69">
        <v>42436</v>
      </c>
      <c r="Y109" s="68" t="s">
        <v>714</v>
      </c>
      <c r="Z109" s="68">
        <v>0</v>
      </c>
      <c r="AA109" s="68">
        <v>0</v>
      </c>
      <c r="AB109" s="68">
        <v>0</v>
      </c>
      <c r="AC109" s="68">
        <v>0</v>
      </c>
      <c r="AD109" s="68"/>
      <c r="AE109" s="68">
        <v>0</v>
      </c>
      <c r="AF109" s="68">
        <v>0</v>
      </c>
    </row>
    <row r="110" spans="1:32" ht="15" customHeight="1" x14ac:dyDescent="0.25">
      <c r="A110" s="68">
        <v>109</v>
      </c>
      <c r="B110" s="68">
        <v>1339</v>
      </c>
      <c r="C110" s="53" t="s">
        <v>133</v>
      </c>
      <c r="D110" s="4">
        <v>1249</v>
      </c>
      <c r="E110" s="4" t="s">
        <v>715</v>
      </c>
      <c r="F110" s="67" t="s">
        <v>716</v>
      </c>
      <c r="G110" s="67" t="s">
        <v>416</v>
      </c>
      <c r="H110" s="67" t="s">
        <v>498</v>
      </c>
      <c r="I110" s="67" t="s">
        <v>614</v>
      </c>
      <c r="J110" s="67" t="s">
        <v>500</v>
      </c>
      <c r="K110" s="67" t="s">
        <v>463</v>
      </c>
      <c r="L110" s="67">
        <v>15514632434</v>
      </c>
      <c r="M110" s="67" t="s">
        <v>1099</v>
      </c>
      <c r="N110" s="67" t="s">
        <v>307</v>
      </c>
      <c r="O110" s="67" t="s">
        <v>259</v>
      </c>
      <c r="P110" s="67" t="s">
        <v>222</v>
      </c>
      <c r="Q110" s="67" t="s">
        <v>223</v>
      </c>
      <c r="R110" s="67" t="s">
        <v>308</v>
      </c>
      <c r="S110" s="67" t="s">
        <v>225</v>
      </c>
      <c r="T110" s="67">
        <v>0</v>
      </c>
      <c r="U110" s="67">
        <v>0</v>
      </c>
      <c r="V110" s="67" t="s">
        <v>227</v>
      </c>
      <c r="W110" s="69">
        <v>42493</v>
      </c>
      <c r="X110" s="69">
        <v>42858</v>
      </c>
      <c r="Y110" s="68" t="s">
        <v>230</v>
      </c>
      <c r="Z110" s="68">
        <v>0</v>
      </c>
      <c r="AA110" s="68">
        <v>0</v>
      </c>
      <c r="AB110" s="68">
        <v>0</v>
      </c>
      <c r="AC110" s="68">
        <v>0</v>
      </c>
      <c r="AD110" s="68"/>
      <c r="AE110" s="68">
        <v>0</v>
      </c>
      <c r="AF110" s="68">
        <v>0</v>
      </c>
    </row>
    <row r="111" spans="1:32" ht="15" customHeight="1" x14ac:dyDescent="0.25">
      <c r="A111" s="68">
        <v>110</v>
      </c>
      <c r="B111" s="68">
        <v>1340</v>
      </c>
      <c r="C111" s="53" t="s">
        <v>134</v>
      </c>
      <c r="D111" s="4">
        <v>1320</v>
      </c>
      <c r="E111" s="4" t="s">
        <v>238</v>
      </c>
      <c r="F111" s="67" t="s">
        <v>717</v>
      </c>
      <c r="G111" s="67" t="s">
        <v>235</v>
      </c>
      <c r="H111" s="67" t="s">
        <v>236</v>
      </c>
      <c r="I111" s="67" t="s">
        <v>718</v>
      </c>
      <c r="J111" s="67" t="s">
        <v>218</v>
      </c>
      <c r="K111" s="67" t="s">
        <v>595</v>
      </c>
      <c r="L111" s="67">
        <v>41828104550</v>
      </c>
      <c r="M111" s="67" t="s">
        <v>219</v>
      </c>
      <c r="N111" s="67" t="s">
        <v>220</v>
      </c>
      <c r="O111" s="67" t="s">
        <v>259</v>
      </c>
      <c r="P111" s="67" t="s">
        <v>222</v>
      </c>
      <c r="Q111" s="67" t="s">
        <v>223</v>
      </c>
      <c r="R111" s="67" t="s">
        <v>224</v>
      </c>
      <c r="S111" s="67" t="s">
        <v>225</v>
      </c>
      <c r="T111" s="67">
        <v>0</v>
      </c>
      <c r="U111" s="67" t="s">
        <v>719</v>
      </c>
      <c r="V111" s="67" t="s">
        <v>227</v>
      </c>
      <c r="W111" s="69">
        <v>42070</v>
      </c>
      <c r="X111" s="69">
        <v>42801</v>
      </c>
      <c r="Y111" s="68">
        <v>0</v>
      </c>
      <c r="Z111" s="68">
        <v>0</v>
      </c>
      <c r="AA111" s="68">
        <v>0</v>
      </c>
      <c r="AB111" s="68">
        <v>0</v>
      </c>
      <c r="AC111" s="68">
        <v>0</v>
      </c>
      <c r="AD111" s="68"/>
      <c r="AE111" s="68" t="s">
        <v>720</v>
      </c>
      <c r="AF111" s="68">
        <v>0</v>
      </c>
    </row>
    <row r="112" spans="1:32" ht="15" customHeight="1" x14ac:dyDescent="0.25">
      <c r="A112" s="68">
        <v>111</v>
      </c>
      <c r="B112" s="68">
        <v>1341</v>
      </c>
      <c r="C112" s="53" t="s">
        <v>135</v>
      </c>
      <c r="D112" s="4"/>
      <c r="E112" s="4"/>
      <c r="F112" s="67"/>
      <c r="G112" s="67"/>
      <c r="H112" s="67"/>
      <c r="I112" s="67"/>
      <c r="J112" s="67"/>
      <c r="K112" s="67"/>
      <c r="L112" s="67">
        <v>43297528852</v>
      </c>
      <c r="M112" s="67" t="s">
        <v>1099</v>
      </c>
      <c r="N112" s="67" t="s">
        <v>323</v>
      </c>
      <c r="O112" s="67" t="s">
        <v>259</v>
      </c>
      <c r="P112" s="67" t="s">
        <v>240</v>
      </c>
      <c r="Q112" s="67" t="s">
        <v>223</v>
      </c>
      <c r="R112" s="67" t="s">
        <v>308</v>
      </c>
      <c r="S112" s="67" t="s">
        <v>225</v>
      </c>
      <c r="T112" s="67">
        <v>0</v>
      </c>
      <c r="U112" s="67" t="s">
        <v>723</v>
      </c>
      <c r="V112" s="67" t="s">
        <v>242</v>
      </c>
      <c r="W112" s="69">
        <v>41100</v>
      </c>
      <c r="X112" s="69">
        <v>41830</v>
      </c>
      <c r="Y112" s="68" t="s">
        <v>724</v>
      </c>
      <c r="Z112" s="68">
        <v>0</v>
      </c>
      <c r="AA112" s="68">
        <v>0</v>
      </c>
      <c r="AB112" s="68">
        <v>0</v>
      </c>
      <c r="AC112" s="68">
        <v>0</v>
      </c>
      <c r="AD112" s="68"/>
      <c r="AE112" s="68" t="s">
        <v>725</v>
      </c>
      <c r="AF112" s="68">
        <v>0</v>
      </c>
    </row>
    <row r="113" spans="1:32" ht="15" customHeight="1" x14ac:dyDescent="0.25">
      <c r="A113" s="68">
        <v>112</v>
      </c>
      <c r="B113" s="68">
        <v>1342</v>
      </c>
      <c r="C113" s="53" t="s">
        <v>136</v>
      </c>
      <c r="D113" s="4">
        <v>3075</v>
      </c>
      <c r="E113" s="4" t="s">
        <v>726</v>
      </c>
      <c r="F113" s="67" t="s">
        <v>727</v>
      </c>
      <c r="G113" s="67" t="s">
        <v>416</v>
      </c>
      <c r="H113" s="67" t="s">
        <v>642</v>
      </c>
      <c r="I113" s="67" t="s">
        <v>643</v>
      </c>
      <c r="J113" s="67" t="s">
        <v>554</v>
      </c>
      <c r="K113" s="67" t="s">
        <v>644</v>
      </c>
      <c r="L113" s="67">
        <v>0</v>
      </c>
      <c r="M113" s="67" t="s">
        <v>219</v>
      </c>
      <c r="N113" s="67" t="s">
        <v>285</v>
      </c>
      <c r="O113" s="67" t="s">
        <v>259</v>
      </c>
      <c r="P113" s="67" t="s">
        <v>222</v>
      </c>
      <c r="Q113" s="67" t="s">
        <v>223</v>
      </c>
      <c r="R113" s="67" t="s">
        <v>224</v>
      </c>
      <c r="S113" s="67" t="s">
        <v>225</v>
      </c>
      <c r="T113" s="67">
        <v>0</v>
      </c>
      <c r="U113" s="67" t="s">
        <v>728</v>
      </c>
      <c r="V113" s="67" t="s">
        <v>227</v>
      </c>
      <c r="W113" s="69" t="s">
        <v>729</v>
      </c>
      <c r="X113" s="69" t="s">
        <v>730</v>
      </c>
      <c r="Y113" s="68">
        <v>0</v>
      </c>
      <c r="Z113" s="68">
        <v>0</v>
      </c>
      <c r="AA113" s="68">
        <v>0</v>
      </c>
      <c r="AB113" s="68">
        <v>0</v>
      </c>
      <c r="AC113" s="68">
        <v>0</v>
      </c>
      <c r="AD113" s="68"/>
      <c r="AE113" s="68" t="s">
        <v>731</v>
      </c>
      <c r="AF113" s="68">
        <v>0</v>
      </c>
    </row>
    <row r="114" spans="1:32" ht="15" customHeight="1" x14ac:dyDescent="0.25">
      <c r="A114" s="68">
        <v>113</v>
      </c>
      <c r="B114" s="68">
        <v>1343</v>
      </c>
      <c r="C114" s="53" t="s">
        <v>137</v>
      </c>
      <c r="D114" s="4">
        <v>3049</v>
      </c>
      <c r="E114" s="4" t="s">
        <v>732</v>
      </c>
      <c r="F114" s="67" t="s">
        <v>733</v>
      </c>
      <c r="G114" s="67" t="s">
        <v>416</v>
      </c>
      <c r="H114" s="67" t="s">
        <v>216</v>
      </c>
      <c r="I114" s="67" t="s">
        <v>734</v>
      </c>
      <c r="J114" s="67" t="s">
        <v>677</v>
      </c>
      <c r="K114" s="67" t="s">
        <v>528</v>
      </c>
      <c r="L114" s="67">
        <v>17721721657</v>
      </c>
      <c r="M114" s="67" t="s">
        <v>1099</v>
      </c>
      <c r="N114" s="67" t="s">
        <v>437</v>
      </c>
      <c r="O114" s="67" t="s">
        <v>259</v>
      </c>
      <c r="P114" s="67" t="s">
        <v>222</v>
      </c>
      <c r="Q114" s="67" t="s">
        <v>223</v>
      </c>
      <c r="R114" s="67" t="s">
        <v>224</v>
      </c>
      <c r="S114" s="67" t="s">
        <v>309</v>
      </c>
      <c r="T114" s="67">
        <v>0</v>
      </c>
      <c r="U114" s="67" t="s">
        <v>735</v>
      </c>
      <c r="V114" s="67" t="s">
        <v>227</v>
      </c>
      <c r="W114" s="69" t="s">
        <v>530</v>
      </c>
      <c r="X114" s="69" t="s">
        <v>531</v>
      </c>
      <c r="Y114" s="68" t="s">
        <v>736</v>
      </c>
      <c r="Z114" s="68">
        <v>0</v>
      </c>
      <c r="AA114" s="68">
        <v>0</v>
      </c>
      <c r="AB114" s="68">
        <v>0</v>
      </c>
      <c r="AC114" s="68">
        <v>0</v>
      </c>
      <c r="AD114" s="68"/>
      <c r="AE114" s="68" t="s">
        <v>737</v>
      </c>
      <c r="AF114" s="68">
        <v>0</v>
      </c>
    </row>
    <row r="115" spans="1:32" ht="15" customHeight="1" x14ac:dyDescent="0.25">
      <c r="A115" s="68">
        <v>114</v>
      </c>
      <c r="B115" s="68">
        <v>1344</v>
      </c>
      <c r="C115" s="53" t="s">
        <v>138</v>
      </c>
      <c r="D115" s="4">
        <v>1321</v>
      </c>
      <c r="E115" s="4" t="s">
        <v>738</v>
      </c>
      <c r="F115" s="67" t="s">
        <v>739</v>
      </c>
      <c r="G115" s="67" t="s">
        <v>416</v>
      </c>
      <c r="H115" s="67" t="s">
        <v>376</v>
      </c>
      <c r="I115" s="67" t="s">
        <v>740</v>
      </c>
      <c r="J115" s="67" t="s">
        <v>500</v>
      </c>
      <c r="K115" s="67" t="s">
        <v>741</v>
      </c>
      <c r="L115" s="67">
        <v>11136666710</v>
      </c>
      <c r="M115" s="67" t="s">
        <v>219</v>
      </c>
      <c r="N115" s="67" t="s">
        <v>220</v>
      </c>
      <c r="O115" s="67" t="s">
        <v>259</v>
      </c>
      <c r="P115" s="67" t="s">
        <v>222</v>
      </c>
      <c r="Q115" s="67" t="s">
        <v>223</v>
      </c>
      <c r="R115" s="67" t="s">
        <v>224</v>
      </c>
      <c r="S115" s="67" t="s">
        <v>225</v>
      </c>
      <c r="T115" s="67">
        <v>0</v>
      </c>
      <c r="U115" s="67" t="s">
        <v>742</v>
      </c>
      <c r="V115" s="67" t="s">
        <v>227</v>
      </c>
      <c r="W115" s="69">
        <v>42557</v>
      </c>
      <c r="X115" s="69">
        <v>42893</v>
      </c>
      <c r="Y115" s="68" t="s">
        <v>743</v>
      </c>
      <c r="Z115" s="68">
        <v>0</v>
      </c>
      <c r="AA115" s="68">
        <v>0</v>
      </c>
      <c r="AB115" s="68">
        <v>0</v>
      </c>
      <c r="AC115" s="68">
        <v>0</v>
      </c>
      <c r="AD115" s="68"/>
      <c r="AE115" s="68">
        <v>0</v>
      </c>
      <c r="AF115" s="68">
        <v>0</v>
      </c>
    </row>
    <row r="116" spans="1:32" ht="15" customHeight="1" x14ac:dyDescent="0.25">
      <c r="A116" s="68">
        <v>115</v>
      </c>
      <c r="B116" s="68">
        <v>1345</v>
      </c>
      <c r="C116" s="53" t="s">
        <v>139</v>
      </c>
      <c r="D116" s="4">
        <v>2464</v>
      </c>
      <c r="E116" s="4" t="s">
        <v>744</v>
      </c>
      <c r="F116" s="67" t="s">
        <v>745</v>
      </c>
      <c r="G116" s="67" t="s">
        <v>235</v>
      </c>
      <c r="H116" s="67" t="s">
        <v>534</v>
      </c>
      <c r="I116" s="67" t="s">
        <v>746</v>
      </c>
      <c r="J116" s="67" t="s">
        <v>554</v>
      </c>
      <c r="K116" s="67" t="s">
        <v>685</v>
      </c>
      <c r="L116" s="67">
        <v>30424457990</v>
      </c>
      <c r="M116" s="67" t="s">
        <v>1099</v>
      </c>
      <c r="N116" s="67" t="s">
        <v>307</v>
      </c>
      <c r="O116" s="67" t="s">
        <v>259</v>
      </c>
      <c r="P116" s="67" t="s">
        <v>222</v>
      </c>
      <c r="Q116" s="67" t="s">
        <v>223</v>
      </c>
      <c r="R116" s="67" t="s">
        <v>308</v>
      </c>
      <c r="S116" s="67" t="s">
        <v>309</v>
      </c>
      <c r="T116" s="67">
        <v>0</v>
      </c>
      <c r="U116" s="67" t="s">
        <v>747</v>
      </c>
      <c r="V116" s="67" t="s">
        <v>227</v>
      </c>
      <c r="W116" s="69">
        <v>42042</v>
      </c>
      <c r="X116" s="69">
        <v>42773</v>
      </c>
      <c r="Y116" s="68" t="s">
        <v>230</v>
      </c>
      <c r="Z116" s="68">
        <v>0</v>
      </c>
      <c r="AA116" s="68">
        <v>0</v>
      </c>
      <c r="AB116" s="68">
        <v>0</v>
      </c>
      <c r="AC116" s="68">
        <v>0</v>
      </c>
      <c r="AD116" s="68"/>
      <c r="AE116" s="68">
        <v>0</v>
      </c>
      <c r="AF116" s="68">
        <v>0</v>
      </c>
    </row>
    <row r="117" spans="1:32" ht="15" customHeight="1" x14ac:dyDescent="0.25">
      <c r="A117" s="68">
        <v>116</v>
      </c>
      <c r="B117" s="68">
        <v>1346</v>
      </c>
      <c r="C117" s="53" t="s">
        <v>140</v>
      </c>
      <c r="D117" s="4">
        <v>3499</v>
      </c>
      <c r="E117" s="4" t="s">
        <v>748</v>
      </c>
      <c r="F117" s="67" t="s">
        <v>749</v>
      </c>
      <c r="G117" s="67" t="s">
        <v>416</v>
      </c>
      <c r="H117" s="67" t="s">
        <v>376</v>
      </c>
      <c r="I117" s="67" t="s">
        <v>750</v>
      </c>
      <c r="J117" s="67" t="s">
        <v>500</v>
      </c>
      <c r="K117" s="67" t="s">
        <v>627</v>
      </c>
      <c r="L117" s="67">
        <v>35867332694</v>
      </c>
      <c r="M117" s="67" t="s">
        <v>219</v>
      </c>
      <c r="N117" s="67" t="s">
        <v>220</v>
      </c>
      <c r="O117" s="67" t="s">
        <v>259</v>
      </c>
      <c r="P117" s="67" t="s">
        <v>222</v>
      </c>
      <c r="Q117" s="67" t="s">
        <v>223</v>
      </c>
      <c r="R117" s="67" t="s">
        <v>224</v>
      </c>
      <c r="S117" s="67" t="s">
        <v>225</v>
      </c>
      <c r="T117" s="67">
        <v>0</v>
      </c>
      <c r="U117" s="67" t="s">
        <v>751</v>
      </c>
      <c r="V117" s="67" t="s">
        <v>227</v>
      </c>
      <c r="W117" s="69">
        <v>42528</v>
      </c>
      <c r="X117" s="69">
        <v>42893</v>
      </c>
      <c r="Y117" s="68" t="s">
        <v>752</v>
      </c>
      <c r="Z117" s="68" t="s">
        <v>753</v>
      </c>
      <c r="AA117" s="68">
        <v>0</v>
      </c>
      <c r="AB117" s="68">
        <v>0</v>
      </c>
      <c r="AC117" s="68">
        <v>0</v>
      </c>
      <c r="AD117" s="68"/>
      <c r="AE117" s="68" t="s">
        <v>754</v>
      </c>
      <c r="AF117" s="68">
        <v>0</v>
      </c>
    </row>
    <row r="118" spans="1:32" ht="15" customHeight="1" x14ac:dyDescent="0.25">
      <c r="A118" s="68">
        <v>117</v>
      </c>
      <c r="B118" s="68">
        <v>1347</v>
      </c>
      <c r="C118" s="53" t="s">
        <v>141</v>
      </c>
      <c r="D118" s="4">
        <v>649</v>
      </c>
      <c r="E118" s="4" t="s">
        <v>755</v>
      </c>
      <c r="F118" s="67" t="s">
        <v>756</v>
      </c>
      <c r="G118" s="67" t="s">
        <v>235</v>
      </c>
      <c r="H118" s="67" t="s">
        <v>216</v>
      </c>
      <c r="I118" s="67" t="s">
        <v>757</v>
      </c>
      <c r="J118" s="67" t="s">
        <v>218</v>
      </c>
      <c r="K118" s="67" t="s">
        <v>528</v>
      </c>
      <c r="L118" s="67">
        <v>0</v>
      </c>
      <c r="M118" s="67" t="s">
        <v>219</v>
      </c>
      <c r="N118" s="67" t="s">
        <v>220</v>
      </c>
      <c r="O118" s="67" t="s">
        <v>259</v>
      </c>
      <c r="P118" s="67" t="s">
        <v>222</v>
      </c>
      <c r="Q118" s="67" t="s">
        <v>223</v>
      </c>
      <c r="R118" s="67" t="s">
        <v>224</v>
      </c>
      <c r="S118" s="67" t="s">
        <v>225</v>
      </c>
      <c r="T118" s="67">
        <v>0</v>
      </c>
      <c r="U118" s="67" t="s">
        <v>758</v>
      </c>
      <c r="V118" s="67" t="s">
        <v>227</v>
      </c>
      <c r="W118" s="69" t="s">
        <v>759</v>
      </c>
      <c r="X118" s="69" t="s">
        <v>349</v>
      </c>
      <c r="Y118" s="68">
        <v>0</v>
      </c>
      <c r="Z118" s="68">
        <v>0</v>
      </c>
      <c r="AA118" s="68">
        <v>0</v>
      </c>
      <c r="AB118" s="68">
        <v>0</v>
      </c>
      <c r="AC118" s="68">
        <v>0</v>
      </c>
      <c r="AD118" s="68"/>
      <c r="AE118" s="68" t="s">
        <v>760</v>
      </c>
      <c r="AF118" s="68">
        <v>0</v>
      </c>
    </row>
    <row r="119" spans="1:32" ht="15" customHeight="1" x14ac:dyDescent="0.25">
      <c r="A119" s="68">
        <v>118</v>
      </c>
      <c r="B119" s="68">
        <v>1348</v>
      </c>
      <c r="C119" s="53" t="s">
        <v>142</v>
      </c>
      <c r="D119" s="4">
        <v>3490</v>
      </c>
      <c r="E119" s="4" t="s">
        <v>761</v>
      </c>
      <c r="F119" s="67" t="s">
        <v>762</v>
      </c>
      <c r="G119" s="67" t="s">
        <v>416</v>
      </c>
      <c r="H119" s="67" t="s">
        <v>216</v>
      </c>
      <c r="I119" s="67" t="s">
        <v>763</v>
      </c>
      <c r="J119" s="67" t="s">
        <v>500</v>
      </c>
      <c r="K119" s="67" t="s">
        <v>528</v>
      </c>
      <c r="L119" s="67">
        <v>7077150218</v>
      </c>
      <c r="M119" s="67" t="s">
        <v>1099</v>
      </c>
      <c r="N119" s="67" t="s">
        <v>307</v>
      </c>
      <c r="O119" s="67" t="s">
        <v>259</v>
      </c>
      <c r="P119" s="67" t="s">
        <v>222</v>
      </c>
      <c r="Q119" s="67" t="s">
        <v>223</v>
      </c>
      <c r="R119" s="67" t="s">
        <v>308</v>
      </c>
      <c r="S119" s="67" t="s">
        <v>309</v>
      </c>
      <c r="T119" s="67">
        <v>0</v>
      </c>
      <c r="U119" s="67" t="s">
        <v>764</v>
      </c>
      <c r="V119" s="67" t="s">
        <v>227</v>
      </c>
      <c r="W119" s="69" t="s">
        <v>507</v>
      </c>
      <c r="X119" s="69" t="s">
        <v>472</v>
      </c>
      <c r="Y119" s="68" t="s">
        <v>230</v>
      </c>
      <c r="Z119" s="68">
        <v>0</v>
      </c>
      <c r="AA119" s="68">
        <v>0</v>
      </c>
      <c r="AB119" s="68">
        <v>0</v>
      </c>
      <c r="AC119" s="68">
        <v>0</v>
      </c>
      <c r="AD119" s="68"/>
      <c r="AE119" s="68">
        <v>0</v>
      </c>
      <c r="AF119" s="68">
        <v>0</v>
      </c>
    </row>
    <row r="120" spans="1:32" ht="15" customHeight="1" x14ac:dyDescent="0.25">
      <c r="A120" s="68">
        <v>119</v>
      </c>
      <c r="B120" s="68">
        <v>1349</v>
      </c>
      <c r="C120" s="53" t="s">
        <v>143</v>
      </c>
      <c r="D120" s="4">
        <v>682</v>
      </c>
      <c r="E120" s="4" t="s">
        <v>765</v>
      </c>
      <c r="F120" s="67" t="s">
        <v>766</v>
      </c>
      <c r="G120" s="67" t="s">
        <v>235</v>
      </c>
      <c r="H120" s="67" t="s">
        <v>642</v>
      </c>
      <c r="I120" s="67" t="s">
        <v>643</v>
      </c>
      <c r="J120" s="67" t="s">
        <v>677</v>
      </c>
      <c r="K120" s="67" t="s">
        <v>644</v>
      </c>
      <c r="L120" s="67">
        <v>36894338822</v>
      </c>
      <c r="M120" s="67" t="s">
        <v>1099</v>
      </c>
      <c r="N120" s="67" t="s">
        <v>307</v>
      </c>
      <c r="O120" s="67" t="s">
        <v>259</v>
      </c>
      <c r="P120" s="67" t="s">
        <v>222</v>
      </c>
      <c r="Q120" s="67" t="s">
        <v>223</v>
      </c>
      <c r="R120" s="67" t="s">
        <v>224</v>
      </c>
      <c r="S120" s="67" t="s">
        <v>309</v>
      </c>
      <c r="T120" s="67">
        <v>0</v>
      </c>
      <c r="U120" s="67" t="s">
        <v>767</v>
      </c>
      <c r="V120" s="67" t="s">
        <v>227</v>
      </c>
      <c r="W120" s="69">
        <v>42407</v>
      </c>
      <c r="X120" s="69">
        <v>42773</v>
      </c>
      <c r="Y120" s="68" t="s">
        <v>457</v>
      </c>
      <c r="Z120" s="68">
        <v>0</v>
      </c>
      <c r="AA120" s="68">
        <v>0</v>
      </c>
      <c r="AB120" s="68">
        <v>0</v>
      </c>
      <c r="AC120" s="68">
        <v>0</v>
      </c>
      <c r="AD120" s="68"/>
      <c r="AE120" s="68">
        <v>0</v>
      </c>
      <c r="AF120" s="68">
        <v>0</v>
      </c>
    </row>
    <row r="121" spans="1:32" ht="15" customHeight="1" x14ac:dyDescent="0.25">
      <c r="A121" s="68">
        <v>120</v>
      </c>
      <c r="B121" s="68">
        <v>1350</v>
      </c>
      <c r="C121" s="53" t="s">
        <v>144</v>
      </c>
      <c r="D121" s="4"/>
      <c r="E121" s="4"/>
      <c r="F121" s="67"/>
      <c r="G121" s="67"/>
      <c r="H121" s="67"/>
      <c r="I121" s="67"/>
      <c r="J121" s="67"/>
      <c r="K121" s="67"/>
      <c r="L121" s="67">
        <v>0</v>
      </c>
      <c r="M121" s="67" t="s">
        <v>219</v>
      </c>
      <c r="N121" s="67" t="s">
        <v>220</v>
      </c>
      <c r="O121" s="67" t="s">
        <v>259</v>
      </c>
      <c r="P121" s="67" t="s">
        <v>222</v>
      </c>
      <c r="Q121" s="67" t="s">
        <v>223</v>
      </c>
      <c r="R121" s="67" t="s">
        <v>224</v>
      </c>
      <c r="S121" s="67" t="s">
        <v>225</v>
      </c>
      <c r="T121" s="67">
        <v>0</v>
      </c>
      <c r="U121" s="67" t="s">
        <v>769</v>
      </c>
      <c r="V121" s="67" t="s">
        <v>227</v>
      </c>
      <c r="W121" s="69">
        <v>42070</v>
      </c>
      <c r="X121" s="69">
        <v>42801</v>
      </c>
      <c r="Y121" s="68">
        <v>0</v>
      </c>
      <c r="Z121" s="68">
        <v>0</v>
      </c>
      <c r="AA121" s="68">
        <v>0</v>
      </c>
      <c r="AB121" s="68">
        <v>0</v>
      </c>
      <c r="AC121" s="68">
        <v>0</v>
      </c>
      <c r="AD121" s="68"/>
      <c r="AE121" s="68" t="s">
        <v>1124</v>
      </c>
      <c r="AF121" s="68">
        <v>0</v>
      </c>
    </row>
    <row r="122" spans="1:32" ht="15" customHeight="1" x14ac:dyDescent="0.25">
      <c r="A122" s="68">
        <v>121</v>
      </c>
      <c r="B122" s="68">
        <v>1351</v>
      </c>
      <c r="C122" s="53" t="s">
        <v>145</v>
      </c>
      <c r="D122" s="4">
        <v>676</v>
      </c>
      <c r="E122" s="4" t="s">
        <v>770</v>
      </c>
      <c r="F122" s="67" t="s">
        <v>771</v>
      </c>
      <c r="G122" s="67" t="s">
        <v>235</v>
      </c>
      <c r="H122" s="67" t="s">
        <v>498</v>
      </c>
      <c r="I122" s="67" t="s">
        <v>564</v>
      </c>
      <c r="J122" s="67" t="s">
        <v>500</v>
      </c>
      <c r="K122" s="67" t="s">
        <v>501</v>
      </c>
      <c r="L122" s="67">
        <v>27703480070</v>
      </c>
      <c r="M122" s="67" t="s">
        <v>1099</v>
      </c>
      <c r="N122" s="67" t="s">
        <v>307</v>
      </c>
      <c r="O122" s="67" t="s">
        <v>259</v>
      </c>
      <c r="P122" s="67" t="s">
        <v>222</v>
      </c>
      <c r="Q122" s="67" t="s">
        <v>223</v>
      </c>
      <c r="R122" s="67" t="s">
        <v>308</v>
      </c>
      <c r="S122" s="67" t="s">
        <v>309</v>
      </c>
      <c r="T122" s="67">
        <v>0</v>
      </c>
      <c r="U122" s="67" t="s">
        <v>772</v>
      </c>
      <c r="V122" s="67" t="s">
        <v>227</v>
      </c>
      <c r="W122" s="69">
        <v>42407</v>
      </c>
      <c r="X122" s="69">
        <v>42773</v>
      </c>
      <c r="Y122" s="68" t="s">
        <v>230</v>
      </c>
      <c r="Z122" s="68">
        <v>0</v>
      </c>
      <c r="AA122" s="68">
        <v>0</v>
      </c>
      <c r="AB122" s="68">
        <v>0</v>
      </c>
      <c r="AC122" s="68">
        <v>0</v>
      </c>
      <c r="AD122" s="68"/>
      <c r="AE122" s="68" t="s">
        <v>773</v>
      </c>
      <c r="AF122" s="68">
        <v>0</v>
      </c>
    </row>
    <row r="123" spans="1:32" ht="15" customHeight="1" x14ac:dyDescent="0.25">
      <c r="A123" s="68">
        <v>122</v>
      </c>
      <c r="B123" s="68">
        <v>1352</v>
      </c>
      <c r="C123" s="53" t="s">
        <v>146</v>
      </c>
      <c r="D123" s="4">
        <v>1322</v>
      </c>
      <c r="E123" s="4" t="s">
        <v>774</v>
      </c>
      <c r="F123" s="67" t="s">
        <v>775</v>
      </c>
      <c r="G123" s="67" t="s">
        <v>416</v>
      </c>
      <c r="H123" s="67" t="s">
        <v>498</v>
      </c>
      <c r="I123" s="67" t="s">
        <v>553</v>
      </c>
      <c r="J123" s="67" t="s">
        <v>500</v>
      </c>
      <c r="K123" s="67" t="s">
        <v>501</v>
      </c>
      <c r="L123" s="67">
        <v>3402702434</v>
      </c>
      <c r="M123" s="67" t="s">
        <v>1099</v>
      </c>
      <c r="N123" s="67" t="s">
        <v>307</v>
      </c>
      <c r="O123" s="67" t="s">
        <v>259</v>
      </c>
      <c r="P123" s="67" t="s">
        <v>222</v>
      </c>
      <c r="Q123" s="67" t="s">
        <v>223</v>
      </c>
      <c r="R123" s="67" t="s">
        <v>308</v>
      </c>
      <c r="S123" s="67" t="s">
        <v>309</v>
      </c>
      <c r="T123" s="67">
        <v>0</v>
      </c>
      <c r="U123" s="67" t="s">
        <v>776</v>
      </c>
      <c r="V123" s="67" t="s">
        <v>227</v>
      </c>
      <c r="W123" s="69" t="s">
        <v>777</v>
      </c>
      <c r="X123" s="69" t="s">
        <v>572</v>
      </c>
      <c r="Y123" s="68">
        <v>0</v>
      </c>
      <c r="Z123" s="68">
        <v>0</v>
      </c>
      <c r="AA123" s="68">
        <v>0</v>
      </c>
      <c r="AB123" s="68">
        <v>0</v>
      </c>
      <c r="AC123" s="68">
        <v>0</v>
      </c>
      <c r="AD123" s="68"/>
      <c r="AE123" s="68">
        <v>0</v>
      </c>
      <c r="AF123" s="68">
        <v>0</v>
      </c>
    </row>
    <row r="124" spans="1:32" ht="15" customHeight="1" x14ac:dyDescent="0.25">
      <c r="A124" s="68">
        <v>123</v>
      </c>
      <c r="B124" s="68">
        <v>1353</v>
      </c>
      <c r="C124" s="53" t="s">
        <v>147</v>
      </c>
      <c r="D124" s="4">
        <v>6</v>
      </c>
      <c r="E124" s="4" t="s">
        <v>644</v>
      </c>
      <c r="F124" s="67" t="s">
        <v>778</v>
      </c>
      <c r="G124" s="67" t="s">
        <v>235</v>
      </c>
      <c r="H124" s="67" t="s">
        <v>642</v>
      </c>
      <c r="I124" s="67" t="s">
        <v>779</v>
      </c>
      <c r="J124" s="67" t="s">
        <v>218</v>
      </c>
      <c r="K124" s="67" t="s">
        <v>595</v>
      </c>
      <c r="L124" s="67">
        <v>4666785878</v>
      </c>
      <c r="M124" s="67" t="s">
        <v>219</v>
      </c>
      <c r="N124" s="67" t="s">
        <v>220</v>
      </c>
      <c r="O124" s="67" t="s">
        <v>259</v>
      </c>
      <c r="P124" s="67" t="s">
        <v>222</v>
      </c>
      <c r="Q124" s="67" t="s">
        <v>223</v>
      </c>
      <c r="R124" s="67" t="s">
        <v>224</v>
      </c>
      <c r="S124" s="67" t="s">
        <v>225</v>
      </c>
      <c r="T124" s="67">
        <v>0</v>
      </c>
      <c r="U124" s="67" t="s">
        <v>780</v>
      </c>
      <c r="V124" s="67" t="s">
        <v>227</v>
      </c>
      <c r="W124" s="69">
        <v>42557</v>
      </c>
      <c r="X124" s="69">
        <v>42922</v>
      </c>
      <c r="Y124" s="68">
        <v>0</v>
      </c>
      <c r="Z124" s="68">
        <v>0</v>
      </c>
      <c r="AA124" s="68">
        <v>0</v>
      </c>
      <c r="AB124" s="68">
        <v>0</v>
      </c>
      <c r="AC124" s="68">
        <v>0</v>
      </c>
      <c r="AD124" s="68"/>
      <c r="AE124" s="68">
        <v>0</v>
      </c>
      <c r="AF124" s="68">
        <v>0</v>
      </c>
    </row>
    <row r="125" spans="1:32" ht="15" customHeight="1" x14ac:dyDescent="0.25">
      <c r="A125" s="68">
        <v>124</v>
      </c>
      <c r="B125" s="68">
        <v>1354</v>
      </c>
      <c r="C125" s="53" t="s">
        <v>148</v>
      </c>
      <c r="D125" s="4">
        <v>3245</v>
      </c>
      <c r="E125" s="4" t="s">
        <v>781</v>
      </c>
      <c r="F125" s="67" t="s">
        <v>782</v>
      </c>
      <c r="G125" s="67" t="s">
        <v>416</v>
      </c>
      <c r="H125" s="67" t="s">
        <v>498</v>
      </c>
      <c r="I125" s="67" t="s">
        <v>783</v>
      </c>
      <c r="J125" s="67" t="s">
        <v>500</v>
      </c>
      <c r="K125" s="67" t="s">
        <v>501</v>
      </c>
      <c r="L125" s="67">
        <v>6255189362</v>
      </c>
      <c r="M125" s="67" t="s">
        <v>1099</v>
      </c>
      <c r="N125" s="67" t="s">
        <v>307</v>
      </c>
      <c r="O125" s="67" t="s">
        <v>259</v>
      </c>
      <c r="P125" s="67" t="s">
        <v>222</v>
      </c>
      <c r="Q125" s="67" t="s">
        <v>223</v>
      </c>
      <c r="R125" s="67" t="s">
        <v>308</v>
      </c>
      <c r="S125" s="67" t="s">
        <v>309</v>
      </c>
      <c r="T125" s="67">
        <v>0</v>
      </c>
      <c r="U125" s="67" t="s">
        <v>784</v>
      </c>
      <c r="V125" s="67" t="s">
        <v>227</v>
      </c>
      <c r="W125" s="69">
        <v>42493</v>
      </c>
      <c r="X125" s="69">
        <v>42858</v>
      </c>
      <c r="Y125" s="68" t="s">
        <v>230</v>
      </c>
      <c r="Z125" s="68">
        <v>0</v>
      </c>
      <c r="AA125" s="68">
        <v>0</v>
      </c>
      <c r="AB125" s="68">
        <v>0</v>
      </c>
      <c r="AC125" s="68">
        <v>0</v>
      </c>
      <c r="AD125" s="68"/>
      <c r="AE125" s="68">
        <v>0</v>
      </c>
      <c r="AF125" s="68">
        <v>0</v>
      </c>
    </row>
    <row r="126" spans="1:32" ht="15" customHeight="1" x14ac:dyDescent="0.25">
      <c r="A126" s="68">
        <v>125</v>
      </c>
      <c r="B126" s="68">
        <v>1355</v>
      </c>
      <c r="C126" s="53" t="s">
        <v>149</v>
      </c>
      <c r="D126" s="4">
        <v>3496</v>
      </c>
      <c r="E126" s="4" t="s">
        <v>661</v>
      </c>
      <c r="F126" s="67" t="s">
        <v>662</v>
      </c>
      <c r="G126" s="67" t="s">
        <v>416</v>
      </c>
      <c r="H126" s="67" t="s">
        <v>498</v>
      </c>
      <c r="I126" s="67" t="s">
        <v>663</v>
      </c>
      <c r="J126" s="67" t="s">
        <v>500</v>
      </c>
      <c r="K126" s="67" t="s">
        <v>501</v>
      </c>
      <c r="L126" s="67">
        <v>2446814342</v>
      </c>
      <c r="M126" s="67" t="s">
        <v>1099</v>
      </c>
      <c r="N126" s="67" t="s">
        <v>307</v>
      </c>
      <c r="O126" s="67" t="s">
        <v>259</v>
      </c>
      <c r="P126" s="67" t="s">
        <v>222</v>
      </c>
      <c r="Q126" s="67" t="s">
        <v>223</v>
      </c>
      <c r="R126" s="67" t="s">
        <v>308</v>
      </c>
      <c r="S126" s="67" t="s">
        <v>309</v>
      </c>
      <c r="T126" s="67">
        <v>0</v>
      </c>
      <c r="U126" s="67" t="s">
        <v>785</v>
      </c>
      <c r="V126" s="67" t="s">
        <v>227</v>
      </c>
      <c r="W126" s="69" t="s">
        <v>467</v>
      </c>
      <c r="X126" s="69" t="s">
        <v>468</v>
      </c>
      <c r="Y126" s="68" t="s">
        <v>230</v>
      </c>
      <c r="Z126" s="68" t="s">
        <v>231</v>
      </c>
      <c r="AA126" s="68">
        <v>0</v>
      </c>
      <c r="AB126" s="68" t="s">
        <v>666</v>
      </c>
      <c r="AC126" s="68" t="s">
        <v>786</v>
      </c>
      <c r="AD126" s="68"/>
      <c r="AE126" s="70" t="s">
        <v>1129</v>
      </c>
      <c r="AF126" s="68">
        <v>0</v>
      </c>
    </row>
    <row r="127" spans="1:32" ht="15" customHeight="1" x14ac:dyDescent="0.25">
      <c r="A127" s="68">
        <v>126</v>
      </c>
      <c r="B127" s="68">
        <v>1356</v>
      </c>
      <c r="C127" s="53" t="s">
        <v>150</v>
      </c>
      <c r="D127" s="4">
        <v>205</v>
      </c>
      <c r="E127" s="4" t="s">
        <v>587</v>
      </c>
      <c r="F127" s="67" t="s">
        <v>787</v>
      </c>
      <c r="G127" s="67" t="s">
        <v>235</v>
      </c>
      <c r="H127" s="67" t="s">
        <v>376</v>
      </c>
      <c r="I127" s="67" t="s">
        <v>788</v>
      </c>
      <c r="J127" s="67" t="s">
        <v>218</v>
      </c>
      <c r="K127" s="67" t="s">
        <v>627</v>
      </c>
      <c r="L127" s="67">
        <v>0</v>
      </c>
      <c r="M127" s="67" t="s">
        <v>219</v>
      </c>
      <c r="N127" s="67" t="s">
        <v>285</v>
      </c>
      <c r="O127" s="67" t="s">
        <v>259</v>
      </c>
      <c r="P127" s="67" t="s">
        <v>222</v>
      </c>
      <c r="Q127" s="67" t="s">
        <v>223</v>
      </c>
      <c r="R127" s="67" t="s">
        <v>224</v>
      </c>
      <c r="S127" s="67" t="s">
        <v>225</v>
      </c>
      <c r="T127" s="67">
        <v>0</v>
      </c>
      <c r="U127" s="67" t="s">
        <v>789</v>
      </c>
      <c r="V127" s="67" t="s">
        <v>242</v>
      </c>
      <c r="W127" s="69">
        <v>41185</v>
      </c>
      <c r="X127" s="69">
        <v>41550</v>
      </c>
      <c r="Y127" s="68">
        <v>0</v>
      </c>
      <c r="Z127" s="68">
        <v>0</v>
      </c>
      <c r="AA127" s="68">
        <v>0</v>
      </c>
      <c r="AB127" s="68">
        <v>0</v>
      </c>
      <c r="AC127" s="68">
        <v>0</v>
      </c>
      <c r="AD127" s="68"/>
      <c r="AE127" s="68">
        <v>0</v>
      </c>
      <c r="AF127" s="68">
        <v>0</v>
      </c>
    </row>
    <row r="128" spans="1:32" ht="15" customHeight="1" x14ac:dyDescent="0.25">
      <c r="A128" s="68">
        <v>127</v>
      </c>
      <c r="B128" s="68">
        <v>1357</v>
      </c>
      <c r="C128" s="53" t="s">
        <v>151</v>
      </c>
      <c r="D128" s="4">
        <v>3492</v>
      </c>
      <c r="E128" s="4" t="s">
        <v>790</v>
      </c>
      <c r="F128" s="67" t="s">
        <v>791</v>
      </c>
      <c r="G128" s="67" t="s">
        <v>416</v>
      </c>
      <c r="H128" s="67" t="s">
        <v>498</v>
      </c>
      <c r="I128" s="67" t="s">
        <v>564</v>
      </c>
      <c r="J128" s="67" t="s">
        <v>500</v>
      </c>
      <c r="K128" s="67" t="s">
        <v>501</v>
      </c>
      <c r="L128" s="67">
        <v>17567356466</v>
      </c>
      <c r="M128" s="67" t="s">
        <v>1099</v>
      </c>
      <c r="N128" s="67" t="s">
        <v>307</v>
      </c>
      <c r="O128" s="67" t="s">
        <v>259</v>
      </c>
      <c r="P128" s="67" t="s">
        <v>222</v>
      </c>
      <c r="Q128" s="67" t="s">
        <v>223</v>
      </c>
      <c r="R128" s="67" t="s">
        <v>308</v>
      </c>
      <c r="S128" s="67" t="s">
        <v>309</v>
      </c>
      <c r="T128" s="67">
        <v>0</v>
      </c>
      <c r="U128" s="67" t="s">
        <v>792</v>
      </c>
      <c r="V128" s="67" t="s">
        <v>227</v>
      </c>
      <c r="W128" s="69">
        <v>42493</v>
      </c>
      <c r="X128" s="69">
        <v>42858</v>
      </c>
      <c r="Y128" s="68">
        <v>0</v>
      </c>
      <c r="Z128" s="68">
        <v>0</v>
      </c>
      <c r="AA128" s="68">
        <v>0</v>
      </c>
      <c r="AB128" s="68">
        <v>0</v>
      </c>
      <c r="AC128" s="68">
        <v>0</v>
      </c>
      <c r="AD128" s="68"/>
      <c r="AE128" s="68" t="s">
        <v>793</v>
      </c>
      <c r="AF128" s="68">
        <v>0</v>
      </c>
    </row>
    <row r="129" spans="1:32" ht="15" customHeight="1" x14ac:dyDescent="0.25">
      <c r="A129" s="68">
        <v>128</v>
      </c>
      <c r="B129" s="68">
        <v>1358</v>
      </c>
      <c r="C129" s="53" t="s">
        <v>152</v>
      </c>
      <c r="D129" s="4">
        <v>406</v>
      </c>
      <c r="E129" s="4" t="s">
        <v>794</v>
      </c>
      <c r="F129" s="67" t="s">
        <v>795</v>
      </c>
      <c r="G129" s="67" t="s">
        <v>235</v>
      </c>
      <c r="H129" s="67" t="s">
        <v>534</v>
      </c>
      <c r="I129" s="67" t="s">
        <v>796</v>
      </c>
      <c r="J129" s="67" t="s">
        <v>218</v>
      </c>
      <c r="K129" s="67" t="s">
        <v>670</v>
      </c>
      <c r="L129" s="67">
        <v>0</v>
      </c>
      <c r="M129" s="67" t="s">
        <v>219</v>
      </c>
      <c r="N129" s="67" t="s">
        <v>424</v>
      </c>
      <c r="O129" s="67" t="s">
        <v>259</v>
      </c>
      <c r="P129" s="67" t="s">
        <v>222</v>
      </c>
      <c r="Q129" s="67" t="s">
        <v>223</v>
      </c>
      <c r="R129" s="67" t="s">
        <v>224</v>
      </c>
      <c r="S129" s="67" t="s">
        <v>225</v>
      </c>
      <c r="T129" s="67">
        <v>0</v>
      </c>
      <c r="U129" s="67" t="s">
        <v>797</v>
      </c>
      <c r="V129" s="67" t="s">
        <v>242</v>
      </c>
      <c r="W129" s="69">
        <v>41734</v>
      </c>
      <c r="X129" s="69">
        <v>42099</v>
      </c>
      <c r="Y129" s="68" t="s">
        <v>798</v>
      </c>
      <c r="Z129" s="68">
        <v>0</v>
      </c>
      <c r="AA129" s="68">
        <v>0</v>
      </c>
      <c r="AB129" s="68">
        <v>0</v>
      </c>
      <c r="AC129" s="68">
        <v>0</v>
      </c>
      <c r="AD129" s="68"/>
      <c r="AE129" s="68">
        <v>0</v>
      </c>
      <c r="AF129" s="68">
        <v>0</v>
      </c>
    </row>
    <row r="130" spans="1:32" ht="15" customHeight="1" x14ac:dyDescent="0.25">
      <c r="A130" s="68">
        <v>129</v>
      </c>
      <c r="B130" s="68">
        <v>1359</v>
      </c>
      <c r="C130" s="53" t="s">
        <v>153</v>
      </c>
      <c r="D130" s="4">
        <v>3170</v>
      </c>
      <c r="E130" s="4" t="s">
        <v>799</v>
      </c>
      <c r="F130" s="67" t="s">
        <v>800</v>
      </c>
      <c r="G130" s="67" t="s">
        <v>416</v>
      </c>
      <c r="H130" s="67" t="s">
        <v>801</v>
      </c>
      <c r="I130" s="67" t="s">
        <v>802</v>
      </c>
      <c r="J130" s="67" t="s">
        <v>677</v>
      </c>
      <c r="K130" s="67" t="s">
        <v>803</v>
      </c>
      <c r="L130" s="67">
        <v>0</v>
      </c>
      <c r="M130" s="67" t="s">
        <v>219</v>
      </c>
      <c r="N130" s="67" t="s">
        <v>220</v>
      </c>
      <c r="O130" s="67" t="s">
        <v>259</v>
      </c>
      <c r="P130" s="67" t="s">
        <v>222</v>
      </c>
      <c r="Q130" s="67" t="s">
        <v>223</v>
      </c>
      <c r="R130" s="67" t="s">
        <v>224</v>
      </c>
      <c r="S130" s="67" t="s">
        <v>225</v>
      </c>
      <c r="T130" s="67">
        <v>0</v>
      </c>
      <c r="U130" s="67" t="s">
        <v>804</v>
      </c>
      <c r="V130" s="67" t="s">
        <v>227</v>
      </c>
      <c r="W130" s="69">
        <v>42828</v>
      </c>
      <c r="X130" s="69">
        <v>43193</v>
      </c>
      <c r="Y130" s="68">
        <v>0</v>
      </c>
      <c r="Z130" s="68">
        <v>0</v>
      </c>
      <c r="AA130" s="68">
        <v>0</v>
      </c>
      <c r="AB130" s="68">
        <v>0</v>
      </c>
      <c r="AC130" s="68">
        <v>0</v>
      </c>
      <c r="AD130" s="68"/>
      <c r="AE130" s="68" t="s">
        <v>805</v>
      </c>
      <c r="AF130" s="68">
        <v>0</v>
      </c>
    </row>
    <row r="131" spans="1:32" ht="15" customHeight="1" x14ac:dyDescent="0.25">
      <c r="A131" s="68">
        <v>130</v>
      </c>
      <c r="B131" s="68">
        <v>1360</v>
      </c>
      <c r="C131" s="53" t="s">
        <v>154</v>
      </c>
      <c r="D131" s="4">
        <v>400016</v>
      </c>
      <c r="E131" s="4" t="s">
        <v>595</v>
      </c>
      <c r="F131" s="67" t="s">
        <v>806</v>
      </c>
      <c r="G131" s="67" t="s">
        <v>215</v>
      </c>
      <c r="H131" s="67" t="s">
        <v>376</v>
      </c>
      <c r="I131" s="67" t="s">
        <v>807</v>
      </c>
      <c r="J131" s="67">
        <v>0</v>
      </c>
      <c r="K131" s="67">
        <v>0</v>
      </c>
      <c r="L131" s="67">
        <v>0</v>
      </c>
      <c r="M131" s="67" t="s">
        <v>219</v>
      </c>
      <c r="N131" s="67" t="s">
        <v>808</v>
      </c>
      <c r="O131" s="67" t="s">
        <v>259</v>
      </c>
      <c r="P131" s="67" t="s">
        <v>324</v>
      </c>
      <c r="Q131" s="67" t="s">
        <v>809</v>
      </c>
      <c r="R131" s="67" t="s">
        <v>308</v>
      </c>
      <c r="S131" s="67" t="s">
        <v>225</v>
      </c>
      <c r="T131" s="67">
        <v>0</v>
      </c>
      <c r="U131" s="67" t="s">
        <v>810</v>
      </c>
      <c r="V131" s="67" t="s">
        <v>227</v>
      </c>
      <c r="W131" s="69">
        <v>42192</v>
      </c>
      <c r="X131" s="69">
        <v>42923</v>
      </c>
      <c r="Y131" s="68" t="s">
        <v>342</v>
      </c>
      <c r="Z131" s="68">
        <v>0</v>
      </c>
      <c r="AA131" s="68">
        <v>0</v>
      </c>
      <c r="AB131" s="68">
        <v>0</v>
      </c>
      <c r="AC131" s="68">
        <v>0</v>
      </c>
      <c r="AD131" s="68"/>
      <c r="AE131" s="68">
        <v>0</v>
      </c>
      <c r="AF131" s="68">
        <v>0</v>
      </c>
    </row>
    <row r="132" spans="1:32" ht="15" customHeight="1" x14ac:dyDescent="0.25">
      <c r="A132" s="68">
        <v>131</v>
      </c>
      <c r="B132" s="68">
        <v>1361</v>
      </c>
      <c r="C132" s="53" t="s">
        <v>155</v>
      </c>
      <c r="D132" s="4">
        <v>3017</v>
      </c>
      <c r="E132" s="4" t="s">
        <v>811</v>
      </c>
      <c r="F132" s="67" t="s">
        <v>812</v>
      </c>
      <c r="G132" s="67" t="s">
        <v>416</v>
      </c>
      <c r="H132" s="67" t="s">
        <v>498</v>
      </c>
      <c r="I132" s="67" t="s">
        <v>564</v>
      </c>
      <c r="J132" s="67" t="s">
        <v>677</v>
      </c>
      <c r="K132" s="67" t="s">
        <v>501</v>
      </c>
      <c r="L132" s="67">
        <v>5519018594</v>
      </c>
      <c r="M132" s="67" t="s">
        <v>1099</v>
      </c>
      <c r="N132" s="67" t="s">
        <v>307</v>
      </c>
      <c r="O132" s="67" t="s">
        <v>259</v>
      </c>
      <c r="P132" s="67" t="s">
        <v>222</v>
      </c>
      <c r="Q132" s="67" t="s">
        <v>223</v>
      </c>
      <c r="R132" s="67" t="s">
        <v>224</v>
      </c>
      <c r="S132" s="67" t="s">
        <v>309</v>
      </c>
      <c r="T132" s="67">
        <v>0</v>
      </c>
      <c r="U132" s="67" t="s">
        <v>813</v>
      </c>
      <c r="V132" s="67" t="s">
        <v>227</v>
      </c>
      <c r="W132" s="69" t="s">
        <v>571</v>
      </c>
      <c r="X132" s="69" t="s">
        <v>572</v>
      </c>
      <c r="Y132" s="68">
        <v>0</v>
      </c>
      <c r="Z132" s="68">
        <v>0</v>
      </c>
      <c r="AA132" s="68">
        <v>0</v>
      </c>
      <c r="AB132" s="68">
        <v>0</v>
      </c>
      <c r="AC132" s="68">
        <v>0</v>
      </c>
      <c r="AD132" s="68"/>
      <c r="AE132" s="68">
        <v>0</v>
      </c>
      <c r="AF132" s="68">
        <v>0</v>
      </c>
    </row>
    <row r="133" spans="1:32" ht="15" customHeight="1" x14ac:dyDescent="0.25">
      <c r="A133" s="68">
        <v>132</v>
      </c>
      <c r="B133" s="68">
        <v>1362</v>
      </c>
      <c r="C133" s="53" t="s">
        <v>156</v>
      </c>
      <c r="D133" s="4">
        <v>553</v>
      </c>
      <c r="E133" s="4" t="s">
        <v>581</v>
      </c>
      <c r="F133" s="67" t="s">
        <v>814</v>
      </c>
      <c r="G133" s="67" t="s">
        <v>235</v>
      </c>
      <c r="H133" s="67" t="s">
        <v>376</v>
      </c>
      <c r="I133" s="67" t="s">
        <v>815</v>
      </c>
      <c r="J133" s="67" t="s">
        <v>554</v>
      </c>
      <c r="K133" s="67" t="s">
        <v>627</v>
      </c>
      <c r="L133" s="67">
        <v>35145097814</v>
      </c>
      <c r="M133" s="67" t="s">
        <v>219</v>
      </c>
      <c r="N133" s="67" t="s">
        <v>220</v>
      </c>
      <c r="O133" s="67" t="s">
        <v>259</v>
      </c>
      <c r="P133" s="67" t="s">
        <v>222</v>
      </c>
      <c r="Q133" s="67" t="s">
        <v>223</v>
      </c>
      <c r="R133" s="67" t="s">
        <v>224</v>
      </c>
      <c r="S133" s="67" t="s">
        <v>225</v>
      </c>
      <c r="T133" s="67">
        <v>0</v>
      </c>
      <c r="U133" s="67" t="s">
        <v>816</v>
      </c>
      <c r="V133" s="67" t="s">
        <v>227</v>
      </c>
      <c r="W133" s="69">
        <v>42557</v>
      </c>
      <c r="X133" s="69">
        <v>42922</v>
      </c>
      <c r="Y133" s="68">
        <v>0</v>
      </c>
      <c r="Z133" s="68">
        <v>0</v>
      </c>
      <c r="AA133" s="68">
        <v>0</v>
      </c>
      <c r="AB133" s="68">
        <v>0</v>
      </c>
      <c r="AC133" s="68">
        <v>0</v>
      </c>
      <c r="AD133" s="68"/>
      <c r="AE133" s="68" t="s">
        <v>817</v>
      </c>
      <c r="AF133" s="68">
        <v>0</v>
      </c>
    </row>
    <row r="134" spans="1:32" ht="15" customHeight="1" x14ac:dyDescent="0.25">
      <c r="A134" s="68">
        <v>133</v>
      </c>
      <c r="B134" s="68">
        <v>1363</v>
      </c>
      <c r="C134" s="53" t="s">
        <v>157</v>
      </c>
      <c r="D134" s="4">
        <v>575</v>
      </c>
      <c r="E134" s="4" t="s">
        <v>818</v>
      </c>
      <c r="F134" s="67" t="s">
        <v>819</v>
      </c>
      <c r="G134" s="67" t="s">
        <v>235</v>
      </c>
      <c r="H134" s="67" t="s">
        <v>376</v>
      </c>
      <c r="I134" s="67" t="s">
        <v>820</v>
      </c>
      <c r="J134" s="67" t="s">
        <v>554</v>
      </c>
      <c r="K134" s="67" t="s">
        <v>627</v>
      </c>
      <c r="L134" s="67">
        <v>10302732244</v>
      </c>
      <c r="M134" s="67" t="s">
        <v>1099</v>
      </c>
      <c r="N134" s="67" t="s">
        <v>258</v>
      </c>
      <c r="O134" s="67" t="s">
        <v>259</v>
      </c>
      <c r="P134" s="67" t="s">
        <v>222</v>
      </c>
      <c r="Q134" s="67" t="s">
        <v>260</v>
      </c>
      <c r="R134" s="67" t="s">
        <v>224</v>
      </c>
      <c r="S134" s="67" t="s">
        <v>225</v>
      </c>
      <c r="T134" s="67">
        <v>0</v>
      </c>
      <c r="U134" s="67" t="s">
        <v>821</v>
      </c>
      <c r="V134" s="67" t="s">
        <v>242</v>
      </c>
      <c r="W134" s="69" t="s">
        <v>262</v>
      </c>
      <c r="X134" s="69" t="s">
        <v>263</v>
      </c>
      <c r="Y134" s="68" t="s">
        <v>822</v>
      </c>
      <c r="Z134" s="68">
        <v>0</v>
      </c>
      <c r="AA134" s="68">
        <v>0</v>
      </c>
      <c r="AB134" s="68">
        <v>0</v>
      </c>
      <c r="AC134" s="68">
        <v>0</v>
      </c>
      <c r="AD134" s="68"/>
      <c r="AE134" s="68">
        <v>0</v>
      </c>
      <c r="AF134" s="68">
        <v>0</v>
      </c>
    </row>
    <row r="135" spans="1:32" ht="15" customHeight="1" x14ac:dyDescent="0.25">
      <c r="A135" s="68">
        <v>134</v>
      </c>
      <c r="B135" s="68">
        <v>1364</v>
      </c>
      <c r="C135" s="53" t="s">
        <v>158</v>
      </c>
      <c r="D135" s="4">
        <v>796</v>
      </c>
      <c r="E135" s="4" t="s">
        <v>823</v>
      </c>
      <c r="F135" s="67" t="s">
        <v>824</v>
      </c>
      <c r="G135" s="67" t="s">
        <v>235</v>
      </c>
      <c r="H135" s="67" t="s">
        <v>216</v>
      </c>
      <c r="I135" s="67" t="s">
        <v>825</v>
      </c>
      <c r="J135" s="67" t="s">
        <v>554</v>
      </c>
      <c r="K135" s="67" t="s">
        <v>581</v>
      </c>
      <c r="L135" s="67">
        <v>8650115641</v>
      </c>
      <c r="M135" s="67" t="s">
        <v>1099</v>
      </c>
      <c r="N135" s="67" t="s">
        <v>437</v>
      </c>
      <c r="O135" s="67" t="s">
        <v>259</v>
      </c>
      <c r="P135" s="67" t="s">
        <v>324</v>
      </c>
      <c r="Q135" s="67" t="s">
        <v>223</v>
      </c>
      <c r="R135" s="67" t="s">
        <v>224</v>
      </c>
      <c r="S135" s="67" t="s">
        <v>309</v>
      </c>
      <c r="T135" s="67">
        <v>0</v>
      </c>
      <c r="U135" s="67" t="s">
        <v>826</v>
      </c>
      <c r="V135" s="67" t="s">
        <v>227</v>
      </c>
      <c r="W135" s="69" t="s">
        <v>827</v>
      </c>
      <c r="X135" s="69" t="s">
        <v>531</v>
      </c>
      <c r="Y135" s="68" t="s">
        <v>828</v>
      </c>
      <c r="Z135" s="68">
        <v>0</v>
      </c>
      <c r="AA135" s="68">
        <v>0</v>
      </c>
      <c r="AB135" s="68">
        <v>0</v>
      </c>
      <c r="AC135" s="68">
        <v>0</v>
      </c>
      <c r="AD135" s="68"/>
      <c r="AE135" s="68" t="s">
        <v>829</v>
      </c>
      <c r="AF135" s="68">
        <v>0</v>
      </c>
    </row>
    <row r="136" spans="1:32" ht="15" customHeight="1" x14ac:dyDescent="0.25">
      <c r="A136" s="68">
        <v>135</v>
      </c>
      <c r="B136" s="68">
        <v>1365</v>
      </c>
      <c r="C136" s="53" t="s">
        <v>159</v>
      </c>
      <c r="D136" s="4">
        <v>400041</v>
      </c>
      <c r="E136" s="4" t="s">
        <v>1110</v>
      </c>
      <c r="F136" s="67" t="s">
        <v>830</v>
      </c>
      <c r="G136" s="67" t="s">
        <v>215</v>
      </c>
      <c r="H136" s="67" t="s">
        <v>376</v>
      </c>
      <c r="I136" s="67">
        <v>0</v>
      </c>
      <c r="J136" s="67">
        <v>0</v>
      </c>
      <c r="K136" s="67">
        <v>0</v>
      </c>
      <c r="L136" s="67">
        <v>2528612605</v>
      </c>
      <c r="M136" s="67" t="s">
        <v>219</v>
      </c>
      <c r="N136" s="67" t="s">
        <v>220</v>
      </c>
      <c r="O136" s="67" t="s">
        <v>259</v>
      </c>
      <c r="P136" s="67" t="s">
        <v>222</v>
      </c>
      <c r="Q136" s="67" t="s">
        <v>223</v>
      </c>
      <c r="R136" s="67" t="s">
        <v>224</v>
      </c>
      <c r="S136" s="67" t="s">
        <v>225</v>
      </c>
      <c r="T136" s="67">
        <v>0</v>
      </c>
      <c r="U136" s="67" t="s">
        <v>831</v>
      </c>
      <c r="V136" s="67" t="s">
        <v>227</v>
      </c>
      <c r="W136" s="69" t="s">
        <v>759</v>
      </c>
      <c r="X136" s="69" t="s">
        <v>349</v>
      </c>
      <c r="Y136" s="68">
        <v>0</v>
      </c>
      <c r="Z136" s="68">
        <v>0</v>
      </c>
      <c r="AA136" s="68">
        <v>0</v>
      </c>
      <c r="AB136" s="68">
        <v>0</v>
      </c>
      <c r="AC136" s="68">
        <v>0</v>
      </c>
      <c r="AD136" s="68"/>
      <c r="AE136" s="68" t="s">
        <v>832</v>
      </c>
      <c r="AF136" s="68">
        <v>0</v>
      </c>
    </row>
    <row r="137" spans="1:32" ht="15" customHeight="1" x14ac:dyDescent="0.25">
      <c r="A137" s="68">
        <v>136</v>
      </c>
      <c r="B137" s="68">
        <v>1366</v>
      </c>
      <c r="C137" s="53" t="s">
        <v>160</v>
      </c>
      <c r="D137" s="4">
        <v>433</v>
      </c>
      <c r="E137" s="4" t="s">
        <v>833</v>
      </c>
      <c r="F137" s="67" t="s">
        <v>834</v>
      </c>
      <c r="G137" s="67" t="s">
        <v>235</v>
      </c>
      <c r="H137" s="67" t="s">
        <v>534</v>
      </c>
      <c r="I137" s="67" t="s">
        <v>835</v>
      </c>
      <c r="J137" s="67" t="s">
        <v>218</v>
      </c>
      <c r="K137" s="67" t="s">
        <v>670</v>
      </c>
      <c r="L137" s="67">
        <v>24875080660</v>
      </c>
      <c r="M137" s="67" t="s">
        <v>1099</v>
      </c>
      <c r="N137" s="67" t="s">
        <v>323</v>
      </c>
      <c r="O137" s="67" t="s">
        <v>259</v>
      </c>
      <c r="P137" s="67" t="s">
        <v>324</v>
      </c>
      <c r="Q137" s="67" t="s">
        <v>223</v>
      </c>
      <c r="R137" s="67" t="s">
        <v>271</v>
      </c>
      <c r="S137" s="67" t="s">
        <v>225</v>
      </c>
      <c r="T137" s="67">
        <v>0</v>
      </c>
      <c r="U137" s="67" t="s">
        <v>836</v>
      </c>
      <c r="V137" s="67" t="s">
        <v>242</v>
      </c>
      <c r="W137" s="69" t="s">
        <v>262</v>
      </c>
      <c r="X137" s="69" t="s">
        <v>263</v>
      </c>
      <c r="Y137" s="68" t="s">
        <v>837</v>
      </c>
      <c r="Z137" s="68" t="s">
        <v>231</v>
      </c>
      <c r="AA137" s="68">
        <v>0</v>
      </c>
      <c r="AB137" s="68">
        <v>0</v>
      </c>
      <c r="AC137" s="68">
        <v>0</v>
      </c>
      <c r="AD137" s="68"/>
      <c r="AE137" s="68" t="s">
        <v>838</v>
      </c>
      <c r="AF137" s="68">
        <v>0</v>
      </c>
    </row>
    <row r="138" spans="1:32" ht="15" customHeight="1" x14ac:dyDescent="0.25">
      <c r="A138" s="68">
        <v>137</v>
      </c>
      <c r="B138" s="68">
        <v>1367</v>
      </c>
      <c r="C138" s="53" t="s">
        <v>161</v>
      </c>
      <c r="D138" s="4">
        <v>1922</v>
      </c>
      <c r="E138" s="4" t="s">
        <v>839</v>
      </c>
      <c r="F138" s="67" t="s">
        <v>840</v>
      </c>
      <c r="G138" s="67" t="s">
        <v>235</v>
      </c>
      <c r="H138" s="67" t="s">
        <v>216</v>
      </c>
      <c r="I138" s="67" t="s">
        <v>841</v>
      </c>
      <c r="J138" s="67" t="s">
        <v>218</v>
      </c>
      <c r="K138" s="67" t="s">
        <v>528</v>
      </c>
      <c r="L138" s="67">
        <v>0</v>
      </c>
      <c r="M138" s="67" t="s">
        <v>219</v>
      </c>
      <c r="N138" s="67" t="s">
        <v>220</v>
      </c>
      <c r="O138" s="67" t="s">
        <v>259</v>
      </c>
      <c r="P138" s="67" t="s">
        <v>222</v>
      </c>
      <c r="Q138" s="67" t="s">
        <v>223</v>
      </c>
      <c r="R138" s="67" t="s">
        <v>224</v>
      </c>
      <c r="S138" s="67" t="s">
        <v>225</v>
      </c>
      <c r="T138" s="67">
        <v>0</v>
      </c>
      <c r="U138" s="67" t="s">
        <v>842</v>
      </c>
      <c r="V138" s="67" t="s">
        <v>227</v>
      </c>
      <c r="W138" s="69" t="s">
        <v>843</v>
      </c>
      <c r="X138" s="69" t="s">
        <v>844</v>
      </c>
      <c r="Y138" s="68">
        <v>0</v>
      </c>
      <c r="Z138" s="68">
        <v>0</v>
      </c>
      <c r="AA138" s="68">
        <v>0</v>
      </c>
      <c r="AB138" s="68">
        <v>0</v>
      </c>
      <c r="AC138" s="68">
        <v>0</v>
      </c>
      <c r="AD138" s="68"/>
      <c r="AE138" s="68">
        <v>0</v>
      </c>
      <c r="AF138" s="68">
        <v>0</v>
      </c>
    </row>
    <row r="139" spans="1:32" ht="15" customHeight="1" x14ac:dyDescent="0.25">
      <c r="A139" s="68">
        <v>138</v>
      </c>
      <c r="B139" s="68">
        <v>1368</v>
      </c>
      <c r="C139" s="53" t="s">
        <v>162</v>
      </c>
      <c r="D139" s="4">
        <v>643</v>
      </c>
      <c r="E139" s="4" t="s">
        <v>845</v>
      </c>
      <c r="F139" s="67" t="s">
        <v>846</v>
      </c>
      <c r="G139" s="67" t="s">
        <v>235</v>
      </c>
      <c r="H139" s="67" t="s">
        <v>498</v>
      </c>
      <c r="I139" s="67" t="s">
        <v>663</v>
      </c>
      <c r="J139" s="67" t="s">
        <v>500</v>
      </c>
      <c r="K139" s="67" t="s">
        <v>501</v>
      </c>
      <c r="L139" s="67">
        <v>7118839910</v>
      </c>
      <c r="M139" s="67" t="s">
        <v>219</v>
      </c>
      <c r="N139" s="67" t="s">
        <v>220</v>
      </c>
      <c r="O139" s="67" t="s">
        <v>259</v>
      </c>
      <c r="P139" s="67" t="s">
        <v>222</v>
      </c>
      <c r="Q139" s="67" t="s">
        <v>223</v>
      </c>
      <c r="R139" s="67" t="s">
        <v>224</v>
      </c>
      <c r="S139" s="67" t="s">
        <v>225</v>
      </c>
      <c r="T139" s="67">
        <v>0</v>
      </c>
      <c r="U139" s="67" t="s">
        <v>847</v>
      </c>
      <c r="V139" s="67" t="s">
        <v>227</v>
      </c>
      <c r="W139" s="69">
        <v>42436</v>
      </c>
      <c r="X139" s="69">
        <v>42801</v>
      </c>
      <c r="Y139" s="68">
        <v>0</v>
      </c>
      <c r="Z139" s="68">
        <v>0</v>
      </c>
      <c r="AA139" s="68">
        <v>0</v>
      </c>
      <c r="AB139" s="68">
        <v>0</v>
      </c>
      <c r="AC139" s="68">
        <v>0</v>
      </c>
      <c r="AD139" s="68"/>
      <c r="AE139" s="68" t="s">
        <v>848</v>
      </c>
      <c r="AF139" s="68">
        <v>0</v>
      </c>
    </row>
    <row r="140" spans="1:32" ht="15" customHeight="1" x14ac:dyDescent="0.25">
      <c r="A140" s="68">
        <v>139</v>
      </c>
      <c r="B140" s="68">
        <v>1369</v>
      </c>
      <c r="C140" s="53" t="s">
        <v>163</v>
      </c>
      <c r="D140" s="4">
        <v>400020</v>
      </c>
      <c r="E140" s="4" t="s">
        <v>849</v>
      </c>
      <c r="F140" s="67" t="s">
        <v>850</v>
      </c>
      <c r="G140" s="67" t="s">
        <v>215</v>
      </c>
      <c r="H140" s="67" t="s">
        <v>216</v>
      </c>
      <c r="I140" s="67" t="s">
        <v>851</v>
      </c>
      <c r="J140" s="67">
        <v>0</v>
      </c>
      <c r="K140" s="67">
        <v>0</v>
      </c>
      <c r="L140" s="67">
        <v>0</v>
      </c>
      <c r="M140" s="67" t="s">
        <v>219</v>
      </c>
      <c r="N140" s="67" t="s">
        <v>220</v>
      </c>
      <c r="O140" s="67" t="s">
        <v>259</v>
      </c>
      <c r="P140" s="67" t="s">
        <v>222</v>
      </c>
      <c r="Q140" s="67" t="s">
        <v>223</v>
      </c>
      <c r="R140" s="67" t="s">
        <v>224</v>
      </c>
      <c r="S140" s="67" t="s">
        <v>225</v>
      </c>
      <c r="T140" s="67">
        <v>0</v>
      </c>
      <c r="U140" s="67" t="s">
        <v>852</v>
      </c>
      <c r="V140" s="67" t="s">
        <v>227</v>
      </c>
      <c r="W140" s="69">
        <v>42188</v>
      </c>
      <c r="X140" s="69">
        <v>42919</v>
      </c>
      <c r="Y140" s="68" t="s">
        <v>853</v>
      </c>
      <c r="Z140" s="68">
        <v>0</v>
      </c>
      <c r="AA140" s="68">
        <v>0</v>
      </c>
      <c r="AB140" s="68">
        <v>0</v>
      </c>
      <c r="AC140" s="68">
        <v>0</v>
      </c>
      <c r="AD140" s="68"/>
      <c r="AE140" s="68" t="s">
        <v>854</v>
      </c>
      <c r="AF140" s="68">
        <v>0</v>
      </c>
    </row>
    <row r="141" spans="1:32" ht="15" customHeight="1" x14ac:dyDescent="0.25">
      <c r="A141" s="68">
        <v>140</v>
      </c>
      <c r="B141" s="68">
        <v>1370</v>
      </c>
      <c r="C141" s="53" t="s">
        <v>164</v>
      </c>
      <c r="D141" s="4">
        <v>2913</v>
      </c>
      <c r="E141" s="4" t="s">
        <v>855</v>
      </c>
      <c r="F141" s="67" t="s">
        <v>856</v>
      </c>
      <c r="G141" s="67" t="s">
        <v>416</v>
      </c>
      <c r="H141" s="67" t="s">
        <v>216</v>
      </c>
      <c r="I141" s="67" t="s">
        <v>857</v>
      </c>
      <c r="J141" s="67" t="s">
        <v>500</v>
      </c>
      <c r="K141" s="67" t="s">
        <v>528</v>
      </c>
      <c r="L141" s="67">
        <v>33931496198</v>
      </c>
      <c r="M141" s="67" t="s">
        <v>1099</v>
      </c>
      <c r="N141" s="67" t="s">
        <v>307</v>
      </c>
      <c r="O141" s="67" t="s">
        <v>259</v>
      </c>
      <c r="P141" s="67" t="s">
        <v>222</v>
      </c>
      <c r="Q141" s="67" t="s">
        <v>223</v>
      </c>
      <c r="R141" s="67" t="s">
        <v>224</v>
      </c>
      <c r="S141" s="67" t="s">
        <v>309</v>
      </c>
      <c r="T141" s="67">
        <v>0</v>
      </c>
      <c r="U141" s="67" t="s">
        <v>858</v>
      </c>
      <c r="V141" s="67" t="s">
        <v>227</v>
      </c>
      <c r="W141" s="69">
        <v>42407</v>
      </c>
      <c r="X141" s="69">
        <v>42773</v>
      </c>
      <c r="Y141" s="68" t="s">
        <v>230</v>
      </c>
      <c r="Z141" s="68">
        <v>0</v>
      </c>
      <c r="AA141" s="68">
        <v>0</v>
      </c>
      <c r="AB141" s="68">
        <v>0</v>
      </c>
      <c r="AC141" s="68">
        <v>0</v>
      </c>
      <c r="AD141" s="68"/>
      <c r="AE141" s="68" t="s">
        <v>859</v>
      </c>
      <c r="AF141" s="68">
        <v>0</v>
      </c>
    </row>
    <row r="142" spans="1:32" ht="15" customHeight="1" x14ac:dyDescent="0.25">
      <c r="A142" s="68">
        <v>141</v>
      </c>
      <c r="B142" s="68">
        <v>1371</v>
      </c>
      <c r="C142" s="53" t="s">
        <v>165</v>
      </c>
      <c r="D142" s="4">
        <v>666</v>
      </c>
      <c r="E142" s="4" t="s">
        <v>860</v>
      </c>
      <c r="F142" s="67" t="s">
        <v>861</v>
      </c>
      <c r="G142" s="67" t="s">
        <v>235</v>
      </c>
      <c r="H142" s="67" t="s">
        <v>376</v>
      </c>
      <c r="I142" s="67" t="s">
        <v>676</v>
      </c>
      <c r="J142" s="67" t="s">
        <v>554</v>
      </c>
      <c r="K142" s="67" t="s">
        <v>627</v>
      </c>
      <c r="L142" s="67">
        <v>0</v>
      </c>
      <c r="M142" s="67" t="s">
        <v>219</v>
      </c>
      <c r="N142" s="67" t="s">
        <v>285</v>
      </c>
      <c r="O142" s="67" t="s">
        <v>259</v>
      </c>
      <c r="P142" s="67" t="s">
        <v>222</v>
      </c>
      <c r="Q142" s="67" t="s">
        <v>223</v>
      </c>
      <c r="R142" s="67" t="s">
        <v>224</v>
      </c>
      <c r="S142" s="67" t="s">
        <v>225</v>
      </c>
      <c r="T142" s="67">
        <v>0</v>
      </c>
      <c r="U142" s="67" t="s">
        <v>862</v>
      </c>
      <c r="V142" s="67" t="s">
        <v>242</v>
      </c>
      <c r="W142" s="69">
        <v>42649</v>
      </c>
      <c r="X142" s="69">
        <v>42649</v>
      </c>
      <c r="Y142" s="68">
        <v>0</v>
      </c>
      <c r="Z142" s="68">
        <v>0</v>
      </c>
      <c r="AA142" s="68">
        <v>0</v>
      </c>
      <c r="AB142" s="68">
        <v>0</v>
      </c>
      <c r="AC142" s="68">
        <v>0</v>
      </c>
      <c r="AD142" s="68"/>
      <c r="AE142" s="68" t="s">
        <v>863</v>
      </c>
      <c r="AF142" s="68">
        <v>0</v>
      </c>
    </row>
    <row r="143" spans="1:32" ht="15" customHeight="1" x14ac:dyDescent="0.25">
      <c r="A143" s="68">
        <v>142</v>
      </c>
      <c r="B143" s="68">
        <v>1372</v>
      </c>
      <c r="C143" s="53" t="s">
        <v>166</v>
      </c>
      <c r="D143" s="4">
        <v>400022</v>
      </c>
      <c r="E143" s="4" t="s">
        <v>864</v>
      </c>
      <c r="F143" s="67" t="s">
        <v>865</v>
      </c>
      <c r="G143" s="67" t="s">
        <v>215</v>
      </c>
      <c r="H143" s="67" t="s">
        <v>376</v>
      </c>
      <c r="I143" s="67" t="s">
        <v>866</v>
      </c>
      <c r="J143" s="67">
        <v>0</v>
      </c>
      <c r="K143" s="67">
        <v>0</v>
      </c>
      <c r="L143" s="67">
        <v>0</v>
      </c>
      <c r="M143" s="67" t="s">
        <v>219</v>
      </c>
      <c r="N143" s="67" t="s">
        <v>220</v>
      </c>
      <c r="O143" s="67" t="s">
        <v>259</v>
      </c>
      <c r="P143" s="67" t="s">
        <v>222</v>
      </c>
      <c r="Q143" s="67" t="s">
        <v>223</v>
      </c>
      <c r="R143" s="67" t="s">
        <v>224</v>
      </c>
      <c r="S143" s="67" t="s">
        <v>225</v>
      </c>
      <c r="T143" s="67">
        <v>0</v>
      </c>
      <c r="U143" s="67" t="s">
        <v>867</v>
      </c>
      <c r="V143" s="67" t="s">
        <v>227</v>
      </c>
      <c r="W143" s="69" t="s">
        <v>228</v>
      </c>
      <c r="X143" s="69" t="s">
        <v>229</v>
      </c>
      <c r="Y143" s="68">
        <v>0</v>
      </c>
      <c r="Z143" s="68">
        <v>0</v>
      </c>
      <c r="AA143" s="68">
        <v>0</v>
      </c>
      <c r="AB143" s="68">
        <v>0</v>
      </c>
      <c r="AC143" s="68">
        <v>0</v>
      </c>
      <c r="AD143" s="68"/>
      <c r="AE143" s="68" t="s">
        <v>868</v>
      </c>
      <c r="AF143" s="68">
        <v>0</v>
      </c>
    </row>
    <row r="144" spans="1:32" ht="15" customHeight="1" x14ac:dyDescent="0.25">
      <c r="A144" s="68">
        <v>143</v>
      </c>
      <c r="B144" s="68">
        <v>1373</v>
      </c>
      <c r="C144" s="53" t="s">
        <v>167</v>
      </c>
      <c r="D144" s="4">
        <v>3489</v>
      </c>
      <c r="E144" s="4" t="s">
        <v>869</v>
      </c>
      <c r="F144" s="67" t="s">
        <v>870</v>
      </c>
      <c r="G144" s="67" t="s">
        <v>416</v>
      </c>
      <c r="H144" s="67" t="s">
        <v>498</v>
      </c>
      <c r="I144" s="67" t="s">
        <v>663</v>
      </c>
      <c r="J144" s="67" t="s">
        <v>500</v>
      </c>
      <c r="K144" s="67" t="s">
        <v>501</v>
      </c>
      <c r="L144" s="67">
        <v>13607497226</v>
      </c>
      <c r="M144" s="67" t="s">
        <v>1099</v>
      </c>
      <c r="N144" s="67" t="s">
        <v>307</v>
      </c>
      <c r="O144" s="67" t="s">
        <v>259</v>
      </c>
      <c r="P144" s="67" t="s">
        <v>222</v>
      </c>
      <c r="Q144" s="67" t="s">
        <v>223</v>
      </c>
      <c r="R144" s="67" t="s">
        <v>308</v>
      </c>
      <c r="S144" s="67" t="s">
        <v>309</v>
      </c>
      <c r="T144" s="67">
        <v>0</v>
      </c>
      <c r="U144" s="67" t="s">
        <v>871</v>
      </c>
      <c r="V144" s="67" t="s">
        <v>227</v>
      </c>
      <c r="W144" s="69" t="s">
        <v>507</v>
      </c>
      <c r="X144" s="69" t="s">
        <v>472</v>
      </c>
      <c r="Y144" s="68" t="s">
        <v>230</v>
      </c>
      <c r="Z144" s="68" t="s">
        <v>231</v>
      </c>
      <c r="AA144" s="68">
        <v>0</v>
      </c>
      <c r="AB144" s="68">
        <v>0</v>
      </c>
      <c r="AC144" s="68">
        <v>0</v>
      </c>
      <c r="AD144" s="68"/>
      <c r="AE144" s="68" t="s">
        <v>872</v>
      </c>
      <c r="AF144" s="68">
        <v>0</v>
      </c>
    </row>
    <row r="145" spans="1:32" ht="15" customHeight="1" x14ac:dyDescent="0.25">
      <c r="A145" s="68">
        <v>144</v>
      </c>
      <c r="B145" s="68">
        <v>1374</v>
      </c>
      <c r="C145" s="53" t="s">
        <v>168</v>
      </c>
      <c r="D145" s="4">
        <v>400025</v>
      </c>
      <c r="E145" s="4" t="s">
        <v>873</v>
      </c>
      <c r="F145" s="67" t="s">
        <v>874</v>
      </c>
      <c r="G145" s="67" t="s">
        <v>215</v>
      </c>
      <c r="H145" s="67" t="s">
        <v>376</v>
      </c>
      <c r="I145" s="67" t="s">
        <v>691</v>
      </c>
      <c r="J145" s="67">
        <v>0</v>
      </c>
      <c r="K145" s="67">
        <v>0</v>
      </c>
      <c r="L145" s="67">
        <v>0</v>
      </c>
      <c r="M145" s="67" t="s">
        <v>219</v>
      </c>
      <c r="N145" s="67" t="s">
        <v>285</v>
      </c>
      <c r="O145" s="67" t="s">
        <v>259</v>
      </c>
      <c r="P145" s="67" t="s">
        <v>222</v>
      </c>
      <c r="Q145" s="67" t="s">
        <v>223</v>
      </c>
      <c r="R145" s="67" t="s">
        <v>224</v>
      </c>
      <c r="S145" s="67" t="s">
        <v>225</v>
      </c>
      <c r="T145" s="67">
        <v>0</v>
      </c>
      <c r="U145" s="67" t="s">
        <v>873</v>
      </c>
      <c r="V145" s="67" t="s">
        <v>242</v>
      </c>
      <c r="W145" s="69">
        <v>41853</v>
      </c>
      <c r="X145" s="69">
        <v>42584</v>
      </c>
      <c r="Y145" s="68">
        <v>0</v>
      </c>
      <c r="Z145" s="68">
        <v>0</v>
      </c>
      <c r="AA145" s="68">
        <v>0</v>
      </c>
      <c r="AB145" s="68">
        <v>0</v>
      </c>
      <c r="AC145" s="68">
        <v>0</v>
      </c>
      <c r="AD145" s="68"/>
      <c r="AE145" s="68" t="s">
        <v>875</v>
      </c>
      <c r="AF145" s="68">
        <v>0</v>
      </c>
    </row>
    <row r="146" spans="1:32" ht="15" customHeight="1" x14ac:dyDescent="0.25">
      <c r="A146" s="68">
        <v>145</v>
      </c>
      <c r="B146" s="68">
        <v>1375</v>
      </c>
      <c r="C146" s="53" t="s">
        <v>169</v>
      </c>
      <c r="D146" s="4">
        <v>3498</v>
      </c>
      <c r="E146" s="4" t="s">
        <v>876</v>
      </c>
      <c r="F146" s="67" t="s">
        <v>877</v>
      </c>
      <c r="G146" s="67" t="s">
        <v>416</v>
      </c>
      <c r="H146" s="67" t="s">
        <v>216</v>
      </c>
      <c r="I146" s="67" t="s">
        <v>857</v>
      </c>
      <c r="J146" s="67" t="s">
        <v>554</v>
      </c>
      <c r="K146" s="67" t="s">
        <v>528</v>
      </c>
      <c r="L146" s="67">
        <v>8125949908</v>
      </c>
      <c r="M146" s="67" t="s">
        <v>1099</v>
      </c>
      <c r="N146" s="67" t="s">
        <v>878</v>
      </c>
      <c r="O146" s="67" t="s">
        <v>259</v>
      </c>
      <c r="P146" s="67" t="s">
        <v>240</v>
      </c>
      <c r="Q146" s="67" t="s">
        <v>260</v>
      </c>
      <c r="R146" s="67" t="s">
        <v>224</v>
      </c>
      <c r="S146" s="67" t="s">
        <v>225</v>
      </c>
      <c r="T146" s="67">
        <v>0</v>
      </c>
      <c r="U146" s="67" t="s">
        <v>879</v>
      </c>
      <c r="V146" s="67" t="s">
        <v>242</v>
      </c>
      <c r="W146" s="69" t="s">
        <v>262</v>
      </c>
      <c r="X146" s="69" t="s">
        <v>263</v>
      </c>
      <c r="Y146" s="68" t="s">
        <v>880</v>
      </c>
      <c r="Z146" s="68" t="s">
        <v>231</v>
      </c>
      <c r="AA146" s="68">
        <v>0</v>
      </c>
      <c r="AB146" s="68">
        <v>0</v>
      </c>
      <c r="AC146" s="68">
        <v>0</v>
      </c>
      <c r="AD146" s="68"/>
      <c r="AE146" s="68">
        <v>0</v>
      </c>
      <c r="AF146" s="68">
        <v>0</v>
      </c>
    </row>
    <row r="147" spans="1:32" ht="15" customHeight="1" x14ac:dyDescent="0.25">
      <c r="A147" s="68">
        <v>146</v>
      </c>
      <c r="B147" s="68">
        <v>1376</v>
      </c>
      <c r="C147" s="53" t="s">
        <v>170</v>
      </c>
      <c r="D147" s="4">
        <v>455</v>
      </c>
      <c r="E147" s="4" t="s">
        <v>881</v>
      </c>
      <c r="F147" s="67" t="s">
        <v>882</v>
      </c>
      <c r="G147" s="67" t="s">
        <v>235</v>
      </c>
      <c r="H147" s="67" t="s">
        <v>216</v>
      </c>
      <c r="I147" s="67" t="s">
        <v>883</v>
      </c>
      <c r="J147" s="67" t="s">
        <v>500</v>
      </c>
      <c r="K147" s="67" t="s">
        <v>528</v>
      </c>
      <c r="L147" s="67">
        <v>0</v>
      </c>
      <c r="M147" s="67" t="s">
        <v>219</v>
      </c>
      <c r="N147" s="67" t="s">
        <v>285</v>
      </c>
      <c r="O147" s="67" t="s">
        <v>259</v>
      </c>
      <c r="P147" s="67" t="s">
        <v>222</v>
      </c>
      <c r="Q147" s="67" t="s">
        <v>223</v>
      </c>
      <c r="R147" s="67" t="s">
        <v>224</v>
      </c>
      <c r="S147" s="67" t="s">
        <v>225</v>
      </c>
      <c r="T147" s="67">
        <v>0</v>
      </c>
      <c r="U147" s="67" t="s">
        <v>884</v>
      </c>
      <c r="V147" s="67" t="s">
        <v>242</v>
      </c>
      <c r="W147" s="69">
        <v>42282</v>
      </c>
      <c r="X147" s="69">
        <v>42648</v>
      </c>
      <c r="Y147" s="68" t="s">
        <v>885</v>
      </c>
      <c r="Z147" s="68">
        <v>0</v>
      </c>
      <c r="AA147" s="68">
        <v>0</v>
      </c>
      <c r="AB147" s="68">
        <v>0</v>
      </c>
      <c r="AC147" s="68">
        <v>0</v>
      </c>
      <c r="AD147" s="68"/>
      <c r="AE147" s="68">
        <v>0</v>
      </c>
      <c r="AF147" s="68">
        <v>0</v>
      </c>
    </row>
    <row r="148" spans="1:32" ht="15" customHeight="1" x14ac:dyDescent="0.25">
      <c r="A148" s="68">
        <v>147</v>
      </c>
      <c r="B148" s="68">
        <v>1377</v>
      </c>
      <c r="C148" s="53" t="s">
        <v>171</v>
      </c>
      <c r="D148" s="4">
        <v>400040</v>
      </c>
      <c r="E148" s="4" t="s">
        <v>886</v>
      </c>
      <c r="F148" s="67" t="s">
        <v>887</v>
      </c>
      <c r="G148" s="67" t="s">
        <v>215</v>
      </c>
      <c r="H148" s="67" t="s">
        <v>216</v>
      </c>
      <c r="I148" s="67" t="s">
        <v>883</v>
      </c>
      <c r="J148" s="67">
        <v>0</v>
      </c>
      <c r="K148" s="67">
        <v>0</v>
      </c>
      <c r="L148" s="67">
        <v>33987002582</v>
      </c>
      <c r="M148" s="67" t="s">
        <v>219</v>
      </c>
      <c r="N148" s="67" t="s">
        <v>220</v>
      </c>
      <c r="O148" s="67" t="s">
        <v>259</v>
      </c>
      <c r="P148" s="67" t="s">
        <v>222</v>
      </c>
      <c r="Q148" s="67" t="s">
        <v>223</v>
      </c>
      <c r="R148" s="67" t="s">
        <v>224</v>
      </c>
      <c r="S148" s="67" t="s">
        <v>225</v>
      </c>
      <c r="T148" s="67">
        <v>0</v>
      </c>
      <c r="U148" s="67" t="s">
        <v>888</v>
      </c>
      <c r="V148" s="67" t="s">
        <v>227</v>
      </c>
      <c r="W148" s="69" t="s">
        <v>355</v>
      </c>
      <c r="X148" s="69" t="s">
        <v>356</v>
      </c>
      <c r="Y148" s="68" t="s">
        <v>889</v>
      </c>
      <c r="Z148" s="68" t="s">
        <v>231</v>
      </c>
      <c r="AA148" s="68">
        <v>0</v>
      </c>
      <c r="AB148" s="68">
        <v>0</v>
      </c>
      <c r="AC148" s="68">
        <v>0</v>
      </c>
      <c r="AD148" s="68"/>
      <c r="AE148" s="68" t="s">
        <v>890</v>
      </c>
      <c r="AF148" s="68">
        <v>0</v>
      </c>
    </row>
    <row r="149" spans="1:32" ht="15" customHeight="1" x14ac:dyDescent="0.25">
      <c r="A149" s="68">
        <v>148</v>
      </c>
      <c r="B149" s="68">
        <v>1378</v>
      </c>
      <c r="C149" s="53" t="s">
        <v>172</v>
      </c>
      <c r="D149" s="4">
        <v>3493</v>
      </c>
      <c r="E149" s="4" t="s">
        <v>891</v>
      </c>
      <c r="F149" s="67" t="s">
        <v>892</v>
      </c>
      <c r="G149" s="67" t="s">
        <v>416</v>
      </c>
      <c r="H149" s="67" t="s">
        <v>534</v>
      </c>
      <c r="I149" s="67" t="s">
        <v>893</v>
      </c>
      <c r="J149" s="67" t="s">
        <v>500</v>
      </c>
      <c r="K149" s="67" t="s">
        <v>670</v>
      </c>
      <c r="L149" s="67">
        <v>29633558329</v>
      </c>
      <c r="M149" s="67" t="s">
        <v>1099</v>
      </c>
      <c r="N149" s="67" t="s">
        <v>437</v>
      </c>
      <c r="O149" s="67" t="s">
        <v>259</v>
      </c>
      <c r="P149" s="67" t="s">
        <v>240</v>
      </c>
      <c r="Q149" s="67" t="s">
        <v>260</v>
      </c>
      <c r="R149" s="67" t="s">
        <v>224</v>
      </c>
      <c r="S149" s="67" t="s">
        <v>309</v>
      </c>
      <c r="T149" s="67">
        <v>0</v>
      </c>
      <c r="U149" s="67">
        <v>0</v>
      </c>
      <c r="V149" s="67" t="s">
        <v>227</v>
      </c>
      <c r="W149" s="69" t="s">
        <v>530</v>
      </c>
      <c r="X149" s="69" t="s">
        <v>531</v>
      </c>
      <c r="Y149" s="68">
        <v>0</v>
      </c>
      <c r="Z149" s="68">
        <v>0</v>
      </c>
      <c r="AA149" s="68" t="s">
        <v>894</v>
      </c>
      <c r="AB149" s="68">
        <v>0</v>
      </c>
      <c r="AC149" s="68">
        <v>0</v>
      </c>
      <c r="AD149" s="68"/>
      <c r="AE149" s="68">
        <v>0</v>
      </c>
      <c r="AF149" s="68">
        <v>0</v>
      </c>
    </row>
    <row r="150" spans="1:32" ht="15" customHeight="1" x14ac:dyDescent="0.25">
      <c r="A150" s="68">
        <v>149</v>
      </c>
      <c r="B150" s="68">
        <v>1379</v>
      </c>
      <c r="C150" s="53" t="s">
        <v>173</v>
      </c>
      <c r="D150" s="4">
        <v>3072</v>
      </c>
      <c r="E150" s="4" t="s">
        <v>895</v>
      </c>
      <c r="F150" s="67" t="s">
        <v>896</v>
      </c>
      <c r="G150" s="67" t="s">
        <v>416</v>
      </c>
      <c r="H150" s="67" t="s">
        <v>498</v>
      </c>
      <c r="I150" s="67" t="s">
        <v>564</v>
      </c>
      <c r="J150" s="67" t="s">
        <v>500</v>
      </c>
      <c r="K150" s="67" t="s">
        <v>501</v>
      </c>
      <c r="L150" s="67">
        <v>15507508358</v>
      </c>
      <c r="M150" s="67" t="s">
        <v>1099</v>
      </c>
      <c r="N150" s="67" t="s">
        <v>307</v>
      </c>
      <c r="O150" s="67" t="s">
        <v>259</v>
      </c>
      <c r="P150" s="67" t="s">
        <v>222</v>
      </c>
      <c r="Q150" s="67" t="s">
        <v>223</v>
      </c>
      <c r="R150" s="67" t="s">
        <v>308</v>
      </c>
      <c r="S150" s="67" t="s">
        <v>309</v>
      </c>
      <c r="T150" s="67">
        <v>0</v>
      </c>
      <c r="U150" s="67" t="s">
        <v>897</v>
      </c>
      <c r="V150" s="67" t="s">
        <v>227</v>
      </c>
      <c r="W150" s="69" t="s">
        <v>467</v>
      </c>
      <c r="X150" s="69" t="s">
        <v>468</v>
      </c>
      <c r="Y150" s="68">
        <v>0</v>
      </c>
      <c r="Z150" s="68">
        <v>0</v>
      </c>
      <c r="AA150" s="68">
        <v>0</v>
      </c>
      <c r="AB150" s="68">
        <v>0</v>
      </c>
      <c r="AC150" s="68">
        <v>0</v>
      </c>
      <c r="AD150" s="68"/>
      <c r="AE150" s="68" t="s">
        <v>898</v>
      </c>
      <c r="AF150" s="68">
        <v>0</v>
      </c>
    </row>
    <row r="151" spans="1:32" ht="15" customHeight="1" x14ac:dyDescent="0.25">
      <c r="A151" s="68">
        <v>150</v>
      </c>
      <c r="B151" s="68">
        <v>1380</v>
      </c>
      <c r="C151" s="53" t="s">
        <v>174</v>
      </c>
      <c r="D151" s="4">
        <v>3228</v>
      </c>
      <c r="E151" s="4" t="s">
        <v>899</v>
      </c>
      <c r="F151" s="67" t="s">
        <v>900</v>
      </c>
      <c r="G151" s="67" t="s">
        <v>416</v>
      </c>
      <c r="H151" s="67" t="s">
        <v>901</v>
      </c>
      <c r="I151" s="67" t="s">
        <v>902</v>
      </c>
      <c r="J151" s="67" t="s">
        <v>218</v>
      </c>
      <c r="K151" s="67" t="s">
        <v>903</v>
      </c>
      <c r="L151" s="67" t="s">
        <v>904</v>
      </c>
      <c r="M151" s="67" t="s">
        <v>219</v>
      </c>
      <c r="N151" s="67" t="s">
        <v>220</v>
      </c>
      <c r="O151" s="67" t="s">
        <v>259</v>
      </c>
      <c r="P151" s="67" t="s">
        <v>222</v>
      </c>
      <c r="Q151" s="67" t="s">
        <v>223</v>
      </c>
      <c r="R151" s="67" t="s">
        <v>224</v>
      </c>
      <c r="S151" s="67" t="s">
        <v>225</v>
      </c>
      <c r="T151" s="67">
        <v>0</v>
      </c>
      <c r="U151" s="67" t="s">
        <v>905</v>
      </c>
      <c r="V151" s="67" t="s">
        <v>227</v>
      </c>
      <c r="W151" s="69">
        <v>42188</v>
      </c>
      <c r="X151" s="69">
        <v>42919</v>
      </c>
      <c r="Y151" s="68" t="s">
        <v>906</v>
      </c>
      <c r="Z151" s="68" t="s">
        <v>231</v>
      </c>
      <c r="AA151" s="68" t="s">
        <v>907</v>
      </c>
      <c r="AB151" s="68" t="s">
        <v>908</v>
      </c>
      <c r="AC151" s="68">
        <v>0</v>
      </c>
      <c r="AD151" s="68"/>
      <c r="AE151" s="68" t="s">
        <v>336</v>
      </c>
      <c r="AF151" s="68">
        <v>0</v>
      </c>
    </row>
    <row r="152" spans="1:32" ht="15" customHeight="1" x14ac:dyDescent="0.25">
      <c r="A152" s="68">
        <v>151</v>
      </c>
      <c r="B152" s="68">
        <v>1381</v>
      </c>
      <c r="C152" s="53" t="s">
        <v>175</v>
      </c>
      <c r="D152" s="4">
        <v>698</v>
      </c>
      <c r="E152" s="4" t="s">
        <v>909</v>
      </c>
      <c r="F152" s="67" t="s">
        <v>910</v>
      </c>
      <c r="G152" s="67" t="s">
        <v>235</v>
      </c>
      <c r="H152" s="67" t="s">
        <v>498</v>
      </c>
      <c r="I152" s="67" t="s">
        <v>564</v>
      </c>
      <c r="J152" s="67" t="s">
        <v>218</v>
      </c>
      <c r="K152" s="67" t="s">
        <v>501</v>
      </c>
      <c r="L152" s="67">
        <v>29339472710</v>
      </c>
      <c r="M152" s="67" t="s">
        <v>1099</v>
      </c>
      <c r="N152" s="67" t="s">
        <v>307</v>
      </c>
      <c r="O152" s="67" t="s">
        <v>259</v>
      </c>
      <c r="P152" s="67" t="s">
        <v>222</v>
      </c>
      <c r="Q152" s="67" t="s">
        <v>223</v>
      </c>
      <c r="R152" s="67" t="s">
        <v>224</v>
      </c>
      <c r="S152" s="67" t="s">
        <v>309</v>
      </c>
      <c r="T152" s="67">
        <v>0</v>
      </c>
      <c r="U152" s="67" t="s">
        <v>911</v>
      </c>
      <c r="V152" s="67" t="s">
        <v>227</v>
      </c>
      <c r="W152" s="69">
        <v>42407</v>
      </c>
      <c r="X152" s="69">
        <v>42773</v>
      </c>
      <c r="Y152" s="68" t="s">
        <v>230</v>
      </c>
      <c r="Z152" s="68">
        <v>0</v>
      </c>
      <c r="AA152" s="68">
        <v>0</v>
      </c>
      <c r="AB152" s="68">
        <v>0</v>
      </c>
      <c r="AC152" s="68">
        <v>0</v>
      </c>
      <c r="AD152" s="68"/>
      <c r="AE152" s="68" t="s">
        <v>912</v>
      </c>
      <c r="AF152" s="68">
        <v>0</v>
      </c>
    </row>
    <row r="153" spans="1:32" ht="15" customHeight="1" x14ac:dyDescent="0.25">
      <c r="A153" s="68">
        <v>152</v>
      </c>
      <c r="B153" s="68">
        <v>1382</v>
      </c>
      <c r="C153" s="53" t="s">
        <v>176</v>
      </c>
      <c r="D153" s="4">
        <v>194</v>
      </c>
      <c r="E153" s="4" t="s">
        <v>913</v>
      </c>
      <c r="F153" s="67" t="s">
        <v>914</v>
      </c>
      <c r="G153" s="67" t="s">
        <v>235</v>
      </c>
      <c r="H153" s="67" t="s">
        <v>382</v>
      </c>
      <c r="I153" s="67" t="s">
        <v>683</v>
      </c>
      <c r="J153" s="67" t="s">
        <v>218</v>
      </c>
      <c r="K153" s="67" t="s">
        <v>380</v>
      </c>
      <c r="L153" s="67">
        <v>24481581157</v>
      </c>
      <c r="M153" s="67" t="s">
        <v>1099</v>
      </c>
      <c r="N153" s="67" t="s">
        <v>437</v>
      </c>
      <c r="O153" s="67" t="s">
        <v>259</v>
      </c>
      <c r="P153" s="67" t="s">
        <v>240</v>
      </c>
      <c r="Q153" s="67" t="s">
        <v>260</v>
      </c>
      <c r="R153" s="67" t="s">
        <v>224</v>
      </c>
      <c r="S153" s="67" t="s">
        <v>309</v>
      </c>
      <c r="T153" s="67">
        <v>0</v>
      </c>
      <c r="U153" s="67" t="s">
        <v>915</v>
      </c>
      <c r="V153" s="67" t="s">
        <v>227</v>
      </c>
      <c r="W153" s="69" t="s">
        <v>916</v>
      </c>
      <c r="X153" s="69" t="s">
        <v>917</v>
      </c>
      <c r="Y153" s="68" t="s">
        <v>918</v>
      </c>
      <c r="Z153" s="68">
        <v>0</v>
      </c>
      <c r="AA153" s="68">
        <v>0</v>
      </c>
      <c r="AB153" s="68">
        <v>0</v>
      </c>
      <c r="AC153" s="68">
        <v>0</v>
      </c>
      <c r="AD153" s="68"/>
      <c r="AE153" s="68">
        <v>0</v>
      </c>
      <c r="AF153" s="68">
        <v>0</v>
      </c>
    </row>
    <row r="154" spans="1:32" ht="15" customHeight="1" x14ac:dyDescent="0.25">
      <c r="A154" s="68">
        <v>153</v>
      </c>
      <c r="B154" s="68">
        <v>1383</v>
      </c>
      <c r="C154" s="53" t="s">
        <v>177</v>
      </c>
      <c r="D154" s="4">
        <v>413</v>
      </c>
      <c r="E154" s="4" t="s">
        <v>919</v>
      </c>
      <c r="F154" s="67" t="s">
        <v>920</v>
      </c>
      <c r="G154" s="67" t="s">
        <v>416</v>
      </c>
      <c r="H154" s="67" t="s">
        <v>498</v>
      </c>
      <c r="I154" s="67" t="s">
        <v>921</v>
      </c>
      <c r="J154" s="67" t="s">
        <v>554</v>
      </c>
      <c r="K154" s="67" t="s">
        <v>501</v>
      </c>
      <c r="L154" s="67">
        <v>4779435530</v>
      </c>
      <c r="M154" s="67" t="s">
        <v>1099</v>
      </c>
      <c r="N154" s="67" t="s">
        <v>307</v>
      </c>
      <c r="O154" s="67" t="s">
        <v>259</v>
      </c>
      <c r="P154" s="67" t="s">
        <v>222</v>
      </c>
      <c r="Q154" s="67" t="s">
        <v>223</v>
      </c>
      <c r="R154" s="67" t="s">
        <v>308</v>
      </c>
      <c r="S154" s="67" t="s">
        <v>309</v>
      </c>
      <c r="T154" s="67">
        <v>0</v>
      </c>
      <c r="U154" s="67" t="s">
        <v>922</v>
      </c>
      <c r="V154" s="67" t="s">
        <v>227</v>
      </c>
      <c r="W154" s="69" t="s">
        <v>471</v>
      </c>
      <c r="X154" s="69" t="s">
        <v>472</v>
      </c>
      <c r="Y154" s="68">
        <v>0</v>
      </c>
      <c r="Z154" s="68">
        <v>0</v>
      </c>
      <c r="AA154" s="68">
        <v>0</v>
      </c>
      <c r="AB154" s="68">
        <v>0</v>
      </c>
      <c r="AC154" s="68">
        <v>0</v>
      </c>
      <c r="AD154" s="68"/>
      <c r="AE154" s="68" t="s">
        <v>923</v>
      </c>
      <c r="AF154" s="68">
        <v>0</v>
      </c>
    </row>
    <row r="155" spans="1:32" ht="15" customHeight="1" x14ac:dyDescent="0.25">
      <c r="A155" s="68">
        <v>154</v>
      </c>
      <c r="B155" s="68">
        <v>1384</v>
      </c>
      <c r="C155" s="53" t="s">
        <v>178</v>
      </c>
      <c r="D155" s="4">
        <v>400027</v>
      </c>
      <c r="E155" s="4" t="s">
        <v>741</v>
      </c>
      <c r="F155" s="67" t="s">
        <v>924</v>
      </c>
      <c r="G155" s="67" t="s">
        <v>215</v>
      </c>
      <c r="H155" s="67" t="s">
        <v>925</v>
      </c>
      <c r="I155" s="67" t="s">
        <v>691</v>
      </c>
      <c r="J155" s="67">
        <v>0</v>
      </c>
      <c r="K155" s="67">
        <v>0</v>
      </c>
      <c r="L155" s="67">
        <v>17520701798</v>
      </c>
      <c r="M155" s="67" t="s">
        <v>219</v>
      </c>
      <c r="N155" s="67" t="s">
        <v>220</v>
      </c>
      <c r="O155" s="67" t="s">
        <v>259</v>
      </c>
      <c r="P155" s="67" t="s">
        <v>222</v>
      </c>
      <c r="Q155" s="67" t="s">
        <v>223</v>
      </c>
      <c r="R155" s="67" t="s">
        <v>224</v>
      </c>
      <c r="S155" s="67" t="s">
        <v>225</v>
      </c>
      <c r="T155" s="67">
        <v>0</v>
      </c>
      <c r="U155" s="67" t="s">
        <v>302</v>
      </c>
      <c r="V155" s="67" t="s">
        <v>227</v>
      </c>
      <c r="W155" s="69">
        <v>42188</v>
      </c>
      <c r="X155" s="69">
        <v>42919</v>
      </c>
      <c r="Y155" s="68" t="s">
        <v>926</v>
      </c>
      <c r="Z155" s="68">
        <v>0</v>
      </c>
      <c r="AA155" s="68">
        <v>0</v>
      </c>
      <c r="AB155" s="68">
        <v>0</v>
      </c>
      <c r="AC155" s="68">
        <v>0</v>
      </c>
      <c r="AD155" s="68"/>
      <c r="AE155" s="68" t="s">
        <v>927</v>
      </c>
      <c r="AF155" s="68">
        <v>0</v>
      </c>
    </row>
    <row r="156" spans="1:32" ht="15" customHeight="1" x14ac:dyDescent="0.25">
      <c r="A156" s="68">
        <v>155</v>
      </c>
      <c r="B156" s="68">
        <v>1385</v>
      </c>
      <c r="C156" s="53" t="s">
        <v>179</v>
      </c>
      <c r="D156" s="4">
        <v>946</v>
      </c>
      <c r="E156" s="4" t="s">
        <v>928</v>
      </c>
      <c r="F156" s="67" t="s">
        <v>929</v>
      </c>
      <c r="G156" s="67" t="s">
        <v>235</v>
      </c>
      <c r="H156" s="67" t="s">
        <v>216</v>
      </c>
      <c r="I156" s="67" t="s">
        <v>930</v>
      </c>
      <c r="J156" s="67" t="s">
        <v>554</v>
      </c>
      <c r="K156" s="67" t="s">
        <v>528</v>
      </c>
      <c r="L156" s="67">
        <v>0</v>
      </c>
      <c r="M156" s="67" t="s">
        <v>219</v>
      </c>
      <c r="N156" s="67" t="s">
        <v>285</v>
      </c>
      <c r="O156" s="67" t="s">
        <v>259</v>
      </c>
      <c r="P156" s="67" t="s">
        <v>240</v>
      </c>
      <c r="Q156" s="67" t="s">
        <v>260</v>
      </c>
      <c r="R156" s="67" t="s">
        <v>224</v>
      </c>
      <c r="S156" s="67" t="s">
        <v>253</v>
      </c>
      <c r="T156" s="67">
        <v>0</v>
      </c>
      <c r="U156" s="67" t="s">
        <v>931</v>
      </c>
      <c r="V156" s="67" t="s">
        <v>242</v>
      </c>
      <c r="W156" s="69">
        <v>40911</v>
      </c>
      <c r="X156" s="69">
        <v>42007</v>
      </c>
      <c r="Y156" s="68">
        <v>0</v>
      </c>
      <c r="Z156" s="68">
        <v>0</v>
      </c>
      <c r="AA156" s="68">
        <v>0</v>
      </c>
      <c r="AB156" s="68">
        <v>0</v>
      </c>
      <c r="AC156" s="68">
        <v>0</v>
      </c>
      <c r="AD156" s="68"/>
      <c r="AE156" s="68" t="s">
        <v>932</v>
      </c>
      <c r="AF156" s="68">
        <v>0</v>
      </c>
    </row>
    <row r="157" spans="1:32" ht="15" customHeight="1" x14ac:dyDescent="0.25">
      <c r="A157" s="68">
        <v>156</v>
      </c>
      <c r="B157" s="68">
        <v>1386</v>
      </c>
      <c r="C157" s="53" t="s">
        <v>180</v>
      </c>
      <c r="D157" s="4">
        <v>795</v>
      </c>
      <c r="E157" s="4" t="s">
        <v>933</v>
      </c>
      <c r="F157" s="67" t="s">
        <v>929</v>
      </c>
      <c r="G157" s="67" t="s">
        <v>416</v>
      </c>
      <c r="H157" s="67" t="s">
        <v>498</v>
      </c>
      <c r="I157" s="67" t="s">
        <v>499</v>
      </c>
      <c r="J157" s="67" t="s">
        <v>554</v>
      </c>
      <c r="K157" s="67" t="s">
        <v>501</v>
      </c>
      <c r="L157" s="67">
        <v>15723813386</v>
      </c>
      <c r="M157" s="67" t="s">
        <v>1099</v>
      </c>
      <c r="N157" s="67" t="s">
        <v>307</v>
      </c>
      <c r="O157" s="67" t="s">
        <v>259</v>
      </c>
      <c r="P157" s="67" t="s">
        <v>222</v>
      </c>
      <c r="Q157" s="67" t="s">
        <v>223</v>
      </c>
      <c r="R157" s="67" t="s">
        <v>308</v>
      </c>
      <c r="S157" s="67" t="s">
        <v>309</v>
      </c>
      <c r="T157" s="67">
        <v>0</v>
      </c>
      <c r="U157" s="67" t="s">
        <v>934</v>
      </c>
      <c r="V157" s="67" t="s">
        <v>227</v>
      </c>
      <c r="W157" s="69" t="s">
        <v>471</v>
      </c>
      <c r="X157" s="69" t="s">
        <v>472</v>
      </c>
      <c r="Y157" s="68">
        <v>0</v>
      </c>
      <c r="Z157" s="68">
        <v>0</v>
      </c>
      <c r="AA157" s="68">
        <v>0</v>
      </c>
      <c r="AB157" s="68">
        <v>0</v>
      </c>
      <c r="AC157" s="68">
        <v>0</v>
      </c>
      <c r="AD157" s="68"/>
      <c r="AE157" s="68" t="s">
        <v>935</v>
      </c>
      <c r="AF157" s="68">
        <v>0</v>
      </c>
    </row>
    <row r="158" spans="1:32" ht="15" customHeight="1" x14ac:dyDescent="0.25">
      <c r="A158" s="68">
        <v>157</v>
      </c>
      <c r="B158" s="68">
        <v>1387</v>
      </c>
      <c r="C158" s="53" t="s">
        <v>181</v>
      </c>
      <c r="D158" s="4">
        <v>2922</v>
      </c>
      <c r="E158" s="4" t="s">
        <v>903</v>
      </c>
      <c r="F158" s="67" t="s">
        <v>936</v>
      </c>
      <c r="G158" s="67" t="s">
        <v>448</v>
      </c>
      <c r="H158" s="67" t="s">
        <v>901</v>
      </c>
      <c r="I158" s="67" t="s">
        <v>937</v>
      </c>
      <c r="J158" s="67" t="s">
        <v>218</v>
      </c>
      <c r="K158" s="67" t="s">
        <v>595</v>
      </c>
      <c r="L158" s="67">
        <v>9300824317</v>
      </c>
      <c r="M158" s="67" t="s">
        <v>219</v>
      </c>
      <c r="N158" s="67" t="s">
        <v>220</v>
      </c>
      <c r="O158" s="67" t="s">
        <v>259</v>
      </c>
      <c r="P158" s="67" t="s">
        <v>222</v>
      </c>
      <c r="Q158" s="67" t="s">
        <v>223</v>
      </c>
      <c r="R158" s="67" t="s">
        <v>224</v>
      </c>
      <c r="S158" s="67" t="s">
        <v>225</v>
      </c>
      <c r="T158" s="67">
        <v>0</v>
      </c>
      <c r="U158" s="67" t="s">
        <v>938</v>
      </c>
      <c r="V158" s="67" t="s">
        <v>227</v>
      </c>
      <c r="W158" s="69">
        <v>42458</v>
      </c>
      <c r="X158" s="69">
        <v>43188</v>
      </c>
      <c r="Y158" s="68" t="s">
        <v>939</v>
      </c>
      <c r="Z158" s="68">
        <v>0</v>
      </c>
      <c r="AA158" s="68">
        <v>0</v>
      </c>
      <c r="AB158" s="68">
        <v>0</v>
      </c>
      <c r="AC158" s="68">
        <v>0</v>
      </c>
      <c r="AD158" s="68"/>
      <c r="AE158" s="68" t="s">
        <v>940</v>
      </c>
      <c r="AF158" s="68">
        <v>0</v>
      </c>
    </row>
    <row r="159" spans="1:32" ht="15" customHeight="1" x14ac:dyDescent="0.25">
      <c r="A159" s="68">
        <v>158</v>
      </c>
      <c r="B159" s="68">
        <v>1388</v>
      </c>
      <c r="C159" s="53" t="s">
        <v>182</v>
      </c>
      <c r="D159" s="4">
        <v>400014</v>
      </c>
      <c r="E159" s="4" t="s">
        <v>803</v>
      </c>
      <c r="F159" s="67" t="s">
        <v>941</v>
      </c>
      <c r="G159" s="67" t="s">
        <v>215</v>
      </c>
      <c r="H159" s="67" t="s">
        <v>575</v>
      </c>
      <c r="I159" s="67" t="s">
        <v>942</v>
      </c>
      <c r="J159" s="67">
        <v>0</v>
      </c>
      <c r="K159" s="67">
        <v>0</v>
      </c>
      <c r="L159" s="67">
        <v>42573199574</v>
      </c>
      <c r="M159" s="67" t="s">
        <v>219</v>
      </c>
      <c r="N159" s="67" t="s">
        <v>220</v>
      </c>
      <c r="O159" s="67" t="s">
        <v>259</v>
      </c>
      <c r="P159" s="67" t="s">
        <v>222</v>
      </c>
      <c r="Q159" s="67" t="s">
        <v>223</v>
      </c>
      <c r="R159" s="67" t="s">
        <v>224</v>
      </c>
      <c r="S159" s="67" t="s">
        <v>225</v>
      </c>
      <c r="T159" s="67">
        <v>0</v>
      </c>
      <c r="U159" s="67" t="s">
        <v>943</v>
      </c>
      <c r="V159" s="67" t="s">
        <v>227</v>
      </c>
      <c r="W159" s="69" t="s">
        <v>371</v>
      </c>
      <c r="X159" s="69" t="s">
        <v>356</v>
      </c>
      <c r="Y159" s="68" t="s">
        <v>944</v>
      </c>
      <c r="Z159" s="68" t="s">
        <v>231</v>
      </c>
      <c r="AA159" s="68">
        <v>0</v>
      </c>
      <c r="AB159" s="68">
        <v>0</v>
      </c>
      <c r="AC159" s="68">
        <v>0</v>
      </c>
      <c r="AD159" s="68"/>
      <c r="AE159" s="68" t="s">
        <v>945</v>
      </c>
      <c r="AF159" s="68">
        <v>0</v>
      </c>
    </row>
    <row r="160" spans="1:32" ht="15" customHeight="1" x14ac:dyDescent="0.25">
      <c r="A160" s="68">
        <v>159</v>
      </c>
      <c r="B160" s="68">
        <v>1389</v>
      </c>
      <c r="C160" s="53" t="s">
        <v>183</v>
      </c>
      <c r="D160" s="4">
        <v>3247</v>
      </c>
      <c r="E160" s="4" t="s">
        <v>946</v>
      </c>
      <c r="F160" s="67" t="s">
        <v>947</v>
      </c>
      <c r="G160" s="67" t="s">
        <v>416</v>
      </c>
      <c r="H160" s="67" t="s">
        <v>498</v>
      </c>
      <c r="I160" s="67" t="s">
        <v>499</v>
      </c>
      <c r="J160" s="67" t="s">
        <v>554</v>
      </c>
      <c r="K160" s="67" t="s">
        <v>501</v>
      </c>
      <c r="L160" s="67">
        <v>17176140820</v>
      </c>
      <c r="M160" s="67" t="s">
        <v>1099</v>
      </c>
      <c r="N160" s="67" t="s">
        <v>323</v>
      </c>
      <c r="O160" s="67" t="s">
        <v>259</v>
      </c>
      <c r="P160" s="67" t="s">
        <v>280</v>
      </c>
      <c r="Q160" s="67" t="s">
        <v>223</v>
      </c>
      <c r="R160" s="67" t="s">
        <v>224</v>
      </c>
      <c r="S160" s="67" t="s">
        <v>225</v>
      </c>
      <c r="T160" s="67">
        <v>0</v>
      </c>
      <c r="U160" s="67" t="s">
        <v>948</v>
      </c>
      <c r="V160" s="67" t="s">
        <v>242</v>
      </c>
      <c r="W160" s="69">
        <v>41465</v>
      </c>
      <c r="X160" s="69">
        <v>41830</v>
      </c>
      <c r="Y160" s="68" t="s">
        <v>949</v>
      </c>
      <c r="Z160" s="68">
        <v>0</v>
      </c>
      <c r="AA160" s="68">
        <v>0</v>
      </c>
      <c r="AB160" s="68">
        <v>0</v>
      </c>
      <c r="AC160" s="68">
        <v>0</v>
      </c>
      <c r="AD160" s="68"/>
      <c r="AE160" s="68" t="s">
        <v>950</v>
      </c>
      <c r="AF160" s="68">
        <v>0</v>
      </c>
    </row>
    <row r="161" spans="1:32" ht="15" customHeight="1" x14ac:dyDescent="0.25">
      <c r="A161" s="68">
        <v>160</v>
      </c>
      <c r="B161" s="68">
        <v>1390</v>
      </c>
      <c r="C161" s="53" t="s">
        <v>184</v>
      </c>
      <c r="D161" s="4">
        <v>3489</v>
      </c>
      <c r="E161" s="4" t="s">
        <v>869</v>
      </c>
      <c r="F161" s="67" t="s">
        <v>870</v>
      </c>
      <c r="G161" s="67" t="s">
        <v>416</v>
      </c>
      <c r="H161" s="67" t="s">
        <v>498</v>
      </c>
      <c r="I161" s="67" t="s">
        <v>663</v>
      </c>
      <c r="J161" s="67" t="s">
        <v>500</v>
      </c>
      <c r="K161" s="67" t="s">
        <v>501</v>
      </c>
      <c r="L161" s="67">
        <v>12219179222</v>
      </c>
      <c r="M161" s="67" t="s">
        <v>219</v>
      </c>
      <c r="N161" s="67" t="s">
        <v>220</v>
      </c>
      <c r="O161" s="67" t="s">
        <v>259</v>
      </c>
      <c r="P161" s="67" t="s">
        <v>222</v>
      </c>
      <c r="Q161" s="67" t="s">
        <v>223</v>
      </c>
      <c r="R161" s="67" t="s">
        <v>224</v>
      </c>
      <c r="S161" s="67" t="s">
        <v>225</v>
      </c>
      <c r="T161" s="67">
        <v>0</v>
      </c>
      <c r="U161" s="67" t="s">
        <v>951</v>
      </c>
      <c r="V161" s="67" t="s">
        <v>227</v>
      </c>
      <c r="W161" s="69" t="s">
        <v>371</v>
      </c>
      <c r="X161" s="69" t="s">
        <v>356</v>
      </c>
      <c r="Y161" s="68" t="s">
        <v>952</v>
      </c>
      <c r="Z161" s="68" t="s">
        <v>753</v>
      </c>
      <c r="AA161" s="68">
        <v>0</v>
      </c>
      <c r="AB161" s="68" t="s">
        <v>953</v>
      </c>
      <c r="AC161" s="68">
        <v>0</v>
      </c>
      <c r="AD161" s="68"/>
      <c r="AE161" s="68" t="s">
        <v>954</v>
      </c>
      <c r="AF161" s="68">
        <v>0</v>
      </c>
    </row>
    <row r="162" spans="1:32" ht="15" customHeight="1" x14ac:dyDescent="0.25">
      <c r="A162" s="68">
        <v>161</v>
      </c>
      <c r="B162" s="68">
        <v>1391</v>
      </c>
      <c r="C162" s="53" t="s">
        <v>185</v>
      </c>
      <c r="D162" s="4">
        <v>319</v>
      </c>
      <c r="E162" s="4" t="s">
        <v>233</v>
      </c>
      <c r="F162" s="67" t="s">
        <v>234</v>
      </c>
      <c r="G162" s="67" t="s">
        <v>235</v>
      </c>
      <c r="H162" s="67" t="s">
        <v>236</v>
      </c>
      <c r="I162" s="67" t="s">
        <v>237</v>
      </c>
      <c r="J162" s="67" t="s">
        <v>218</v>
      </c>
      <c r="K162" s="67" t="s">
        <v>238</v>
      </c>
      <c r="L162" s="67">
        <v>34836538285</v>
      </c>
      <c r="M162" s="67" t="s">
        <v>219</v>
      </c>
      <c r="N162" s="67" t="s">
        <v>285</v>
      </c>
      <c r="O162" s="67" t="s">
        <v>259</v>
      </c>
      <c r="P162" s="67" t="s">
        <v>240</v>
      </c>
      <c r="Q162" s="67" t="s">
        <v>223</v>
      </c>
      <c r="R162" s="67" t="s">
        <v>224</v>
      </c>
      <c r="S162" s="67" t="s">
        <v>225</v>
      </c>
      <c r="T162" s="67">
        <v>0</v>
      </c>
      <c r="U162" s="67" t="s">
        <v>290</v>
      </c>
      <c r="V162" s="67" t="s">
        <v>282</v>
      </c>
      <c r="W162" s="69" t="s">
        <v>420</v>
      </c>
      <c r="X162" s="69" t="s">
        <v>421</v>
      </c>
      <c r="Y162" s="68" t="s">
        <v>955</v>
      </c>
      <c r="Z162" s="68" t="s">
        <v>410</v>
      </c>
      <c r="AA162" s="68">
        <v>0</v>
      </c>
      <c r="AB162" s="68">
        <v>0</v>
      </c>
      <c r="AC162" s="68">
        <v>0</v>
      </c>
      <c r="AD162" s="68"/>
      <c r="AE162" s="68">
        <v>0</v>
      </c>
      <c r="AF162" s="68">
        <v>0</v>
      </c>
    </row>
    <row r="163" spans="1:32" ht="15" customHeight="1" x14ac:dyDescent="0.25">
      <c r="A163" s="68">
        <v>162</v>
      </c>
      <c r="B163" s="68">
        <v>1392</v>
      </c>
      <c r="C163" s="53" t="s">
        <v>186</v>
      </c>
      <c r="D163" s="4">
        <v>3099</v>
      </c>
      <c r="E163" s="4" t="s">
        <v>704</v>
      </c>
      <c r="F163" s="67" t="s">
        <v>705</v>
      </c>
      <c r="G163" s="67" t="s">
        <v>235</v>
      </c>
      <c r="H163" s="67" t="s">
        <v>642</v>
      </c>
      <c r="I163" s="67" t="s">
        <v>643</v>
      </c>
      <c r="J163" s="67" t="s">
        <v>218</v>
      </c>
      <c r="K163" s="67" t="s">
        <v>644</v>
      </c>
      <c r="L163" s="67">
        <v>2248899590</v>
      </c>
      <c r="M163" s="67" t="s">
        <v>1099</v>
      </c>
      <c r="N163" s="67" t="s">
        <v>307</v>
      </c>
      <c r="O163" s="67" t="s">
        <v>259</v>
      </c>
      <c r="P163" s="67" t="s">
        <v>222</v>
      </c>
      <c r="Q163" s="67" t="s">
        <v>223</v>
      </c>
      <c r="R163" s="67" t="s">
        <v>224</v>
      </c>
      <c r="S163" s="67" t="s">
        <v>225</v>
      </c>
      <c r="T163" s="67">
        <v>0</v>
      </c>
      <c r="U163" s="67" t="s">
        <v>956</v>
      </c>
      <c r="V163" s="67" t="s">
        <v>227</v>
      </c>
      <c r="W163" s="69">
        <v>42407</v>
      </c>
      <c r="X163" s="69">
        <v>42773</v>
      </c>
      <c r="Y163" s="68" t="s">
        <v>230</v>
      </c>
      <c r="Z163" s="68">
        <v>0</v>
      </c>
      <c r="AA163" s="68">
        <v>0</v>
      </c>
      <c r="AB163" s="68">
        <v>0</v>
      </c>
      <c r="AC163" s="68">
        <v>0</v>
      </c>
      <c r="AD163" s="68"/>
      <c r="AE163" s="68" t="s">
        <v>957</v>
      </c>
      <c r="AF163" s="68">
        <v>0</v>
      </c>
    </row>
    <row r="164" spans="1:32" ht="15" customHeight="1" x14ac:dyDescent="0.25">
      <c r="A164" s="68">
        <v>163</v>
      </c>
      <c r="B164" s="68">
        <v>1393</v>
      </c>
      <c r="C164" s="53" t="s">
        <v>187</v>
      </c>
      <c r="D164" s="4">
        <v>3514</v>
      </c>
      <c r="E164" s="4" t="s">
        <v>958</v>
      </c>
      <c r="F164" s="67" t="s">
        <v>959</v>
      </c>
      <c r="G164" s="67" t="s">
        <v>416</v>
      </c>
      <c r="H164" s="67" t="s">
        <v>236</v>
      </c>
      <c r="I164" s="67" t="s">
        <v>960</v>
      </c>
      <c r="J164" s="67" t="s">
        <v>218</v>
      </c>
      <c r="K164" s="67" t="s">
        <v>290</v>
      </c>
      <c r="L164" s="67">
        <v>0</v>
      </c>
      <c r="M164" s="67" t="s">
        <v>1099</v>
      </c>
      <c r="N164" s="67" t="s">
        <v>961</v>
      </c>
      <c r="O164" s="67" t="s">
        <v>259</v>
      </c>
      <c r="P164" s="67" t="s">
        <v>333</v>
      </c>
      <c r="Q164" s="67" t="s">
        <v>252</v>
      </c>
      <c r="R164" s="67" t="s">
        <v>224</v>
      </c>
      <c r="S164" s="67" t="s">
        <v>962</v>
      </c>
      <c r="T164" s="67">
        <v>0</v>
      </c>
      <c r="U164" s="67" t="s">
        <v>963</v>
      </c>
      <c r="V164" s="67" t="s">
        <v>242</v>
      </c>
      <c r="W164" s="69">
        <v>0</v>
      </c>
      <c r="X164" s="69">
        <v>0</v>
      </c>
      <c r="Y164" s="68">
        <v>0</v>
      </c>
      <c r="Z164" s="68" t="s">
        <v>339</v>
      </c>
      <c r="AA164" s="68">
        <v>0</v>
      </c>
      <c r="AB164" s="68">
        <v>0</v>
      </c>
      <c r="AC164" s="68">
        <v>0</v>
      </c>
      <c r="AD164" s="68"/>
      <c r="AE164" s="68">
        <v>0</v>
      </c>
      <c r="AF164" s="68">
        <v>0</v>
      </c>
    </row>
    <row r="165" spans="1:32" ht="15" customHeight="1" x14ac:dyDescent="0.25">
      <c r="A165" s="68">
        <v>164</v>
      </c>
      <c r="B165" s="68">
        <v>1394</v>
      </c>
      <c r="C165" s="53" t="s">
        <v>188</v>
      </c>
      <c r="D165" s="4">
        <v>1277</v>
      </c>
      <c r="E165" s="4" t="s">
        <v>964</v>
      </c>
      <c r="F165" s="67" t="s">
        <v>965</v>
      </c>
      <c r="G165" s="67" t="s">
        <v>448</v>
      </c>
      <c r="H165" s="67" t="s">
        <v>216</v>
      </c>
      <c r="I165" s="67" t="s">
        <v>658</v>
      </c>
      <c r="J165" s="67" t="s">
        <v>218</v>
      </c>
      <c r="K165" s="67" t="s">
        <v>528</v>
      </c>
      <c r="L165" s="67">
        <v>12510307540</v>
      </c>
      <c r="M165" s="67" t="s">
        <v>1099</v>
      </c>
      <c r="N165" s="67" t="s">
        <v>878</v>
      </c>
      <c r="O165" s="67" t="s">
        <v>259</v>
      </c>
      <c r="P165" s="67" t="s">
        <v>240</v>
      </c>
      <c r="Q165" s="67" t="s">
        <v>260</v>
      </c>
      <c r="R165" s="67" t="s">
        <v>224</v>
      </c>
      <c r="S165" s="67" t="s">
        <v>225</v>
      </c>
      <c r="T165" s="67">
        <v>0</v>
      </c>
      <c r="U165" s="67" t="s">
        <v>966</v>
      </c>
      <c r="V165" s="67" t="s">
        <v>282</v>
      </c>
      <c r="W165" s="69" t="s">
        <v>320</v>
      </c>
      <c r="X165" s="69" t="s">
        <v>321</v>
      </c>
      <c r="Y165" s="68" t="s">
        <v>967</v>
      </c>
      <c r="Z165" s="68">
        <v>0</v>
      </c>
      <c r="AA165" s="68">
        <v>0</v>
      </c>
      <c r="AB165" s="68">
        <v>0</v>
      </c>
      <c r="AC165" s="68">
        <v>0</v>
      </c>
      <c r="AD165" s="68"/>
      <c r="AE165" s="68">
        <v>0</v>
      </c>
      <c r="AF165" s="68">
        <v>0</v>
      </c>
    </row>
    <row r="166" spans="1:32" ht="15" customHeight="1" x14ac:dyDescent="0.25">
      <c r="A166" s="68">
        <v>165</v>
      </c>
      <c r="B166" s="68">
        <v>1395</v>
      </c>
      <c r="C166" s="53" t="s">
        <v>189</v>
      </c>
      <c r="D166" s="4">
        <v>400042</v>
      </c>
      <c r="E166" s="4" t="s">
        <v>598</v>
      </c>
      <c r="F166" s="67" t="s">
        <v>599</v>
      </c>
      <c r="G166" s="67" t="s">
        <v>215</v>
      </c>
      <c r="H166" s="67" t="s">
        <v>498</v>
      </c>
      <c r="I166" s="67" t="s">
        <v>600</v>
      </c>
      <c r="J166" s="67">
        <v>0</v>
      </c>
      <c r="K166" s="67">
        <v>0</v>
      </c>
      <c r="L166" s="67">
        <v>4192443398</v>
      </c>
      <c r="M166" s="67" t="s">
        <v>219</v>
      </c>
      <c r="N166" s="67" t="s">
        <v>220</v>
      </c>
      <c r="O166" s="67" t="s">
        <v>259</v>
      </c>
      <c r="P166" s="67" t="s">
        <v>222</v>
      </c>
      <c r="Q166" s="67" t="s">
        <v>223</v>
      </c>
      <c r="R166" s="67" t="s">
        <v>224</v>
      </c>
      <c r="S166" s="67" t="s">
        <v>225</v>
      </c>
      <c r="T166" s="67">
        <v>0</v>
      </c>
      <c r="U166" s="67" t="s">
        <v>968</v>
      </c>
      <c r="V166" s="67" t="s">
        <v>227</v>
      </c>
      <c r="W166" s="69" t="s">
        <v>228</v>
      </c>
      <c r="X166" s="69" t="s">
        <v>229</v>
      </c>
      <c r="Y166" s="68">
        <v>0</v>
      </c>
      <c r="Z166" s="68">
        <v>0</v>
      </c>
      <c r="AA166" s="68">
        <v>0</v>
      </c>
      <c r="AB166" s="68">
        <v>0</v>
      </c>
      <c r="AC166" s="68">
        <v>0</v>
      </c>
      <c r="AD166" s="68"/>
      <c r="AE166" s="68" t="s">
        <v>969</v>
      </c>
      <c r="AF166" s="68">
        <v>0</v>
      </c>
    </row>
    <row r="167" spans="1:32" ht="15" customHeight="1" x14ac:dyDescent="0.25">
      <c r="A167" s="68">
        <v>165</v>
      </c>
      <c r="B167" s="68">
        <v>1396</v>
      </c>
      <c r="C167" s="53">
        <v>12238654</v>
      </c>
      <c r="D167" s="4"/>
      <c r="E167" s="4"/>
      <c r="F167" s="67"/>
      <c r="G167" s="67"/>
      <c r="H167" s="67"/>
      <c r="I167" s="67"/>
      <c r="J167" s="67"/>
      <c r="K167" s="67"/>
      <c r="L167" s="67" t="s">
        <v>1538</v>
      </c>
      <c r="M167" s="67" t="s">
        <v>970</v>
      </c>
      <c r="N167" s="67" t="s">
        <v>972</v>
      </c>
      <c r="O167" s="67" t="s">
        <v>221</v>
      </c>
      <c r="P167" s="67"/>
      <c r="Q167" s="67"/>
      <c r="R167" s="67"/>
      <c r="S167" s="67"/>
      <c r="T167" s="67"/>
      <c r="U167" s="67"/>
      <c r="V167" s="67"/>
      <c r="W167" s="69"/>
      <c r="X167" s="69"/>
      <c r="Y167" s="68"/>
      <c r="Z167" s="68"/>
      <c r="AA167" s="68"/>
      <c r="AB167" s="68"/>
      <c r="AC167" s="68"/>
      <c r="AD167" s="68"/>
      <c r="AE167" s="68"/>
      <c r="AF167" s="68"/>
    </row>
    <row r="168" spans="1:32" ht="15" customHeight="1" x14ac:dyDescent="0.25">
      <c r="A168" s="68">
        <v>166</v>
      </c>
      <c r="B168" s="68">
        <v>1397</v>
      </c>
      <c r="C168" s="53">
        <v>12239114</v>
      </c>
      <c r="D168" s="4"/>
      <c r="E168" s="4" t="s">
        <v>244</v>
      </c>
      <c r="F168" s="67" t="s">
        <v>244</v>
      </c>
      <c r="G168" s="67" t="s">
        <v>244</v>
      </c>
      <c r="H168" s="67" t="s">
        <v>244</v>
      </c>
      <c r="I168" s="67" t="s">
        <v>244</v>
      </c>
      <c r="J168" s="67" t="s">
        <v>244</v>
      </c>
      <c r="K168" s="67" t="s">
        <v>244</v>
      </c>
      <c r="L168" s="67" t="s">
        <v>1538</v>
      </c>
      <c r="M168" s="67" t="s">
        <v>970</v>
      </c>
      <c r="N168" s="67" t="s">
        <v>971</v>
      </c>
      <c r="O168" s="67" t="s">
        <v>221</v>
      </c>
      <c r="P168" s="67">
        <v>0</v>
      </c>
      <c r="Q168" s="67">
        <v>0</v>
      </c>
      <c r="R168" s="67">
        <v>0</v>
      </c>
      <c r="S168" s="67">
        <v>0</v>
      </c>
      <c r="T168" s="67">
        <v>0</v>
      </c>
      <c r="U168" s="67">
        <v>0</v>
      </c>
      <c r="V168" s="67">
        <v>0</v>
      </c>
      <c r="W168" s="69">
        <v>0</v>
      </c>
      <c r="X168" s="69">
        <v>0</v>
      </c>
      <c r="Y168" s="68">
        <v>0</v>
      </c>
      <c r="Z168" s="68">
        <v>0</v>
      </c>
      <c r="AA168" s="68">
        <v>0</v>
      </c>
      <c r="AB168" s="68">
        <v>0</v>
      </c>
      <c r="AC168" s="68">
        <v>0</v>
      </c>
      <c r="AD168" s="68"/>
      <c r="AE168" s="68">
        <v>0</v>
      </c>
      <c r="AF168" s="68">
        <v>0</v>
      </c>
    </row>
    <row r="169" spans="1:32" ht="15" customHeight="1" x14ac:dyDescent="0.25">
      <c r="A169" s="68">
        <v>167</v>
      </c>
      <c r="B169" s="68">
        <v>1398</v>
      </c>
      <c r="C169" s="53">
        <v>12245851</v>
      </c>
      <c r="D169" s="4"/>
      <c r="E169" s="4" t="s">
        <v>244</v>
      </c>
      <c r="F169" s="67" t="s">
        <v>244</v>
      </c>
      <c r="G169" s="67" t="s">
        <v>244</v>
      </c>
      <c r="H169" s="67" t="s">
        <v>244</v>
      </c>
      <c r="I169" s="67" t="s">
        <v>244</v>
      </c>
      <c r="J169" s="67" t="s">
        <v>244</v>
      </c>
      <c r="K169" s="67" t="s">
        <v>244</v>
      </c>
      <c r="L169" s="67" t="s">
        <v>1538</v>
      </c>
      <c r="M169" s="67" t="s">
        <v>970</v>
      </c>
      <c r="N169" s="67" t="s">
        <v>972</v>
      </c>
      <c r="O169" s="67" t="s">
        <v>221</v>
      </c>
      <c r="P169" s="67">
        <v>0</v>
      </c>
      <c r="Q169" s="67">
        <v>0</v>
      </c>
      <c r="R169" s="67">
        <v>0</v>
      </c>
      <c r="S169" s="67">
        <v>0</v>
      </c>
      <c r="T169" s="67">
        <v>0</v>
      </c>
      <c r="U169" s="67">
        <v>0</v>
      </c>
      <c r="V169" s="67">
        <v>0</v>
      </c>
      <c r="W169" s="69">
        <v>0</v>
      </c>
      <c r="X169" s="69">
        <v>0</v>
      </c>
      <c r="Y169" s="68">
        <v>0</v>
      </c>
      <c r="Z169" s="68">
        <v>0</v>
      </c>
      <c r="AA169" s="68">
        <v>0</v>
      </c>
      <c r="AB169" s="68">
        <v>0</v>
      </c>
      <c r="AC169" s="68">
        <v>0</v>
      </c>
      <c r="AD169" s="68"/>
      <c r="AE169" s="68">
        <v>0</v>
      </c>
      <c r="AF169" s="68">
        <v>0</v>
      </c>
    </row>
    <row r="170" spans="1:32" ht="15" customHeight="1" x14ac:dyDescent="0.25">
      <c r="A170" s="68">
        <v>168</v>
      </c>
      <c r="B170" s="68">
        <v>1399</v>
      </c>
      <c r="C170" s="53">
        <v>12245739</v>
      </c>
      <c r="D170" s="4"/>
      <c r="E170" s="4" t="s">
        <v>244</v>
      </c>
      <c r="F170" s="67" t="s">
        <v>244</v>
      </c>
      <c r="G170" s="67" t="s">
        <v>244</v>
      </c>
      <c r="H170" s="67" t="s">
        <v>244</v>
      </c>
      <c r="I170" s="67" t="s">
        <v>244</v>
      </c>
      <c r="J170" s="67" t="s">
        <v>244</v>
      </c>
      <c r="K170" s="67" t="s">
        <v>244</v>
      </c>
      <c r="L170" s="67" t="s">
        <v>1538</v>
      </c>
      <c r="M170" s="67" t="s">
        <v>970</v>
      </c>
      <c r="N170" s="67" t="s">
        <v>973</v>
      </c>
      <c r="O170" s="67" t="s">
        <v>221</v>
      </c>
      <c r="P170" s="67">
        <v>0</v>
      </c>
      <c r="Q170" s="67">
        <v>0</v>
      </c>
      <c r="R170" s="67">
        <v>0</v>
      </c>
      <c r="S170" s="67">
        <v>0</v>
      </c>
      <c r="T170" s="67">
        <v>0</v>
      </c>
      <c r="U170" s="67">
        <v>0</v>
      </c>
      <c r="V170" s="67">
        <v>0</v>
      </c>
      <c r="W170" s="69">
        <v>0</v>
      </c>
      <c r="X170" s="69">
        <v>0</v>
      </c>
      <c r="Y170" s="68">
        <v>0</v>
      </c>
      <c r="Z170" s="68">
        <v>0</v>
      </c>
      <c r="AA170" s="68">
        <v>0</v>
      </c>
      <c r="AB170" s="68">
        <v>0</v>
      </c>
      <c r="AC170" s="68">
        <v>0</v>
      </c>
      <c r="AD170" s="68"/>
      <c r="AE170" s="68">
        <v>0</v>
      </c>
      <c r="AF170" s="68">
        <v>0</v>
      </c>
    </row>
    <row r="171" spans="1:32" ht="15" customHeight="1" x14ac:dyDescent="0.25">
      <c r="A171" s="68">
        <v>169</v>
      </c>
      <c r="B171" s="68">
        <v>1400</v>
      </c>
      <c r="C171" s="53">
        <v>12246533</v>
      </c>
      <c r="D171" s="4"/>
      <c r="E171" s="4" t="s">
        <v>244</v>
      </c>
      <c r="F171" s="67" t="s">
        <v>244</v>
      </c>
      <c r="G171" s="67" t="s">
        <v>244</v>
      </c>
      <c r="H171" s="67" t="s">
        <v>244</v>
      </c>
      <c r="I171" s="67" t="s">
        <v>244</v>
      </c>
      <c r="J171" s="67" t="s">
        <v>244</v>
      </c>
      <c r="K171" s="67" t="s">
        <v>244</v>
      </c>
      <c r="L171" s="67" t="s">
        <v>1538</v>
      </c>
      <c r="M171" s="67" t="s">
        <v>970</v>
      </c>
      <c r="N171" s="67" t="s">
        <v>973</v>
      </c>
      <c r="O171" s="67" t="s">
        <v>221</v>
      </c>
      <c r="P171" s="67">
        <v>0</v>
      </c>
      <c r="Q171" s="67">
        <v>0</v>
      </c>
      <c r="R171" s="67">
        <v>0</v>
      </c>
      <c r="S171" s="67">
        <v>0</v>
      </c>
      <c r="T171" s="67">
        <v>0</v>
      </c>
      <c r="U171" s="67">
        <v>0</v>
      </c>
      <c r="V171" s="67">
        <v>0</v>
      </c>
      <c r="W171" s="69">
        <v>0</v>
      </c>
      <c r="X171" s="69">
        <v>0</v>
      </c>
      <c r="Y171" s="68">
        <v>0</v>
      </c>
      <c r="Z171" s="68">
        <v>0</v>
      </c>
      <c r="AA171" s="68">
        <v>0</v>
      </c>
      <c r="AB171" s="68">
        <v>0</v>
      </c>
      <c r="AC171" s="68">
        <v>0</v>
      </c>
      <c r="AD171" s="68"/>
      <c r="AE171" s="68">
        <v>0</v>
      </c>
      <c r="AF171" s="68">
        <v>0</v>
      </c>
    </row>
    <row r="172" spans="1:32" ht="15" customHeight="1" x14ac:dyDescent="0.25">
      <c r="A172" s="68">
        <v>170</v>
      </c>
      <c r="B172" s="68">
        <v>1401</v>
      </c>
      <c r="C172" s="53">
        <v>12812280</v>
      </c>
      <c r="D172" s="4"/>
      <c r="E172" s="4" t="s">
        <v>244</v>
      </c>
      <c r="F172" s="67" t="s">
        <v>244</v>
      </c>
      <c r="G172" s="67" t="s">
        <v>244</v>
      </c>
      <c r="H172" s="67" t="s">
        <v>244</v>
      </c>
      <c r="I172" s="67" t="s">
        <v>244</v>
      </c>
      <c r="J172" s="67" t="s">
        <v>244</v>
      </c>
      <c r="K172" s="67"/>
      <c r="L172" s="67" t="s">
        <v>1538</v>
      </c>
      <c r="M172" s="67" t="s">
        <v>970</v>
      </c>
      <c r="N172" s="67" t="s">
        <v>972</v>
      </c>
      <c r="O172" s="67" t="s">
        <v>221</v>
      </c>
      <c r="P172" s="67">
        <v>0</v>
      </c>
      <c r="Q172" s="67">
        <v>0</v>
      </c>
      <c r="R172" s="67">
        <v>0</v>
      </c>
      <c r="S172" s="67">
        <v>0</v>
      </c>
      <c r="T172" s="67">
        <v>0</v>
      </c>
      <c r="U172" s="67">
        <v>0</v>
      </c>
      <c r="V172" s="67">
        <v>0</v>
      </c>
      <c r="W172" s="69">
        <v>0</v>
      </c>
      <c r="X172" s="69">
        <v>0</v>
      </c>
      <c r="Y172" s="68">
        <v>0</v>
      </c>
      <c r="Z172" s="68">
        <v>0</v>
      </c>
      <c r="AA172" s="68">
        <v>0</v>
      </c>
      <c r="AB172" s="68">
        <v>0</v>
      </c>
      <c r="AC172" s="68">
        <v>0</v>
      </c>
      <c r="AD172" s="68"/>
      <c r="AE172" s="68">
        <v>0</v>
      </c>
      <c r="AF172" s="68">
        <v>0</v>
      </c>
    </row>
    <row r="173" spans="1:32" ht="15" customHeight="1" x14ac:dyDescent="0.25">
      <c r="A173" s="68">
        <v>171</v>
      </c>
      <c r="B173" s="68">
        <v>1402</v>
      </c>
      <c r="C173" s="53">
        <v>12808642</v>
      </c>
      <c r="D173" s="4">
        <v>3628</v>
      </c>
      <c r="E173" s="4" t="s">
        <v>1638</v>
      </c>
      <c r="F173" s="67" t="s">
        <v>1640</v>
      </c>
      <c r="G173" s="67" t="s">
        <v>416</v>
      </c>
      <c r="H173" s="67" t="s">
        <v>216</v>
      </c>
      <c r="I173" s="67" t="s">
        <v>1322</v>
      </c>
      <c r="J173" s="67" t="s">
        <v>244</v>
      </c>
      <c r="K173" s="67" t="s">
        <v>528</v>
      </c>
      <c r="L173" s="67" t="s">
        <v>1538</v>
      </c>
      <c r="M173" s="67" t="s">
        <v>970</v>
      </c>
      <c r="N173" s="67" t="s">
        <v>972</v>
      </c>
      <c r="O173" s="67" t="s">
        <v>221</v>
      </c>
      <c r="P173" s="67">
        <v>0</v>
      </c>
      <c r="Q173" s="67">
        <v>0</v>
      </c>
      <c r="R173" s="67">
        <v>0</v>
      </c>
      <c r="S173" s="67">
        <v>0</v>
      </c>
      <c r="T173" s="67">
        <v>0</v>
      </c>
      <c r="U173" s="67">
        <v>0</v>
      </c>
      <c r="V173" s="67">
        <v>0</v>
      </c>
      <c r="W173" s="69">
        <v>0</v>
      </c>
      <c r="X173" s="69">
        <v>0</v>
      </c>
      <c r="Y173" s="68">
        <v>0</v>
      </c>
      <c r="Z173" s="68">
        <v>0</v>
      </c>
      <c r="AA173" s="68">
        <v>0</v>
      </c>
      <c r="AB173" s="68">
        <v>0</v>
      </c>
      <c r="AC173" s="68">
        <v>0</v>
      </c>
      <c r="AD173" s="68"/>
      <c r="AE173" s="68">
        <v>0</v>
      </c>
      <c r="AF173" s="68">
        <v>0</v>
      </c>
    </row>
    <row r="174" spans="1:32" ht="15" customHeight="1" x14ac:dyDescent="0.25">
      <c r="A174" s="68">
        <v>172</v>
      </c>
      <c r="B174" s="68">
        <v>1403</v>
      </c>
      <c r="C174" s="53">
        <v>12245964</v>
      </c>
      <c r="D174" s="4"/>
      <c r="E174" s="4" t="s">
        <v>244</v>
      </c>
      <c r="F174" s="67" t="s">
        <v>244</v>
      </c>
      <c r="G174" s="67" t="s">
        <v>244</v>
      </c>
      <c r="H174" s="67" t="s">
        <v>244</v>
      </c>
      <c r="I174" s="67" t="s">
        <v>244</v>
      </c>
      <c r="J174" s="67" t="s">
        <v>244</v>
      </c>
      <c r="K174" s="67" t="s">
        <v>244</v>
      </c>
      <c r="L174" s="67" t="s">
        <v>1538</v>
      </c>
      <c r="M174" s="67" t="s">
        <v>970</v>
      </c>
      <c r="N174" s="67" t="s">
        <v>972</v>
      </c>
      <c r="O174" s="67" t="s">
        <v>221</v>
      </c>
      <c r="P174" s="67">
        <v>0</v>
      </c>
      <c r="Q174" s="67">
        <v>0</v>
      </c>
      <c r="R174" s="67">
        <v>0</v>
      </c>
      <c r="S174" s="67">
        <v>0</v>
      </c>
      <c r="T174" s="67">
        <v>0</v>
      </c>
      <c r="U174" s="67">
        <v>0</v>
      </c>
      <c r="V174" s="67">
        <v>0</v>
      </c>
      <c r="W174" s="69">
        <v>0</v>
      </c>
      <c r="X174" s="69">
        <v>0</v>
      </c>
      <c r="Y174" s="68">
        <v>0</v>
      </c>
      <c r="Z174" s="68">
        <v>0</v>
      </c>
      <c r="AA174" s="68">
        <v>0</v>
      </c>
      <c r="AB174" s="68">
        <v>0</v>
      </c>
      <c r="AC174" s="68">
        <v>0</v>
      </c>
      <c r="AD174" s="68"/>
      <c r="AE174" s="68">
        <v>0</v>
      </c>
      <c r="AF174" s="68">
        <v>0</v>
      </c>
    </row>
    <row r="175" spans="1:32" ht="15" customHeight="1" x14ac:dyDescent="0.25">
      <c r="A175" s="68">
        <v>173</v>
      </c>
      <c r="B175" s="68">
        <v>1404</v>
      </c>
      <c r="C175" s="53">
        <v>12818029</v>
      </c>
      <c r="D175" s="4">
        <v>3534</v>
      </c>
      <c r="E175" s="4" t="s">
        <v>1112</v>
      </c>
      <c r="F175" s="67" t="s">
        <v>1113</v>
      </c>
      <c r="G175" s="67" t="s">
        <v>416</v>
      </c>
      <c r="H175" s="67" t="s">
        <v>376</v>
      </c>
      <c r="I175" s="67" t="s">
        <v>1114</v>
      </c>
      <c r="J175" s="67" t="s">
        <v>1037</v>
      </c>
      <c r="K175" s="67" t="s">
        <v>1115</v>
      </c>
      <c r="L175" s="67" t="s">
        <v>1538</v>
      </c>
      <c r="M175" s="67" t="s">
        <v>970</v>
      </c>
      <c r="N175" s="67" t="s">
        <v>972</v>
      </c>
      <c r="O175" s="67" t="s">
        <v>259</v>
      </c>
      <c r="P175" s="67">
        <v>0</v>
      </c>
      <c r="Q175" s="67">
        <v>0</v>
      </c>
      <c r="R175" s="67">
        <v>0</v>
      </c>
      <c r="S175" s="67">
        <v>0</v>
      </c>
      <c r="T175" s="67">
        <v>0</v>
      </c>
      <c r="U175" s="67">
        <v>0</v>
      </c>
      <c r="V175" s="67">
        <v>0</v>
      </c>
      <c r="W175" s="69">
        <v>0</v>
      </c>
      <c r="X175" s="69">
        <v>0</v>
      </c>
      <c r="Y175" s="68">
        <v>0</v>
      </c>
      <c r="Z175" s="68">
        <v>0</v>
      </c>
      <c r="AA175" s="68">
        <v>0</v>
      </c>
      <c r="AB175" s="68">
        <v>0</v>
      </c>
      <c r="AC175" s="68">
        <v>0</v>
      </c>
      <c r="AD175" s="68" t="s">
        <v>1116</v>
      </c>
      <c r="AE175" s="68">
        <v>0</v>
      </c>
      <c r="AF175" s="68">
        <v>0</v>
      </c>
    </row>
    <row r="176" spans="1:32" ht="15" customHeight="1" x14ac:dyDescent="0.25">
      <c r="A176" s="68">
        <v>174</v>
      </c>
      <c r="B176" s="68">
        <v>1405</v>
      </c>
      <c r="C176" s="53">
        <v>12239084</v>
      </c>
      <c r="D176" s="4"/>
      <c r="E176" s="4"/>
      <c r="F176" s="67"/>
      <c r="G176" s="67"/>
      <c r="H176" s="67"/>
      <c r="I176" s="93" t="s">
        <v>1630</v>
      </c>
      <c r="J176" s="67" t="s">
        <v>244</v>
      </c>
      <c r="K176" s="67" t="s">
        <v>244</v>
      </c>
      <c r="L176" s="67" t="s">
        <v>1538</v>
      </c>
      <c r="M176" s="67" t="s">
        <v>970</v>
      </c>
      <c r="N176" s="67" t="s">
        <v>972</v>
      </c>
      <c r="O176" s="67" t="s">
        <v>221</v>
      </c>
      <c r="P176" s="67">
        <v>0</v>
      </c>
      <c r="Q176" s="67">
        <v>0</v>
      </c>
      <c r="R176" s="67">
        <v>0</v>
      </c>
      <c r="S176" s="67">
        <v>0</v>
      </c>
      <c r="T176" s="67">
        <v>0</v>
      </c>
      <c r="U176" s="67">
        <v>0</v>
      </c>
      <c r="V176" s="67">
        <v>0</v>
      </c>
      <c r="W176" s="69">
        <v>0</v>
      </c>
      <c r="X176" s="69">
        <v>0</v>
      </c>
      <c r="Y176" s="68">
        <v>0</v>
      </c>
      <c r="Z176" s="68">
        <v>0</v>
      </c>
      <c r="AA176" s="68">
        <v>0</v>
      </c>
      <c r="AB176" s="68">
        <v>0</v>
      </c>
      <c r="AC176" s="68">
        <v>0</v>
      </c>
      <c r="AD176" s="68"/>
      <c r="AE176" s="68">
        <v>0</v>
      </c>
      <c r="AF176" s="68">
        <v>0</v>
      </c>
    </row>
    <row r="177" spans="1:32" ht="15" customHeight="1" x14ac:dyDescent="0.25">
      <c r="A177" s="68">
        <v>175</v>
      </c>
      <c r="B177" s="68">
        <v>1406</v>
      </c>
      <c r="C177" s="53">
        <v>12818944</v>
      </c>
      <c r="D177" s="4"/>
      <c r="E177" s="4" t="s">
        <v>244</v>
      </c>
      <c r="F177" s="67" t="s">
        <v>244</v>
      </c>
      <c r="G177" s="67" t="s">
        <v>244</v>
      </c>
      <c r="H177" s="67" t="s">
        <v>244</v>
      </c>
      <c r="I177" s="67" t="s">
        <v>244</v>
      </c>
      <c r="J177" s="67" t="s">
        <v>244</v>
      </c>
      <c r="K177" s="67" t="s">
        <v>244</v>
      </c>
      <c r="L177" s="67" t="s">
        <v>1538</v>
      </c>
      <c r="M177" s="67" t="s">
        <v>970</v>
      </c>
      <c r="N177" s="67" t="s">
        <v>972</v>
      </c>
      <c r="O177" s="67" t="s">
        <v>221</v>
      </c>
      <c r="P177" s="67">
        <v>0</v>
      </c>
      <c r="Q177" s="67">
        <v>0</v>
      </c>
      <c r="R177" s="67">
        <v>0</v>
      </c>
      <c r="S177" s="67">
        <v>0</v>
      </c>
      <c r="T177" s="67">
        <v>0</v>
      </c>
      <c r="U177" s="67">
        <v>0</v>
      </c>
      <c r="V177" s="67">
        <v>0</v>
      </c>
      <c r="W177" s="69">
        <v>0</v>
      </c>
      <c r="X177" s="69">
        <v>0</v>
      </c>
      <c r="Y177" s="68">
        <v>0</v>
      </c>
      <c r="Z177" s="68">
        <v>0</v>
      </c>
      <c r="AA177" s="68">
        <v>0</v>
      </c>
      <c r="AB177" s="68">
        <v>0</v>
      </c>
      <c r="AC177" s="68">
        <v>0</v>
      </c>
      <c r="AD177" s="68"/>
      <c r="AE177" s="68">
        <v>0</v>
      </c>
      <c r="AF177" s="68">
        <v>0</v>
      </c>
    </row>
    <row r="178" spans="1:32" ht="15" customHeight="1" x14ac:dyDescent="0.25">
      <c r="A178" s="68">
        <v>176</v>
      </c>
      <c r="B178" s="68">
        <v>1407</v>
      </c>
      <c r="C178" s="53">
        <v>12010341</v>
      </c>
      <c r="D178" s="4"/>
      <c r="E178" s="4" t="s">
        <v>244</v>
      </c>
      <c r="F178" s="67" t="s">
        <v>244</v>
      </c>
      <c r="G178" s="67" t="s">
        <v>244</v>
      </c>
      <c r="H178" s="67" t="s">
        <v>244</v>
      </c>
      <c r="I178" s="67" t="s">
        <v>244</v>
      </c>
      <c r="J178" s="67" t="s">
        <v>244</v>
      </c>
      <c r="K178" s="67" t="s">
        <v>244</v>
      </c>
      <c r="L178" s="67" t="s">
        <v>1538</v>
      </c>
      <c r="M178" s="67" t="s">
        <v>970</v>
      </c>
      <c r="N178" s="67" t="s">
        <v>972</v>
      </c>
      <c r="O178" s="67" t="s">
        <v>221</v>
      </c>
      <c r="P178" s="67">
        <v>0</v>
      </c>
      <c r="Q178" s="67">
        <v>0</v>
      </c>
      <c r="R178" s="67">
        <v>0</v>
      </c>
      <c r="S178" s="67">
        <v>0</v>
      </c>
      <c r="T178" s="67">
        <v>0</v>
      </c>
      <c r="U178" s="67">
        <v>0</v>
      </c>
      <c r="V178" s="67">
        <v>0</v>
      </c>
      <c r="W178" s="69">
        <v>0</v>
      </c>
      <c r="X178" s="69">
        <v>0</v>
      </c>
      <c r="Y178" s="68">
        <v>0</v>
      </c>
      <c r="Z178" s="68">
        <v>0</v>
      </c>
      <c r="AA178" s="68">
        <v>0</v>
      </c>
      <c r="AB178" s="68">
        <v>0</v>
      </c>
      <c r="AC178" s="68">
        <v>0</v>
      </c>
      <c r="AD178" s="68"/>
      <c r="AE178" s="68">
        <v>0</v>
      </c>
      <c r="AF178" s="68">
        <v>0</v>
      </c>
    </row>
    <row r="179" spans="1:32" ht="15" customHeight="1" x14ac:dyDescent="0.25">
      <c r="A179" s="68">
        <v>177</v>
      </c>
      <c r="B179" s="68">
        <v>1408</v>
      </c>
      <c r="C179" s="53">
        <v>12237729</v>
      </c>
      <c r="D179" s="4">
        <v>3611</v>
      </c>
      <c r="E179" s="4" t="s">
        <v>1633</v>
      </c>
      <c r="F179" s="67" t="s">
        <v>1629</v>
      </c>
      <c r="G179" s="67" t="s">
        <v>416</v>
      </c>
      <c r="H179" s="67" t="s">
        <v>376</v>
      </c>
      <c r="I179" s="67" t="s">
        <v>1634</v>
      </c>
      <c r="J179" s="67" t="s">
        <v>218</v>
      </c>
      <c r="K179" s="67" t="s">
        <v>627</v>
      </c>
      <c r="L179" s="67"/>
      <c r="M179" s="67" t="s">
        <v>970</v>
      </c>
      <c r="N179" s="67" t="s">
        <v>972</v>
      </c>
      <c r="O179" s="67" t="s">
        <v>221</v>
      </c>
      <c r="P179" s="67">
        <v>0</v>
      </c>
      <c r="Q179" s="67">
        <v>0</v>
      </c>
      <c r="R179" s="67">
        <v>0</v>
      </c>
      <c r="S179" s="67">
        <v>0</v>
      </c>
      <c r="T179" s="67">
        <v>0</v>
      </c>
      <c r="U179" s="67">
        <v>0</v>
      </c>
      <c r="V179" s="67">
        <v>0</v>
      </c>
      <c r="W179" s="69">
        <v>0</v>
      </c>
      <c r="X179" s="69">
        <v>0</v>
      </c>
      <c r="Y179" s="68">
        <v>0</v>
      </c>
      <c r="Z179" s="68">
        <v>0</v>
      </c>
      <c r="AA179" s="68">
        <v>0</v>
      </c>
      <c r="AB179" s="68">
        <v>0</v>
      </c>
      <c r="AC179" s="68">
        <v>0</v>
      </c>
      <c r="AD179" s="68"/>
      <c r="AE179" s="68" t="s">
        <v>1632</v>
      </c>
      <c r="AF179" s="68">
        <v>0</v>
      </c>
    </row>
    <row r="180" spans="1:32" ht="15" customHeight="1" x14ac:dyDescent="0.25">
      <c r="A180" s="68">
        <v>178</v>
      </c>
      <c r="B180" s="68">
        <v>1409</v>
      </c>
      <c r="C180" s="53">
        <v>12239047</v>
      </c>
      <c r="D180" s="4"/>
      <c r="E180" s="4" t="s">
        <v>244</v>
      </c>
      <c r="F180" s="67" t="s">
        <v>244</v>
      </c>
      <c r="G180" s="67" t="s">
        <v>244</v>
      </c>
      <c r="H180" s="67" t="s">
        <v>244</v>
      </c>
      <c r="I180" s="67" t="s">
        <v>244</v>
      </c>
      <c r="J180" s="67" t="s">
        <v>244</v>
      </c>
      <c r="K180" s="67" t="s">
        <v>244</v>
      </c>
      <c r="L180" s="67" t="s">
        <v>1538</v>
      </c>
      <c r="M180" s="67" t="s">
        <v>970</v>
      </c>
      <c r="N180" s="67" t="s">
        <v>972</v>
      </c>
      <c r="O180" s="67" t="s">
        <v>221</v>
      </c>
      <c r="P180" s="67">
        <v>0</v>
      </c>
      <c r="Q180" s="67">
        <v>0</v>
      </c>
      <c r="R180" s="67">
        <v>0</v>
      </c>
      <c r="S180" s="67">
        <v>0</v>
      </c>
      <c r="T180" s="67">
        <v>0</v>
      </c>
      <c r="U180" s="67">
        <v>0</v>
      </c>
      <c r="V180" s="67">
        <v>0</v>
      </c>
      <c r="W180" s="69">
        <v>0</v>
      </c>
      <c r="X180" s="69">
        <v>0</v>
      </c>
      <c r="Y180" s="68">
        <v>0</v>
      </c>
      <c r="Z180" s="68">
        <v>0</v>
      </c>
      <c r="AA180" s="68">
        <v>0</v>
      </c>
      <c r="AB180" s="68">
        <v>0</v>
      </c>
      <c r="AC180" s="68">
        <v>0</v>
      </c>
      <c r="AD180" s="68"/>
      <c r="AE180" s="68">
        <v>0</v>
      </c>
      <c r="AF180" s="68">
        <v>0</v>
      </c>
    </row>
    <row r="181" spans="1:32" ht="15" customHeight="1" x14ac:dyDescent="0.25">
      <c r="A181" s="68">
        <v>179</v>
      </c>
      <c r="B181" s="68">
        <v>1410</v>
      </c>
      <c r="C181" s="53">
        <v>12818075</v>
      </c>
      <c r="D181" s="4"/>
      <c r="E181" s="4" t="s">
        <v>244</v>
      </c>
      <c r="F181" s="67" t="s">
        <v>244</v>
      </c>
      <c r="G181" s="67" t="s">
        <v>244</v>
      </c>
      <c r="H181" s="67" t="s">
        <v>244</v>
      </c>
      <c r="I181" s="67" t="s">
        <v>244</v>
      </c>
      <c r="J181" s="67" t="s">
        <v>244</v>
      </c>
      <c r="K181" s="67" t="s">
        <v>244</v>
      </c>
      <c r="L181" s="67" t="s">
        <v>1538</v>
      </c>
      <c r="M181" s="67" t="s">
        <v>970</v>
      </c>
      <c r="N181" s="67" t="s">
        <v>972</v>
      </c>
      <c r="O181" s="67" t="s">
        <v>221</v>
      </c>
      <c r="P181" s="67">
        <v>0</v>
      </c>
      <c r="Q181" s="67">
        <v>0</v>
      </c>
      <c r="R181" s="67">
        <v>0</v>
      </c>
      <c r="S181" s="67">
        <v>0</v>
      </c>
      <c r="T181" s="67">
        <v>0</v>
      </c>
      <c r="U181" s="67">
        <v>0</v>
      </c>
      <c r="V181" s="67">
        <v>0</v>
      </c>
      <c r="W181" s="69">
        <v>0</v>
      </c>
      <c r="X181" s="69">
        <v>0</v>
      </c>
      <c r="Y181" s="68">
        <v>0</v>
      </c>
      <c r="Z181" s="68">
        <v>0</v>
      </c>
      <c r="AA181" s="68">
        <v>0</v>
      </c>
      <c r="AB181" s="68">
        <v>0</v>
      </c>
      <c r="AC181" s="68">
        <v>0</v>
      </c>
      <c r="AD181" s="68"/>
      <c r="AE181" s="68">
        <v>0</v>
      </c>
      <c r="AF181" s="68">
        <v>0</v>
      </c>
    </row>
    <row r="182" spans="1:32" ht="15" customHeight="1" x14ac:dyDescent="0.25">
      <c r="A182" s="68">
        <v>180</v>
      </c>
      <c r="B182" s="68">
        <v>1411</v>
      </c>
      <c r="C182" s="53">
        <v>12239015</v>
      </c>
      <c r="D182" s="4"/>
      <c r="E182" s="4" t="s">
        <v>244</v>
      </c>
      <c r="F182" s="67" t="s">
        <v>244</v>
      </c>
      <c r="G182" s="67" t="s">
        <v>244</v>
      </c>
      <c r="H182" s="67" t="s">
        <v>244</v>
      </c>
      <c r="I182" s="67" t="s">
        <v>244</v>
      </c>
      <c r="J182" s="67" t="s">
        <v>244</v>
      </c>
      <c r="K182" s="67" t="s">
        <v>244</v>
      </c>
      <c r="L182" s="67" t="s">
        <v>1538</v>
      </c>
      <c r="M182" s="67" t="s">
        <v>970</v>
      </c>
      <c r="N182" s="67" t="s">
        <v>972</v>
      </c>
      <c r="O182" s="67" t="s">
        <v>221</v>
      </c>
      <c r="P182" s="67">
        <v>0</v>
      </c>
      <c r="Q182" s="67">
        <v>0</v>
      </c>
      <c r="R182" s="67">
        <v>0</v>
      </c>
      <c r="S182" s="67">
        <v>0</v>
      </c>
      <c r="T182" s="67">
        <v>0</v>
      </c>
      <c r="U182" s="67">
        <v>0</v>
      </c>
      <c r="V182" s="67">
        <v>0</v>
      </c>
      <c r="W182" s="69">
        <v>0</v>
      </c>
      <c r="X182" s="69">
        <v>0</v>
      </c>
      <c r="Y182" s="68">
        <v>0</v>
      </c>
      <c r="Z182" s="68">
        <v>0</v>
      </c>
      <c r="AA182" s="68">
        <v>0</v>
      </c>
      <c r="AB182" s="68">
        <v>0</v>
      </c>
      <c r="AC182" s="68">
        <v>0</v>
      </c>
      <c r="AD182" s="68"/>
      <c r="AE182" s="68">
        <v>0</v>
      </c>
      <c r="AF182" s="68">
        <v>0</v>
      </c>
    </row>
    <row r="183" spans="1:32" ht="15" customHeight="1" x14ac:dyDescent="0.25">
      <c r="A183" s="68">
        <v>181</v>
      </c>
      <c r="B183" s="68">
        <v>1412</v>
      </c>
      <c r="C183" s="53">
        <v>12687598</v>
      </c>
      <c r="D183" s="4"/>
      <c r="E183" s="4" t="s">
        <v>244</v>
      </c>
      <c r="F183" s="67" t="s">
        <v>244</v>
      </c>
      <c r="G183" s="67" t="s">
        <v>244</v>
      </c>
      <c r="H183" s="67" t="s">
        <v>244</v>
      </c>
      <c r="I183" s="67" t="s">
        <v>244</v>
      </c>
      <c r="J183" s="67" t="s">
        <v>244</v>
      </c>
      <c r="K183" s="67" t="s">
        <v>244</v>
      </c>
      <c r="L183" s="67" t="s">
        <v>1538</v>
      </c>
      <c r="M183" s="67" t="s">
        <v>970</v>
      </c>
      <c r="N183" s="67" t="s">
        <v>974</v>
      </c>
      <c r="O183" s="67" t="s">
        <v>221</v>
      </c>
      <c r="P183" s="67">
        <v>0</v>
      </c>
      <c r="Q183" s="67">
        <v>0</v>
      </c>
      <c r="R183" s="67">
        <v>0</v>
      </c>
      <c r="S183" s="67">
        <v>0</v>
      </c>
      <c r="T183" s="67">
        <v>0</v>
      </c>
      <c r="U183" s="67">
        <v>0</v>
      </c>
      <c r="V183" s="67">
        <v>0</v>
      </c>
      <c r="W183" s="69">
        <v>0</v>
      </c>
      <c r="X183" s="69">
        <v>0</v>
      </c>
      <c r="Y183" s="68">
        <v>0</v>
      </c>
      <c r="Z183" s="68">
        <v>0</v>
      </c>
      <c r="AA183" s="68">
        <v>0</v>
      </c>
      <c r="AB183" s="68">
        <v>0</v>
      </c>
      <c r="AC183" s="68">
        <v>0</v>
      </c>
      <c r="AD183" s="68"/>
      <c r="AE183" s="68">
        <v>0</v>
      </c>
      <c r="AF183" s="68">
        <v>0</v>
      </c>
    </row>
    <row r="184" spans="1:32" ht="15" customHeight="1" x14ac:dyDescent="0.25">
      <c r="A184" s="68">
        <v>182</v>
      </c>
      <c r="B184" s="68">
        <v>1413</v>
      </c>
      <c r="C184" s="53">
        <v>12817369</v>
      </c>
      <c r="D184" s="4"/>
      <c r="E184" s="4" t="s">
        <v>244</v>
      </c>
      <c r="F184" s="67" t="s">
        <v>244</v>
      </c>
      <c r="G184" s="67" t="s">
        <v>244</v>
      </c>
      <c r="H184" s="67" t="s">
        <v>244</v>
      </c>
      <c r="I184" s="67" t="s">
        <v>244</v>
      </c>
      <c r="J184" s="67" t="s">
        <v>244</v>
      </c>
      <c r="K184" s="67" t="s">
        <v>244</v>
      </c>
      <c r="L184" s="67" t="s">
        <v>1538</v>
      </c>
      <c r="M184" s="67" t="s">
        <v>970</v>
      </c>
      <c r="N184" s="67" t="s">
        <v>973</v>
      </c>
      <c r="O184" s="67" t="s">
        <v>221</v>
      </c>
      <c r="P184" s="67">
        <v>0</v>
      </c>
      <c r="Q184" s="67">
        <v>0</v>
      </c>
      <c r="R184" s="67">
        <v>0</v>
      </c>
      <c r="S184" s="67">
        <v>0</v>
      </c>
      <c r="T184" s="67">
        <v>0</v>
      </c>
      <c r="U184" s="67">
        <v>0</v>
      </c>
      <c r="V184" s="67">
        <v>0</v>
      </c>
      <c r="W184" s="69">
        <v>0</v>
      </c>
      <c r="X184" s="69">
        <v>0</v>
      </c>
      <c r="Y184" s="68">
        <v>0</v>
      </c>
      <c r="Z184" s="68">
        <v>0</v>
      </c>
      <c r="AA184" s="68">
        <v>0</v>
      </c>
      <c r="AB184" s="68">
        <v>0</v>
      </c>
      <c r="AC184" s="68">
        <v>0</v>
      </c>
      <c r="AD184" s="68"/>
      <c r="AE184" s="68">
        <v>0</v>
      </c>
      <c r="AF184" s="68">
        <v>0</v>
      </c>
    </row>
    <row r="185" spans="1:32" ht="15" customHeight="1" x14ac:dyDescent="0.25">
      <c r="A185" s="68">
        <v>183</v>
      </c>
      <c r="B185" s="68">
        <v>1414</v>
      </c>
      <c r="C185" s="53">
        <v>12817376</v>
      </c>
      <c r="D185" s="4"/>
      <c r="E185" s="4" t="s">
        <v>244</v>
      </c>
      <c r="F185" s="67" t="s">
        <v>244</v>
      </c>
      <c r="G185" s="67" t="s">
        <v>244</v>
      </c>
      <c r="H185" s="67" t="s">
        <v>244</v>
      </c>
      <c r="I185" s="67" t="s">
        <v>244</v>
      </c>
      <c r="J185" s="67" t="s">
        <v>244</v>
      </c>
      <c r="K185" s="67" t="s">
        <v>244</v>
      </c>
      <c r="L185" s="67" t="s">
        <v>1538</v>
      </c>
      <c r="M185" s="67" t="s">
        <v>970</v>
      </c>
      <c r="N185" s="67" t="s">
        <v>973</v>
      </c>
      <c r="O185" s="67" t="s">
        <v>221</v>
      </c>
      <c r="P185" s="67">
        <v>0</v>
      </c>
      <c r="Q185" s="67">
        <v>0</v>
      </c>
      <c r="R185" s="67">
        <v>0</v>
      </c>
      <c r="S185" s="67">
        <v>0</v>
      </c>
      <c r="T185" s="67">
        <v>0</v>
      </c>
      <c r="U185" s="67">
        <v>0</v>
      </c>
      <c r="V185" s="67">
        <v>0</v>
      </c>
      <c r="W185" s="69">
        <v>0</v>
      </c>
      <c r="X185" s="69">
        <v>0</v>
      </c>
      <c r="Y185" s="68">
        <v>0</v>
      </c>
      <c r="Z185" s="68">
        <v>0</v>
      </c>
      <c r="AA185" s="68">
        <v>0</v>
      </c>
      <c r="AB185" s="68">
        <v>0</v>
      </c>
      <c r="AC185" s="68">
        <v>0</v>
      </c>
      <c r="AD185" s="68"/>
      <c r="AE185" s="68">
        <v>0</v>
      </c>
      <c r="AF185" s="68">
        <v>0</v>
      </c>
    </row>
    <row r="186" spans="1:32" ht="15" customHeight="1" x14ac:dyDescent="0.25">
      <c r="A186" s="68">
        <v>184</v>
      </c>
      <c r="B186" s="68">
        <v>1415</v>
      </c>
      <c r="C186" s="53">
        <v>12818154</v>
      </c>
      <c r="D186" s="4"/>
      <c r="E186" s="4" t="s">
        <v>244</v>
      </c>
      <c r="F186" s="67" t="s">
        <v>244</v>
      </c>
      <c r="G186" s="67" t="s">
        <v>244</v>
      </c>
      <c r="H186" s="67" t="s">
        <v>244</v>
      </c>
      <c r="I186" s="67" t="s">
        <v>244</v>
      </c>
      <c r="J186" s="67" t="s">
        <v>244</v>
      </c>
      <c r="K186" s="67" t="s">
        <v>244</v>
      </c>
      <c r="L186" s="67" t="s">
        <v>1538</v>
      </c>
      <c r="M186" s="67" t="s">
        <v>970</v>
      </c>
      <c r="N186" s="67" t="s">
        <v>973</v>
      </c>
      <c r="O186" s="67" t="s">
        <v>221</v>
      </c>
      <c r="P186" s="67">
        <v>0</v>
      </c>
      <c r="Q186" s="67">
        <v>0</v>
      </c>
      <c r="R186" s="67">
        <v>0</v>
      </c>
      <c r="S186" s="67">
        <v>0</v>
      </c>
      <c r="T186" s="67">
        <v>0</v>
      </c>
      <c r="U186" s="67">
        <v>0</v>
      </c>
      <c r="V186" s="67">
        <v>0</v>
      </c>
      <c r="W186" s="69">
        <v>0</v>
      </c>
      <c r="X186" s="69">
        <v>0</v>
      </c>
      <c r="Y186" s="68">
        <v>0</v>
      </c>
      <c r="Z186" s="68">
        <v>0</v>
      </c>
      <c r="AA186" s="68">
        <v>0</v>
      </c>
      <c r="AB186" s="68">
        <v>0</v>
      </c>
      <c r="AC186" s="68">
        <v>0</v>
      </c>
      <c r="AD186" s="68"/>
      <c r="AE186" s="68">
        <v>0</v>
      </c>
      <c r="AF186" s="68">
        <v>0</v>
      </c>
    </row>
    <row r="187" spans="1:32" ht="15" customHeight="1" x14ac:dyDescent="0.25">
      <c r="A187" s="68">
        <v>185</v>
      </c>
      <c r="B187" s="68">
        <v>1416</v>
      </c>
      <c r="C187" s="87">
        <v>12818948</v>
      </c>
      <c r="D187" s="4"/>
      <c r="E187" s="4" t="s">
        <v>244</v>
      </c>
      <c r="F187" s="67" t="s">
        <v>244</v>
      </c>
      <c r="G187" s="67" t="s">
        <v>244</v>
      </c>
      <c r="H187" s="67" t="s">
        <v>244</v>
      </c>
      <c r="I187" s="67" t="s">
        <v>244</v>
      </c>
      <c r="J187" s="67" t="s">
        <v>244</v>
      </c>
      <c r="K187" s="67" t="s">
        <v>244</v>
      </c>
      <c r="L187" s="67" t="s">
        <v>1538</v>
      </c>
      <c r="M187" s="67" t="s">
        <v>970</v>
      </c>
      <c r="N187" s="67" t="s">
        <v>973</v>
      </c>
      <c r="O187" s="67" t="s">
        <v>221</v>
      </c>
      <c r="P187" s="67">
        <v>0</v>
      </c>
      <c r="Q187" s="67">
        <v>0</v>
      </c>
      <c r="R187" s="67">
        <v>0</v>
      </c>
      <c r="S187" s="67">
        <v>0</v>
      </c>
      <c r="T187" s="67">
        <v>0</v>
      </c>
      <c r="U187" s="67">
        <v>0</v>
      </c>
      <c r="V187" s="67">
        <v>0</v>
      </c>
      <c r="W187" s="69">
        <v>0</v>
      </c>
      <c r="X187" s="69">
        <v>0</v>
      </c>
      <c r="Y187" s="68">
        <v>0</v>
      </c>
      <c r="Z187" s="68">
        <v>0</v>
      </c>
      <c r="AA187" s="68">
        <v>0</v>
      </c>
      <c r="AB187" s="68">
        <v>0</v>
      </c>
      <c r="AC187" s="68">
        <v>0</v>
      </c>
      <c r="AD187" s="68"/>
      <c r="AE187" s="68">
        <v>0</v>
      </c>
      <c r="AF187" s="68">
        <v>0</v>
      </c>
    </row>
    <row r="188" spans="1:32" ht="15" customHeight="1" x14ac:dyDescent="0.25">
      <c r="A188" s="68">
        <v>186</v>
      </c>
      <c r="B188" s="68">
        <v>1417</v>
      </c>
      <c r="C188" s="53">
        <v>12808408</v>
      </c>
      <c r="D188" s="4"/>
      <c r="E188" s="4" t="s">
        <v>244</v>
      </c>
      <c r="F188" s="67" t="s">
        <v>244</v>
      </c>
      <c r="G188" s="67" t="s">
        <v>244</v>
      </c>
      <c r="H188" s="67" t="s">
        <v>244</v>
      </c>
      <c r="I188" s="67" t="s">
        <v>244</v>
      </c>
      <c r="J188" s="67" t="s">
        <v>244</v>
      </c>
      <c r="K188" s="67" t="s">
        <v>244</v>
      </c>
      <c r="L188" s="67" t="s">
        <v>1538</v>
      </c>
      <c r="M188" s="67" t="s">
        <v>970</v>
      </c>
      <c r="N188" s="67" t="s">
        <v>973</v>
      </c>
      <c r="O188" s="67" t="s">
        <v>221</v>
      </c>
      <c r="P188" s="67">
        <v>0</v>
      </c>
      <c r="Q188" s="67">
        <v>0</v>
      </c>
      <c r="R188" s="67">
        <v>0</v>
      </c>
      <c r="S188" s="67">
        <v>0</v>
      </c>
      <c r="T188" s="67">
        <v>0</v>
      </c>
      <c r="U188" s="67">
        <v>0</v>
      </c>
      <c r="V188" s="67">
        <v>0</v>
      </c>
      <c r="W188" s="69">
        <v>0</v>
      </c>
      <c r="X188" s="69">
        <v>0</v>
      </c>
      <c r="Y188" s="68">
        <v>0</v>
      </c>
      <c r="Z188" s="68">
        <v>0</v>
      </c>
      <c r="AA188" s="68">
        <v>0</v>
      </c>
      <c r="AB188" s="68">
        <v>0</v>
      </c>
      <c r="AC188" s="68">
        <v>0</v>
      </c>
      <c r="AD188" s="68"/>
      <c r="AE188" s="68">
        <v>0</v>
      </c>
      <c r="AF188" s="68">
        <v>0</v>
      </c>
    </row>
    <row r="189" spans="1:32" ht="15" customHeight="1" x14ac:dyDescent="0.25">
      <c r="A189" s="68">
        <v>187</v>
      </c>
      <c r="B189" s="68">
        <v>1418</v>
      </c>
      <c r="C189" s="53">
        <v>12818943</v>
      </c>
      <c r="D189" s="4"/>
      <c r="E189" s="4" t="s">
        <v>244</v>
      </c>
      <c r="F189" s="67" t="s">
        <v>244</v>
      </c>
      <c r="G189" s="67" t="s">
        <v>244</v>
      </c>
      <c r="H189" s="67" t="s">
        <v>244</v>
      </c>
      <c r="I189" s="67" t="s">
        <v>244</v>
      </c>
      <c r="J189" s="67" t="s">
        <v>244</v>
      </c>
      <c r="K189" s="67" t="s">
        <v>244</v>
      </c>
      <c r="L189" s="67" t="s">
        <v>1538</v>
      </c>
      <c r="M189" s="67" t="s">
        <v>970</v>
      </c>
      <c r="N189" s="67" t="s">
        <v>973</v>
      </c>
      <c r="O189" s="67" t="s">
        <v>221</v>
      </c>
      <c r="P189" s="67">
        <v>0</v>
      </c>
      <c r="Q189" s="67">
        <v>0</v>
      </c>
      <c r="R189" s="67">
        <v>0</v>
      </c>
      <c r="S189" s="67">
        <v>0</v>
      </c>
      <c r="T189" s="67">
        <v>0</v>
      </c>
      <c r="U189" s="67">
        <v>0</v>
      </c>
      <c r="V189" s="67">
        <v>0</v>
      </c>
      <c r="W189" s="69">
        <v>0</v>
      </c>
      <c r="X189" s="69">
        <v>0</v>
      </c>
      <c r="Y189" s="68">
        <v>0</v>
      </c>
      <c r="Z189" s="68">
        <v>0</v>
      </c>
      <c r="AA189" s="68">
        <v>0</v>
      </c>
      <c r="AB189" s="68">
        <v>0</v>
      </c>
      <c r="AC189" s="68">
        <v>0</v>
      </c>
      <c r="AD189" s="68"/>
      <c r="AE189" s="68">
        <v>0</v>
      </c>
      <c r="AF189" s="68">
        <v>0</v>
      </c>
    </row>
    <row r="190" spans="1:32" ht="15" customHeight="1" x14ac:dyDescent="0.25">
      <c r="A190" s="68">
        <v>188</v>
      </c>
      <c r="B190" s="68">
        <v>1419</v>
      </c>
      <c r="C190" s="53">
        <v>12818956</v>
      </c>
      <c r="D190" s="4">
        <v>3539</v>
      </c>
      <c r="E190" s="4" t="s">
        <v>1597</v>
      </c>
      <c r="F190" s="67" t="s">
        <v>1598</v>
      </c>
      <c r="G190" s="67" t="s">
        <v>416</v>
      </c>
      <c r="H190" s="67" t="s">
        <v>216</v>
      </c>
      <c r="I190" s="67" t="s">
        <v>1120</v>
      </c>
      <c r="J190" s="67" t="s">
        <v>1037</v>
      </c>
      <c r="K190" s="67" t="s">
        <v>1121</v>
      </c>
      <c r="L190" s="67" t="s">
        <v>1538</v>
      </c>
      <c r="M190" s="67" t="s">
        <v>970</v>
      </c>
      <c r="N190" s="67" t="s">
        <v>973</v>
      </c>
      <c r="O190" s="67" t="s">
        <v>259</v>
      </c>
      <c r="P190" s="67">
        <v>0</v>
      </c>
      <c r="Q190" s="67">
        <v>0</v>
      </c>
      <c r="R190" s="67">
        <v>0</v>
      </c>
      <c r="S190" s="67">
        <v>0</v>
      </c>
      <c r="T190" s="67">
        <v>0</v>
      </c>
      <c r="U190" s="67">
        <v>0</v>
      </c>
      <c r="V190" s="67">
        <v>0</v>
      </c>
      <c r="W190" s="69">
        <v>0</v>
      </c>
      <c r="X190" s="69">
        <v>0</v>
      </c>
      <c r="Y190" s="68">
        <v>0</v>
      </c>
      <c r="Z190" s="68">
        <v>0</v>
      </c>
      <c r="AA190" s="68">
        <v>0</v>
      </c>
      <c r="AB190" s="68">
        <v>0</v>
      </c>
      <c r="AC190" s="68">
        <v>0</v>
      </c>
      <c r="AD190" s="68"/>
      <c r="AE190" s="68" t="s">
        <v>1596</v>
      </c>
      <c r="AF190" s="68">
        <v>0</v>
      </c>
    </row>
    <row r="191" spans="1:32" ht="15" customHeight="1" x14ac:dyDescent="0.25">
      <c r="A191" s="68">
        <v>189</v>
      </c>
      <c r="B191" s="68">
        <v>1420</v>
      </c>
      <c r="C191" s="53">
        <v>12818007</v>
      </c>
      <c r="D191" s="4"/>
      <c r="E191" s="4" t="s">
        <v>244</v>
      </c>
      <c r="F191" s="67" t="s">
        <v>244</v>
      </c>
      <c r="G191" s="67" t="s">
        <v>244</v>
      </c>
      <c r="H191" s="67" t="s">
        <v>244</v>
      </c>
      <c r="I191" s="67" t="s">
        <v>244</v>
      </c>
      <c r="J191" s="67" t="s">
        <v>244</v>
      </c>
      <c r="K191" s="67" t="s">
        <v>244</v>
      </c>
      <c r="L191" s="67" t="s">
        <v>1538</v>
      </c>
      <c r="M191" s="67" t="s">
        <v>970</v>
      </c>
      <c r="N191" s="67" t="s">
        <v>973</v>
      </c>
      <c r="O191" s="67" t="s">
        <v>221</v>
      </c>
      <c r="P191" s="67">
        <v>0</v>
      </c>
      <c r="Q191" s="67">
        <v>0</v>
      </c>
      <c r="R191" s="67">
        <v>0</v>
      </c>
      <c r="S191" s="67">
        <v>0</v>
      </c>
      <c r="T191" s="67">
        <v>0</v>
      </c>
      <c r="U191" s="67">
        <v>0</v>
      </c>
      <c r="V191" s="67">
        <v>0</v>
      </c>
      <c r="W191" s="69">
        <v>0</v>
      </c>
      <c r="X191" s="69">
        <v>0</v>
      </c>
      <c r="Y191" s="68">
        <v>0</v>
      </c>
      <c r="Z191" s="68">
        <v>0</v>
      </c>
      <c r="AA191" s="68">
        <v>0</v>
      </c>
      <c r="AB191" s="68">
        <v>0</v>
      </c>
      <c r="AC191" s="68">
        <v>0</v>
      </c>
      <c r="AD191" s="68"/>
      <c r="AE191" s="68">
        <v>0</v>
      </c>
      <c r="AF191" s="68">
        <v>0</v>
      </c>
    </row>
    <row r="192" spans="1:32" ht="15" customHeight="1" x14ac:dyDescent="0.25">
      <c r="A192" s="68">
        <v>190</v>
      </c>
      <c r="B192" s="68">
        <v>1421</v>
      </c>
      <c r="C192" s="53">
        <v>12817904</v>
      </c>
      <c r="D192" s="4"/>
      <c r="E192" s="4" t="s">
        <v>244</v>
      </c>
      <c r="F192" s="67" t="s">
        <v>244</v>
      </c>
      <c r="G192" s="67" t="s">
        <v>244</v>
      </c>
      <c r="H192" s="67" t="s">
        <v>244</v>
      </c>
      <c r="I192" s="67" t="s">
        <v>244</v>
      </c>
      <c r="J192" s="67" t="s">
        <v>244</v>
      </c>
      <c r="K192" s="67" t="s">
        <v>244</v>
      </c>
      <c r="L192" s="67" t="s">
        <v>1538</v>
      </c>
      <c r="M192" s="67" t="s">
        <v>970</v>
      </c>
      <c r="N192" s="67" t="s">
        <v>973</v>
      </c>
      <c r="O192" s="67" t="s">
        <v>221</v>
      </c>
      <c r="P192" s="67">
        <v>0</v>
      </c>
      <c r="Q192" s="67">
        <v>0</v>
      </c>
      <c r="R192" s="67">
        <v>0</v>
      </c>
      <c r="S192" s="67">
        <v>0</v>
      </c>
      <c r="T192" s="67">
        <v>0</v>
      </c>
      <c r="U192" s="67">
        <v>0</v>
      </c>
      <c r="V192" s="67">
        <v>0</v>
      </c>
      <c r="W192" s="69">
        <v>0</v>
      </c>
      <c r="X192" s="69">
        <v>0</v>
      </c>
      <c r="Y192" s="68">
        <v>0</v>
      </c>
      <c r="Z192" s="68">
        <v>0</v>
      </c>
      <c r="AA192" s="68">
        <v>0</v>
      </c>
      <c r="AB192" s="68">
        <v>0</v>
      </c>
      <c r="AC192" s="68">
        <v>0</v>
      </c>
      <c r="AD192" s="68"/>
      <c r="AE192" s="68">
        <v>0</v>
      </c>
      <c r="AF192" s="68">
        <v>0</v>
      </c>
    </row>
    <row r="193" spans="1:32" ht="15" customHeight="1" x14ac:dyDescent="0.25">
      <c r="A193" s="68">
        <v>191</v>
      </c>
      <c r="B193" s="68">
        <v>1422</v>
      </c>
      <c r="C193" s="53">
        <v>12817372</v>
      </c>
      <c r="D193" s="4"/>
      <c r="E193" s="4" t="s">
        <v>244</v>
      </c>
      <c r="F193" s="67" t="s">
        <v>244</v>
      </c>
      <c r="G193" s="67" t="s">
        <v>244</v>
      </c>
      <c r="H193" s="67" t="s">
        <v>244</v>
      </c>
      <c r="I193" s="67" t="s">
        <v>244</v>
      </c>
      <c r="J193" s="67" t="s">
        <v>244</v>
      </c>
      <c r="K193" s="67" t="s">
        <v>244</v>
      </c>
      <c r="L193" s="67" t="s">
        <v>1538</v>
      </c>
      <c r="M193" s="67" t="s">
        <v>970</v>
      </c>
      <c r="N193" s="67" t="s">
        <v>973</v>
      </c>
      <c r="O193" s="67" t="s">
        <v>221</v>
      </c>
      <c r="P193" s="67">
        <v>0</v>
      </c>
      <c r="Q193" s="67">
        <v>0</v>
      </c>
      <c r="R193" s="67">
        <v>0</v>
      </c>
      <c r="S193" s="67">
        <v>0</v>
      </c>
      <c r="T193" s="67">
        <v>0</v>
      </c>
      <c r="U193" s="67">
        <v>0</v>
      </c>
      <c r="V193" s="67">
        <v>0</v>
      </c>
      <c r="W193" s="69">
        <v>0</v>
      </c>
      <c r="X193" s="69">
        <v>0</v>
      </c>
      <c r="Y193" s="68">
        <v>0</v>
      </c>
      <c r="Z193" s="68">
        <v>0</v>
      </c>
      <c r="AA193" s="68">
        <v>0</v>
      </c>
      <c r="AB193" s="68">
        <v>0</v>
      </c>
      <c r="AC193" s="68">
        <v>0</v>
      </c>
      <c r="AD193" s="68"/>
      <c r="AE193" s="68">
        <v>0</v>
      </c>
      <c r="AF193" s="68">
        <v>0</v>
      </c>
    </row>
    <row r="194" spans="1:32" ht="15" customHeight="1" x14ac:dyDescent="0.25">
      <c r="A194" s="68">
        <v>192</v>
      </c>
      <c r="B194" s="68">
        <v>1423</v>
      </c>
      <c r="C194" s="53">
        <v>12818014</v>
      </c>
      <c r="D194" s="4"/>
      <c r="E194" s="4" t="s">
        <v>244</v>
      </c>
      <c r="F194" s="67" t="s">
        <v>244</v>
      </c>
      <c r="G194" s="67" t="s">
        <v>244</v>
      </c>
      <c r="H194" s="67" t="s">
        <v>244</v>
      </c>
      <c r="I194" s="67" t="s">
        <v>244</v>
      </c>
      <c r="J194" s="67" t="s">
        <v>244</v>
      </c>
      <c r="K194" s="67" t="s">
        <v>244</v>
      </c>
      <c r="L194" s="67" t="s">
        <v>1538</v>
      </c>
      <c r="M194" s="67" t="s">
        <v>970</v>
      </c>
      <c r="N194" s="67" t="s">
        <v>973</v>
      </c>
      <c r="O194" s="67" t="s">
        <v>221</v>
      </c>
      <c r="P194" s="67">
        <v>0</v>
      </c>
      <c r="Q194" s="67">
        <v>0</v>
      </c>
      <c r="R194" s="67">
        <v>0</v>
      </c>
      <c r="S194" s="67">
        <v>0</v>
      </c>
      <c r="T194" s="67">
        <v>0</v>
      </c>
      <c r="U194" s="67">
        <v>0</v>
      </c>
      <c r="V194" s="67">
        <v>0</v>
      </c>
      <c r="W194" s="69">
        <v>0</v>
      </c>
      <c r="X194" s="69">
        <v>0</v>
      </c>
      <c r="Y194" s="68">
        <v>0</v>
      </c>
      <c r="Z194" s="68">
        <v>0</v>
      </c>
      <c r="AA194" s="68">
        <v>0</v>
      </c>
      <c r="AB194" s="68">
        <v>0</v>
      </c>
      <c r="AC194" s="68">
        <v>0</v>
      </c>
      <c r="AD194" s="68"/>
      <c r="AE194" s="68">
        <v>0</v>
      </c>
      <c r="AF194" s="68">
        <v>0</v>
      </c>
    </row>
    <row r="195" spans="1:32" ht="15" customHeight="1" x14ac:dyDescent="0.25">
      <c r="A195" s="68">
        <v>193</v>
      </c>
      <c r="B195" s="68">
        <v>1424</v>
      </c>
      <c r="C195" s="53">
        <v>12818036</v>
      </c>
      <c r="D195" s="4">
        <v>3535</v>
      </c>
      <c r="E195" s="4" t="s">
        <v>1117</v>
      </c>
      <c r="F195" s="67" t="s">
        <v>1118</v>
      </c>
      <c r="G195" s="67" t="s">
        <v>416</v>
      </c>
      <c r="H195" s="67" t="s">
        <v>376</v>
      </c>
      <c r="I195" s="67" t="s">
        <v>1114</v>
      </c>
      <c r="J195" s="67" t="s">
        <v>1037</v>
      </c>
      <c r="K195" s="67" t="s">
        <v>1115</v>
      </c>
      <c r="L195" s="67" t="s">
        <v>1538</v>
      </c>
      <c r="M195" s="67" t="s">
        <v>970</v>
      </c>
      <c r="N195" s="67" t="s">
        <v>973</v>
      </c>
      <c r="O195" s="67" t="s">
        <v>259</v>
      </c>
      <c r="P195" s="67">
        <v>0</v>
      </c>
      <c r="Q195" s="67">
        <v>0</v>
      </c>
      <c r="R195" s="67">
        <v>0</v>
      </c>
      <c r="S195" s="67">
        <v>0</v>
      </c>
      <c r="T195" s="67">
        <v>0</v>
      </c>
      <c r="U195" s="67">
        <v>0</v>
      </c>
      <c r="V195" s="67">
        <v>0</v>
      </c>
      <c r="W195" s="69">
        <v>0</v>
      </c>
      <c r="X195" s="69">
        <v>0</v>
      </c>
      <c r="Y195" s="68">
        <v>0</v>
      </c>
      <c r="Z195" s="68">
        <v>0</v>
      </c>
      <c r="AA195" s="68">
        <v>0</v>
      </c>
      <c r="AB195" s="68">
        <v>0</v>
      </c>
      <c r="AC195" s="68">
        <v>0</v>
      </c>
      <c r="AD195" s="68" t="s">
        <v>1119</v>
      </c>
      <c r="AE195" s="68">
        <v>0</v>
      </c>
      <c r="AF195" s="68">
        <v>0</v>
      </c>
    </row>
    <row r="196" spans="1:32" ht="15" customHeight="1" x14ac:dyDescent="0.25">
      <c r="A196" s="68">
        <v>194</v>
      </c>
      <c r="B196" s="68">
        <v>1425</v>
      </c>
      <c r="C196" s="53">
        <v>12818939</v>
      </c>
      <c r="D196" s="4"/>
      <c r="E196" s="4" t="s">
        <v>244</v>
      </c>
      <c r="F196" s="67" t="s">
        <v>244</v>
      </c>
      <c r="G196" s="67" t="s">
        <v>244</v>
      </c>
      <c r="H196" s="67" t="s">
        <v>244</v>
      </c>
      <c r="I196" s="67" t="s">
        <v>244</v>
      </c>
      <c r="J196" s="67" t="s">
        <v>244</v>
      </c>
      <c r="K196" s="67" t="s">
        <v>244</v>
      </c>
      <c r="L196" s="67" t="s">
        <v>1538</v>
      </c>
      <c r="M196" s="67" t="s">
        <v>970</v>
      </c>
      <c r="N196" s="67" t="s">
        <v>973</v>
      </c>
      <c r="O196" s="67" t="s">
        <v>221</v>
      </c>
      <c r="P196" s="67">
        <v>0</v>
      </c>
      <c r="Q196" s="67">
        <v>0</v>
      </c>
      <c r="R196" s="67">
        <v>0</v>
      </c>
      <c r="S196" s="67">
        <v>0</v>
      </c>
      <c r="T196" s="67">
        <v>0</v>
      </c>
      <c r="U196" s="67">
        <v>0</v>
      </c>
      <c r="V196" s="67">
        <v>0</v>
      </c>
      <c r="W196" s="69">
        <v>0</v>
      </c>
      <c r="X196" s="69">
        <v>0</v>
      </c>
      <c r="Y196" s="68">
        <v>0</v>
      </c>
      <c r="Z196" s="68">
        <v>0</v>
      </c>
      <c r="AA196" s="68">
        <v>0</v>
      </c>
      <c r="AB196" s="68">
        <v>0</v>
      </c>
      <c r="AC196" s="68">
        <v>0</v>
      </c>
      <c r="AD196" s="68"/>
      <c r="AE196" s="68">
        <v>0</v>
      </c>
      <c r="AF196" s="68">
        <v>0</v>
      </c>
    </row>
    <row r="197" spans="1:32" ht="15" customHeight="1" x14ac:dyDescent="0.25">
      <c r="A197" s="68">
        <v>195</v>
      </c>
      <c r="B197" s="68">
        <v>1426</v>
      </c>
      <c r="C197" s="53">
        <v>12245979</v>
      </c>
      <c r="D197" s="4">
        <v>3580</v>
      </c>
      <c r="E197" s="4" t="s">
        <v>1576</v>
      </c>
      <c r="F197" s="67" t="s">
        <v>1577</v>
      </c>
      <c r="G197" s="67" t="s">
        <v>416</v>
      </c>
      <c r="H197" s="67" t="s">
        <v>216</v>
      </c>
      <c r="I197" s="67" t="s">
        <v>449</v>
      </c>
      <c r="J197" s="67" t="s">
        <v>244</v>
      </c>
      <c r="K197" s="67" t="s">
        <v>528</v>
      </c>
      <c r="L197" s="67" t="s">
        <v>1538</v>
      </c>
      <c r="M197" s="67" t="s">
        <v>970</v>
      </c>
      <c r="N197" s="67" t="s">
        <v>973</v>
      </c>
      <c r="O197" s="67" t="s">
        <v>221</v>
      </c>
      <c r="P197" s="67">
        <v>0</v>
      </c>
      <c r="Q197" s="67">
        <v>0</v>
      </c>
      <c r="R197" s="67">
        <v>0</v>
      </c>
      <c r="S197" s="67">
        <v>0</v>
      </c>
      <c r="T197" s="67">
        <v>0</v>
      </c>
      <c r="U197" s="67">
        <v>0</v>
      </c>
      <c r="V197" s="67">
        <v>0</v>
      </c>
      <c r="W197" s="69">
        <v>0</v>
      </c>
      <c r="X197" s="69">
        <v>0</v>
      </c>
      <c r="Y197" s="68">
        <v>0</v>
      </c>
      <c r="Z197" s="68">
        <v>0</v>
      </c>
      <c r="AA197" s="68">
        <v>0</v>
      </c>
      <c r="AB197" s="68">
        <v>0</v>
      </c>
      <c r="AC197" s="68">
        <v>0</v>
      </c>
      <c r="AD197" s="68"/>
      <c r="AE197" s="68">
        <v>0</v>
      </c>
      <c r="AF197" s="68">
        <v>0</v>
      </c>
    </row>
    <row r="198" spans="1:32" ht="15" customHeight="1" x14ac:dyDescent="0.25">
      <c r="A198" s="68">
        <v>196</v>
      </c>
      <c r="B198" s="68">
        <v>1427</v>
      </c>
      <c r="C198" s="53">
        <v>12818019</v>
      </c>
      <c r="D198" s="4"/>
      <c r="E198" s="4" t="s">
        <v>244</v>
      </c>
      <c r="F198" s="67" t="s">
        <v>244</v>
      </c>
      <c r="G198" s="67" t="s">
        <v>244</v>
      </c>
      <c r="H198" s="67" t="s">
        <v>244</v>
      </c>
      <c r="I198" s="67" t="s">
        <v>244</v>
      </c>
      <c r="J198" s="67" t="s">
        <v>244</v>
      </c>
      <c r="K198" s="67" t="s">
        <v>244</v>
      </c>
      <c r="L198" s="67" t="s">
        <v>1538</v>
      </c>
      <c r="M198" s="67" t="s">
        <v>970</v>
      </c>
      <c r="N198" s="67" t="s">
        <v>973</v>
      </c>
      <c r="O198" s="67" t="s">
        <v>221</v>
      </c>
      <c r="P198" s="67">
        <v>0</v>
      </c>
      <c r="Q198" s="67">
        <v>0</v>
      </c>
      <c r="R198" s="67">
        <v>0</v>
      </c>
      <c r="S198" s="67">
        <v>0</v>
      </c>
      <c r="T198" s="67">
        <v>0</v>
      </c>
      <c r="U198" s="67">
        <v>0</v>
      </c>
      <c r="V198" s="67">
        <v>0</v>
      </c>
      <c r="W198" s="69">
        <v>0</v>
      </c>
      <c r="X198" s="69">
        <v>0</v>
      </c>
      <c r="Y198" s="68">
        <v>0</v>
      </c>
      <c r="Z198" s="68">
        <v>0</v>
      </c>
      <c r="AA198" s="68">
        <v>0</v>
      </c>
      <c r="AB198" s="68">
        <v>0</v>
      </c>
      <c r="AC198" s="68">
        <v>0</v>
      </c>
      <c r="AD198" s="68"/>
      <c r="AE198" s="68">
        <v>0</v>
      </c>
      <c r="AF198" s="68">
        <v>0</v>
      </c>
    </row>
    <row r="199" spans="1:32" ht="15" customHeight="1" x14ac:dyDescent="0.25">
      <c r="A199" s="68">
        <v>197</v>
      </c>
      <c r="B199" s="68">
        <v>1428</v>
      </c>
      <c r="C199" s="53">
        <v>12806917</v>
      </c>
      <c r="D199" s="4"/>
      <c r="E199" s="4" t="s">
        <v>244</v>
      </c>
      <c r="F199" s="67" t="s">
        <v>244</v>
      </c>
      <c r="G199" s="67" t="s">
        <v>244</v>
      </c>
      <c r="H199" s="67" t="s">
        <v>244</v>
      </c>
      <c r="I199" s="67" t="s">
        <v>244</v>
      </c>
      <c r="J199" s="67" t="s">
        <v>244</v>
      </c>
      <c r="K199" s="67" t="s">
        <v>244</v>
      </c>
      <c r="L199" s="67" t="s">
        <v>1538</v>
      </c>
      <c r="M199" s="67" t="s">
        <v>970</v>
      </c>
      <c r="N199" s="67" t="s">
        <v>973</v>
      </c>
      <c r="O199" s="67" t="s">
        <v>221</v>
      </c>
      <c r="P199" s="67">
        <v>0</v>
      </c>
      <c r="Q199" s="67">
        <v>0</v>
      </c>
      <c r="R199" s="67">
        <v>0</v>
      </c>
      <c r="S199" s="67">
        <v>0</v>
      </c>
      <c r="T199" s="67">
        <v>0</v>
      </c>
      <c r="U199" s="67">
        <v>0</v>
      </c>
      <c r="V199" s="67">
        <v>0</v>
      </c>
      <c r="W199" s="69">
        <v>0</v>
      </c>
      <c r="X199" s="69">
        <v>0</v>
      </c>
      <c r="Y199" s="68">
        <v>0</v>
      </c>
      <c r="Z199" s="68">
        <v>0</v>
      </c>
      <c r="AA199" s="68">
        <v>0</v>
      </c>
      <c r="AB199" s="68">
        <v>0</v>
      </c>
      <c r="AC199" s="68">
        <v>0</v>
      </c>
      <c r="AD199" s="68"/>
      <c r="AE199" s="68">
        <v>0</v>
      </c>
      <c r="AF199" s="68">
        <v>0</v>
      </c>
    </row>
    <row r="200" spans="1:32" ht="15" customHeight="1" x14ac:dyDescent="0.25">
      <c r="A200" s="68">
        <v>198</v>
      </c>
      <c r="B200" s="68">
        <v>1429</v>
      </c>
      <c r="C200" s="53">
        <v>12808403</v>
      </c>
      <c r="D200" s="4"/>
      <c r="E200" s="4" t="s">
        <v>244</v>
      </c>
      <c r="F200" s="67" t="s">
        <v>244</v>
      </c>
      <c r="G200" s="67" t="s">
        <v>244</v>
      </c>
      <c r="H200" s="67" t="s">
        <v>244</v>
      </c>
      <c r="I200" s="67" t="s">
        <v>244</v>
      </c>
      <c r="J200" s="67" t="s">
        <v>244</v>
      </c>
      <c r="K200" s="67" t="s">
        <v>244</v>
      </c>
      <c r="L200" s="67" t="s">
        <v>1538</v>
      </c>
      <c r="M200" s="67" t="s">
        <v>970</v>
      </c>
      <c r="N200" s="67" t="s">
        <v>973</v>
      </c>
      <c r="O200" s="67" t="s">
        <v>221</v>
      </c>
      <c r="P200" s="67">
        <v>0</v>
      </c>
      <c r="Q200" s="67">
        <v>0</v>
      </c>
      <c r="R200" s="67">
        <v>0</v>
      </c>
      <c r="S200" s="67">
        <v>0</v>
      </c>
      <c r="T200" s="67">
        <v>0</v>
      </c>
      <c r="U200" s="67">
        <v>0</v>
      </c>
      <c r="V200" s="67">
        <v>0</v>
      </c>
      <c r="W200" s="69">
        <v>0</v>
      </c>
      <c r="X200" s="69">
        <v>0</v>
      </c>
      <c r="Y200" s="68">
        <v>0</v>
      </c>
      <c r="Z200" s="68">
        <v>0</v>
      </c>
      <c r="AA200" s="68">
        <v>0</v>
      </c>
      <c r="AB200" s="68">
        <v>0</v>
      </c>
      <c r="AC200" s="68">
        <v>0</v>
      </c>
      <c r="AD200" s="68"/>
      <c r="AE200" s="68">
        <v>0</v>
      </c>
      <c r="AF200" s="68">
        <v>0</v>
      </c>
    </row>
    <row r="201" spans="1:32" ht="15" customHeight="1" x14ac:dyDescent="0.25">
      <c r="A201" s="68">
        <v>199</v>
      </c>
      <c r="B201" s="68">
        <v>1430</v>
      </c>
      <c r="C201" s="53">
        <v>12817922</v>
      </c>
      <c r="D201" s="4"/>
      <c r="E201" s="4" t="s">
        <v>244</v>
      </c>
      <c r="F201" s="67" t="s">
        <v>244</v>
      </c>
      <c r="G201" s="67" t="s">
        <v>244</v>
      </c>
      <c r="H201" s="67" t="s">
        <v>244</v>
      </c>
      <c r="I201" s="67" t="s">
        <v>244</v>
      </c>
      <c r="J201" s="67" t="s">
        <v>244</v>
      </c>
      <c r="K201" s="67" t="s">
        <v>244</v>
      </c>
      <c r="L201" s="67" t="s">
        <v>1538</v>
      </c>
      <c r="M201" s="67" t="s">
        <v>970</v>
      </c>
      <c r="N201" s="67" t="s">
        <v>973</v>
      </c>
      <c r="O201" s="67" t="s">
        <v>221</v>
      </c>
      <c r="P201" s="67">
        <v>0</v>
      </c>
      <c r="Q201" s="67">
        <v>0</v>
      </c>
      <c r="R201" s="67">
        <v>0</v>
      </c>
      <c r="S201" s="67">
        <v>0</v>
      </c>
      <c r="T201" s="67">
        <v>0</v>
      </c>
      <c r="U201" s="67">
        <v>0</v>
      </c>
      <c r="V201" s="67">
        <v>0</v>
      </c>
      <c r="W201" s="69">
        <v>0</v>
      </c>
      <c r="X201" s="69">
        <v>0</v>
      </c>
      <c r="Y201" s="68">
        <v>0</v>
      </c>
      <c r="Z201" s="68">
        <v>0</v>
      </c>
      <c r="AA201" s="68">
        <v>0</v>
      </c>
      <c r="AB201" s="68">
        <v>0</v>
      </c>
      <c r="AC201" s="68">
        <v>0</v>
      </c>
      <c r="AD201" s="68"/>
      <c r="AE201" s="68">
        <v>0</v>
      </c>
      <c r="AF201" s="68">
        <v>0</v>
      </c>
    </row>
    <row r="202" spans="1:32" ht="15" customHeight="1" x14ac:dyDescent="0.25">
      <c r="A202" s="68">
        <v>200</v>
      </c>
      <c r="B202" s="68">
        <v>1431</v>
      </c>
      <c r="C202" s="53">
        <v>12808663</v>
      </c>
      <c r="D202" s="4"/>
      <c r="E202" s="4" t="s">
        <v>244</v>
      </c>
      <c r="F202" s="67" t="s">
        <v>244</v>
      </c>
      <c r="G202" s="67" t="s">
        <v>244</v>
      </c>
      <c r="H202" s="67" t="s">
        <v>244</v>
      </c>
      <c r="I202" s="67" t="s">
        <v>244</v>
      </c>
      <c r="J202" s="67" t="s">
        <v>244</v>
      </c>
      <c r="K202" s="67" t="s">
        <v>244</v>
      </c>
      <c r="L202" s="67" t="s">
        <v>1538</v>
      </c>
      <c r="M202" s="67" t="s">
        <v>970</v>
      </c>
      <c r="N202" s="67" t="s">
        <v>973</v>
      </c>
      <c r="O202" s="67" t="s">
        <v>221</v>
      </c>
      <c r="P202" s="67">
        <v>0</v>
      </c>
      <c r="Q202" s="67">
        <v>0</v>
      </c>
      <c r="R202" s="67">
        <v>0</v>
      </c>
      <c r="S202" s="67">
        <v>0</v>
      </c>
      <c r="T202" s="67">
        <v>0</v>
      </c>
      <c r="U202" s="67">
        <v>0</v>
      </c>
      <c r="V202" s="67">
        <v>0</v>
      </c>
      <c r="W202" s="69">
        <v>0</v>
      </c>
      <c r="X202" s="69">
        <v>0</v>
      </c>
      <c r="Y202" s="68">
        <v>0</v>
      </c>
      <c r="Z202" s="68">
        <v>0</v>
      </c>
      <c r="AA202" s="68">
        <v>0</v>
      </c>
      <c r="AB202" s="68">
        <v>0</v>
      </c>
      <c r="AC202" s="68">
        <v>0</v>
      </c>
      <c r="AD202" s="68"/>
      <c r="AE202" s="68">
        <v>0</v>
      </c>
      <c r="AF202" s="68">
        <v>0</v>
      </c>
    </row>
    <row r="203" spans="1:32" ht="15" customHeight="1" x14ac:dyDescent="0.25">
      <c r="A203" s="68">
        <v>201</v>
      </c>
      <c r="B203" s="68">
        <v>1432</v>
      </c>
      <c r="C203" s="53">
        <v>12817920</v>
      </c>
      <c r="D203" s="4"/>
      <c r="E203" s="4" t="s">
        <v>244</v>
      </c>
      <c r="F203" s="67" t="s">
        <v>244</v>
      </c>
      <c r="G203" s="67" t="s">
        <v>244</v>
      </c>
      <c r="H203" s="67" t="s">
        <v>244</v>
      </c>
      <c r="I203" s="67" t="s">
        <v>244</v>
      </c>
      <c r="J203" s="67" t="s">
        <v>244</v>
      </c>
      <c r="K203" s="67" t="s">
        <v>244</v>
      </c>
      <c r="L203" s="67" t="s">
        <v>1538</v>
      </c>
      <c r="M203" s="67" t="s">
        <v>970</v>
      </c>
      <c r="N203" s="67" t="s">
        <v>973</v>
      </c>
      <c r="O203" s="67" t="s">
        <v>221</v>
      </c>
      <c r="P203" s="67">
        <v>0</v>
      </c>
      <c r="Q203" s="67">
        <v>0</v>
      </c>
      <c r="R203" s="67">
        <v>0</v>
      </c>
      <c r="S203" s="67">
        <v>0</v>
      </c>
      <c r="T203" s="67">
        <v>0</v>
      </c>
      <c r="U203" s="67">
        <v>0</v>
      </c>
      <c r="V203" s="67">
        <v>0</v>
      </c>
      <c r="W203" s="69">
        <v>0</v>
      </c>
      <c r="X203" s="69">
        <v>0</v>
      </c>
      <c r="Y203" s="68">
        <v>0</v>
      </c>
      <c r="Z203" s="68">
        <v>0</v>
      </c>
      <c r="AA203" s="68">
        <v>0</v>
      </c>
      <c r="AB203" s="68">
        <v>0</v>
      </c>
      <c r="AC203" s="68">
        <v>0</v>
      </c>
      <c r="AD203" s="68"/>
      <c r="AE203" s="68">
        <v>0</v>
      </c>
      <c r="AF203" s="68">
        <v>0</v>
      </c>
    </row>
    <row r="204" spans="1:32" ht="15" customHeight="1" x14ac:dyDescent="0.25">
      <c r="A204" s="68">
        <v>202</v>
      </c>
      <c r="B204" s="68">
        <v>1433</v>
      </c>
      <c r="C204" s="53">
        <v>12818966</v>
      </c>
      <c r="D204" s="4"/>
      <c r="E204" s="4" t="s">
        <v>244</v>
      </c>
      <c r="F204" s="67" t="s">
        <v>244</v>
      </c>
      <c r="G204" s="67" t="s">
        <v>244</v>
      </c>
      <c r="H204" s="67" t="s">
        <v>244</v>
      </c>
      <c r="I204" s="67" t="s">
        <v>244</v>
      </c>
      <c r="J204" s="67" t="s">
        <v>244</v>
      </c>
      <c r="K204" s="67" t="s">
        <v>244</v>
      </c>
      <c r="L204" s="67" t="s">
        <v>1538</v>
      </c>
      <c r="M204" s="67" t="s">
        <v>970</v>
      </c>
      <c r="N204" s="67" t="s">
        <v>973</v>
      </c>
      <c r="O204" s="67" t="s">
        <v>221</v>
      </c>
      <c r="P204" s="67">
        <v>0</v>
      </c>
      <c r="Q204" s="67">
        <v>0</v>
      </c>
      <c r="R204" s="67">
        <v>0</v>
      </c>
      <c r="S204" s="67">
        <v>0</v>
      </c>
      <c r="T204" s="67">
        <v>0</v>
      </c>
      <c r="U204" s="67">
        <v>0</v>
      </c>
      <c r="V204" s="67">
        <v>0</v>
      </c>
      <c r="W204" s="69">
        <v>0</v>
      </c>
      <c r="X204" s="69">
        <v>0</v>
      </c>
      <c r="Y204" s="68">
        <v>0</v>
      </c>
      <c r="Z204" s="68">
        <v>0</v>
      </c>
      <c r="AA204" s="68">
        <v>0</v>
      </c>
      <c r="AB204" s="68">
        <v>0</v>
      </c>
      <c r="AC204" s="68">
        <v>0</v>
      </c>
      <c r="AD204" s="68"/>
      <c r="AE204" s="68">
        <v>0</v>
      </c>
      <c r="AF204" s="68">
        <v>0</v>
      </c>
    </row>
    <row r="205" spans="1:32" ht="15" customHeight="1" x14ac:dyDescent="0.25">
      <c r="A205" s="68">
        <v>203</v>
      </c>
      <c r="B205" s="68">
        <v>1434</v>
      </c>
      <c r="C205" s="53">
        <v>12246118</v>
      </c>
      <c r="D205" s="4"/>
      <c r="E205" s="4"/>
      <c r="F205" s="67"/>
      <c r="G205" s="67"/>
      <c r="H205" s="67"/>
      <c r="I205" s="67"/>
      <c r="J205" s="67"/>
      <c r="K205" s="67"/>
      <c r="L205" s="67" t="s">
        <v>1538</v>
      </c>
      <c r="M205" s="67" t="s">
        <v>970</v>
      </c>
      <c r="N205" s="67" t="s">
        <v>1537</v>
      </c>
      <c r="O205" s="67" t="s">
        <v>221</v>
      </c>
      <c r="P205" s="67"/>
      <c r="Q205" s="67"/>
      <c r="R205" s="67"/>
      <c r="S205" s="67"/>
      <c r="T205" s="67"/>
      <c r="U205" s="67"/>
      <c r="V205" s="67"/>
      <c r="W205" s="69"/>
      <c r="X205" s="69"/>
      <c r="Y205" s="68"/>
      <c r="Z205" s="68"/>
      <c r="AA205" s="68"/>
      <c r="AB205" s="68"/>
      <c r="AC205" s="68"/>
      <c r="AD205" s="68"/>
      <c r="AE205" s="68"/>
      <c r="AF205" s="68"/>
    </row>
    <row r="206" spans="1:32" ht="15" customHeight="1" x14ac:dyDescent="0.25">
      <c r="A206" s="68">
        <v>204</v>
      </c>
      <c r="B206" s="68">
        <v>1435</v>
      </c>
      <c r="C206" s="53">
        <v>12246120</v>
      </c>
      <c r="D206" s="4"/>
      <c r="E206" s="4"/>
      <c r="F206" s="67"/>
      <c r="G206" s="67"/>
      <c r="H206" s="67"/>
      <c r="I206" s="67"/>
      <c r="J206" s="67"/>
      <c r="K206" s="67"/>
      <c r="L206" s="67" t="s">
        <v>1538</v>
      </c>
      <c r="M206" s="67" t="s">
        <v>970</v>
      </c>
      <c r="N206" s="67" t="s">
        <v>1537</v>
      </c>
      <c r="O206" s="67" t="s">
        <v>221</v>
      </c>
      <c r="P206" s="67"/>
      <c r="Q206" s="67"/>
      <c r="R206" s="67"/>
      <c r="S206" s="67"/>
      <c r="T206" s="67"/>
      <c r="U206" s="67"/>
      <c r="V206" s="67"/>
      <c r="W206" s="69"/>
      <c r="X206" s="69"/>
      <c r="Y206" s="68"/>
      <c r="Z206" s="68"/>
      <c r="AA206" s="68"/>
      <c r="AB206" s="68"/>
      <c r="AC206" s="68"/>
      <c r="AD206" s="68"/>
      <c r="AE206" s="68"/>
      <c r="AF206" s="68"/>
    </row>
    <row r="207" spans="1:32" ht="15" customHeight="1" x14ac:dyDescent="0.25">
      <c r="A207" s="68">
        <v>205</v>
      </c>
      <c r="B207" s="68">
        <v>1436</v>
      </c>
      <c r="C207" s="53">
        <v>12820603</v>
      </c>
      <c r="D207" s="4"/>
      <c r="E207" s="4"/>
      <c r="F207" s="67"/>
      <c r="G207" s="67"/>
      <c r="H207" s="67"/>
      <c r="I207" s="67"/>
      <c r="J207" s="67"/>
      <c r="K207" s="67"/>
      <c r="L207" s="67" t="s">
        <v>1538</v>
      </c>
      <c r="M207" s="67" t="s">
        <v>970</v>
      </c>
      <c r="N207" s="67" t="s">
        <v>1537</v>
      </c>
      <c r="O207" s="67" t="s">
        <v>221</v>
      </c>
      <c r="P207" s="67"/>
      <c r="Q207" s="67"/>
      <c r="R207" s="67"/>
      <c r="S207" s="67"/>
      <c r="T207" s="67"/>
      <c r="U207" s="67"/>
      <c r="V207" s="67"/>
      <c r="W207" s="69"/>
      <c r="X207" s="69"/>
      <c r="Y207" s="68"/>
      <c r="Z207" s="68"/>
      <c r="AA207" s="68"/>
      <c r="AB207" s="68"/>
      <c r="AC207" s="68"/>
      <c r="AD207" s="68"/>
      <c r="AE207" s="68"/>
      <c r="AF207" s="68"/>
    </row>
    <row r="208" spans="1:32" ht="15" customHeight="1" x14ac:dyDescent="0.25">
      <c r="A208" s="68">
        <v>206</v>
      </c>
      <c r="B208" s="68">
        <v>1437</v>
      </c>
      <c r="C208" s="53">
        <v>12812320</v>
      </c>
      <c r="D208" s="4"/>
      <c r="E208" s="4" t="s">
        <v>244</v>
      </c>
      <c r="F208" s="67" t="s">
        <v>244</v>
      </c>
      <c r="G208" s="67" t="s">
        <v>244</v>
      </c>
      <c r="H208" s="67" t="s">
        <v>244</v>
      </c>
      <c r="I208" s="67" t="s">
        <v>244</v>
      </c>
      <c r="J208" s="67" t="s">
        <v>244</v>
      </c>
      <c r="K208" s="67" t="s">
        <v>244</v>
      </c>
      <c r="L208" s="67" t="s">
        <v>1538</v>
      </c>
      <c r="M208" s="67" t="s">
        <v>970</v>
      </c>
      <c r="N208" s="67" t="s">
        <v>973</v>
      </c>
      <c r="O208" s="67" t="s">
        <v>221</v>
      </c>
      <c r="P208" s="67">
        <v>0</v>
      </c>
      <c r="Q208" s="67">
        <v>0</v>
      </c>
      <c r="R208" s="67">
        <v>0</v>
      </c>
      <c r="S208" s="67">
        <v>0</v>
      </c>
      <c r="T208" s="67">
        <v>0</v>
      </c>
      <c r="U208" s="67">
        <v>0</v>
      </c>
      <c r="V208" s="67">
        <v>0</v>
      </c>
      <c r="W208" s="69">
        <v>0</v>
      </c>
      <c r="X208" s="69">
        <v>0</v>
      </c>
      <c r="Y208" s="68">
        <v>0</v>
      </c>
      <c r="Z208" s="68">
        <v>0</v>
      </c>
      <c r="AA208" s="68">
        <v>0</v>
      </c>
      <c r="AB208" s="68">
        <v>0</v>
      </c>
      <c r="AC208" s="68">
        <v>0</v>
      </c>
      <c r="AD208" s="68"/>
      <c r="AE208" s="68">
        <v>0</v>
      </c>
      <c r="AF208" s="68">
        <v>0</v>
      </c>
    </row>
    <row r="209" spans="1:32" ht="15" customHeight="1" x14ac:dyDescent="0.25">
      <c r="A209" s="68">
        <v>207</v>
      </c>
      <c r="B209" s="68">
        <v>1438</v>
      </c>
      <c r="C209" s="53" t="s">
        <v>190</v>
      </c>
      <c r="D209" s="4">
        <v>3564</v>
      </c>
      <c r="E209" s="4" t="s">
        <v>1573</v>
      </c>
      <c r="F209" s="67" t="s">
        <v>1574</v>
      </c>
      <c r="G209" s="67" t="s">
        <v>416</v>
      </c>
      <c r="H209" s="67" t="s">
        <v>376</v>
      </c>
      <c r="I209" s="67" t="s">
        <v>1575</v>
      </c>
      <c r="J209" s="67" t="s">
        <v>218</v>
      </c>
      <c r="K209" s="67" t="s">
        <v>627</v>
      </c>
      <c r="L209" s="67">
        <v>4175912980</v>
      </c>
      <c r="M209" s="67" t="s">
        <v>1099</v>
      </c>
      <c r="N209" s="67" t="s">
        <v>323</v>
      </c>
      <c r="O209" s="67" t="s">
        <v>259</v>
      </c>
      <c r="P209" s="67" t="s">
        <v>324</v>
      </c>
      <c r="Q209" s="67" t="s">
        <v>223</v>
      </c>
      <c r="R209" s="67" t="s">
        <v>308</v>
      </c>
      <c r="S209" s="67" t="s">
        <v>225</v>
      </c>
      <c r="T209" s="67">
        <v>0</v>
      </c>
      <c r="U209" s="67" t="s">
        <v>975</v>
      </c>
      <c r="V209" s="67" t="s">
        <v>242</v>
      </c>
      <c r="W209" s="69">
        <v>41465</v>
      </c>
      <c r="X209" s="69">
        <v>41830</v>
      </c>
      <c r="Y209" s="68" t="s">
        <v>976</v>
      </c>
      <c r="Z209" s="68" t="s">
        <v>753</v>
      </c>
      <c r="AA209" s="68">
        <v>0</v>
      </c>
      <c r="AB209" s="68">
        <v>0</v>
      </c>
      <c r="AC209" s="68">
        <v>0</v>
      </c>
      <c r="AD209" s="68"/>
      <c r="AE209" s="68" t="s">
        <v>977</v>
      </c>
      <c r="AF209" s="68">
        <v>0</v>
      </c>
    </row>
    <row r="210" spans="1:32" ht="15" customHeight="1" x14ac:dyDescent="0.25">
      <c r="A210" s="68">
        <v>208</v>
      </c>
      <c r="B210" s="68">
        <v>1439</v>
      </c>
      <c r="C210" s="53" t="s">
        <v>191</v>
      </c>
      <c r="D210" s="4"/>
      <c r="E210" s="4" t="s">
        <v>244</v>
      </c>
      <c r="F210" s="67" t="s">
        <v>244</v>
      </c>
      <c r="G210" s="67" t="s">
        <v>244</v>
      </c>
      <c r="H210" s="67" t="s">
        <v>244</v>
      </c>
      <c r="I210" s="67" t="s">
        <v>244</v>
      </c>
      <c r="J210" s="67" t="s">
        <v>244</v>
      </c>
      <c r="K210" s="67" t="s">
        <v>244</v>
      </c>
      <c r="L210" s="67">
        <v>6040426708</v>
      </c>
      <c r="M210" s="67" t="s">
        <v>1099</v>
      </c>
      <c r="N210" s="67" t="s">
        <v>258</v>
      </c>
      <c r="O210" s="67" t="s">
        <v>259</v>
      </c>
      <c r="P210" s="67" t="s">
        <v>222</v>
      </c>
      <c r="Q210" s="67" t="s">
        <v>260</v>
      </c>
      <c r="R210" s="67" t="s">
        <v>308</v>
      </c>
      <c r="S210" s="67" t="s">
        <v>225</v>
      </c>
      <c r="T210" s="67">
        <v>0</v>
      </c>
      <c r="U210" s="67" t="s">
        <v>978</v>
      </c>
      <c r="V210" s="67" t="s">
        <v>242</v>
      </c>
      <c r="W210" s="69" t="s">
        <v>979</v>
      </c>
      <c r="X210" s="69" t="s">
        <v>980</v>
      </c>
      <c r="Y210" s="68" t="s">
        <v>981</v>
      </c>
      <c r="Z210" s="68" t="s">
        <v>753</v>
      </c>
      <c r="AA210" s="68">
        <v>0</v>
      </c>
      <c r="AB210" s="68">
        <v>0</v>
      </c>
      <c r="AC210" s="68">
        <v>0</v>
      </c>
      <c r="AD210" s="68"/>
      <c r="AE210" s="68" t="s">
        <v>982</v>
      </c>
      <c r="AF210" s="68">
        <v>0</v>
      </c>
    </row>
    <row r="211" spans="1:32" ht="15" customHeight="1" x14ac:dyDescent="0.25">
      <c r="A211" s="68">
        <v>209</v>
      </c>
      <c r="B211" s="68">
        <v>1440</v>
      </c>
      <c r="C211" s="53" t="s">
        <v>192</v>
      </c>
      <c r="D211" s="4"/>
      <c r="E211" s="4" t="s">
        <v>244</v>
      </c>
      <c r="F211" s="67" t="s">
        <v>244</v>
      </c>
      <c r="G211" s="67" t="s">
        <v>244</v>
      </c>
      <c r="H211" s="67" t="s">
        <v>244</v>
      </c>
      <c r="I211" s="67" t="s">
        <v>244</v>
      </c>
      <c r="J211" s="67" t="s">
        <v>244</v>
      </c>
      <c r="K211" s="67" t="s">
        <v>244</v>
      </c>
      <c r="L211" s="67">
        <v>4925927558</v>
      </c>
      <c r="M211" s="67" t="s">
        <v>1099</v>
      </c>
      <c r="N211" s="67" t="s">
        <v>307</v>
      </c>
      <c r="O211" s="67" t="s">
        <v>259</v>
      </c>
      <c r="P211" s="67" t="s">
        <v>222</v>
      </c>
      <c r="Q211" s="67" t="s">
        <v>223</v>
      </c>
      <c r="R211" s="67" t="s">
        <v>224</v>
      </c>
      <c r="S211" s="67" t="s">
        <v>225</v>
      </c>
      <c r="T211" s="67">
        <v>0</v>
      </c>
      <c r="U211" s="67" t="s">
        <v>983</v>
      </c>
      <c r="V211" s="67" t="s">
        <v>227</v>
      </c>
      <c r="W211" s="69" t="s">
        <v>984</v>
      </c>
      <c r="X211" s="69" t="s">
        <v>468</v>
      </c>
      <c r="Y211" s="68" t="s">
        <v>230</v>
      </c>
      <c r="Z211" s="68" t="s">
        <v>339</v>
      </c>
      <c r="AA211" s="68">
        <v>0</v>
      </c>
      <c r="AB211" s="68">
        <v>0</v>
      </c>
      <c r="AC211" s="68">
        <v>0</v>
      </c>
      <c r="AD211" s="68"/>
      <c r="AE211" s="68" t="s">
        <v>985</v>
      </c>
      <c r="AF211" s="68">
        <v>0</v>
      </c>
    </row>
    <row r="212" spans="1:32" ht="15" customHeight="1" x14ac:dyDescent="0.25">
      <c r="A212" s="68">
        <v>210</v>
      </c>
      <c r="B212" s="68">
        <v>1441</v>
      </c>
      <c r="C212" s="53" t="s">
        <v>193</v>
      </c>
      <c r="D212" s="4"/>
      <c r="E212" s="4" t="s">
        <v>244</v>
      </c>
      <c r="F212" s="67" t="s">
        <v>244</v>
      </c>
      <c r="G212" s="67" t="s">
        <v>244</v>
      </c>
      <c r="H212" s="67" t="s">
        <v>244</v>
      </c>
      <c r="I212" s="67" t="s">
        <v>244</v>
      </c>
      <c r="J212" s="67" t="s">
        <v>244</v>
      </c>
      <c r="K212" s="67" t="s">
        <v>244</v>
      </c>
      <c r="L212" s="67">
        <v>16638169862</v>
      </c>
      <c r="M212" s="67" t="s">
        <v>1099</v>
      </c>
      <c r="N212" s="67" t="s">
        <v>307</v>
      </c>
      <c r="O212" s="67" t="s">
        <v>259</v>
      </c>
      <c r="P212" s="67" t="s">
        <v>222</v>
      </c>
      <c r="Q212" s="67" t="s">
        <v>223</v>
      </c>
      <c r="R212" s="67" t="s">
        <v>308</v>
      </c>
      <c r="S212" s="67" t="s">
        <v>309</v>
      </c>
      <c r="T212" s="67">
        <v>0</v>
      </c>
      <c r="U212" s="67" t="s">
        <v>986</v>
      </c>
      <c r="V212" s="67" t="s">
        <v>227</v>
      </c>
      <c r="W212" s="69">
        <v>42042</v>
      </c>
      <c r="X212" s="69">
        <v>42773</v>
      </c>
      <c r="Y212" s="68" t="s">
        <v>230</v>
      </c>
      <c r="Z212" s="68">
        <v>0</v>
      </c>
      <c r="AA212" s="68">
        <v>0</v>
      </c>
      <c r="AB212" s="68">
        <v>0</v>
      </c>
      <c r="AC212" s="68">
        <v>0</v>
      </c>
      <c r="AD212" s="68"/>
      <c r="AE212" s="68" t="s">
        <v>987</v>
      </c>
      <c r="AF212" s="68">
        <v>0</v>
      </c>
    </row>
    <row r="213" spans="1:32" ht="15" customHeight="1" x14ac:dyDescent="0.25">
      <c r="A213" s="68">
        <v>211</v>
      </c>
      <c r="B213" s="68">
        <v>1442</v>
      </c>
      <c r="C213" s="53" t="s">
        <v>194</v>
      </c>
      <c r="D213" s="4">
        <v>3575</v>
      </c>
      <c r="E213" s="4" t="s">
        <v>1566</v>
      </c>
      <c r="F213" s="67" t="s">
        <v>1567</v>
      </c>
      <c r="G213" s="67" t="s">
        <v>416</v>
      </c>
      <c r="H213" s="67" t="s">
        <v>498</v>
      </c>
      <c r="I213" s="67" t="s">
        <v>1568</v>
      </c>
      <c r="J213" s="67" t="s">
        <v>218</v>
      </c>
      <c r="K213" s="67" t="s">
        <v>501</v>
      </c>
      <c r="L213" s="67">
        <v>17840129546</v>
      </c>
      <c r="M213" s="67" t="s">
        <v>1099</v>
      </c>
      <c r="N213" s="67" t="s">
        <v>307</v>
      </c>
      <c r="O213" s="67" t="s">
        <v>259</v>
      </c>
      <c r="P213" s="67" t="s">
        <v>222</v>
      </c>
      <c r="Q213" s="67" t="s">
        <v>223</v>
      </c>
      <c r="R213" s="67" t="s">
        <v>308</v>
      </c>
      <c r="S213" s="67" t="s">
        <v>309</v>
      </c>
      <c r="T213" s="67">
        <v>0</v>
      </c>
      <c r="U213" s="67" t="s">
        <v>988</v>
      </c>
      <c r="V213" s="67" t="s">
        <v>227</v>
      </c>
      <c r="W213" s="69" t="s">
        <v>507</v>
      </c>
      <c r="X213" s="69" t="s">
        <v>472</v>
      </c>
      <c r="Y213" s="68" t="s">
        <v>230</v>
      </c>
      <c r="Z213" s="68">
        <v>0</v>
      </c>
      <c r="AA213" s="68">
        <v>0</v>
      </c>
      <c r="AB213" s="68">
        <v>0</v>
      </c>
      <c r="AC213" s="68">
        <v>0</v>
      </c>
      <c r="AD213" s="68"/>
      <c r="AE213" s="68" t="s">
        <v>989</v>
      </c>
      <c r="AF213" s="68">
        <v>0</v>
      </c>
    </row>
    <row r="214" spans="1:32" ht="15" customHeight="1" x14ac:dyDescent="0.25">
      <c r="A214" s="68">
        <v>212</v>
      </c>
      <c r="B214" s="68">
        <v>1443</v>
      </c>
      <c r="C214" s="53" t="s">
        <v>195</v>
      </c>
      <c r="D214" s="4"/>
      <c r="E214" s="4" t="s">
        <v>244</v>
      </c>
      <c r="F214" s="67" t="s">
        <v>244</v>
      </c>
      <c r="G214" s="67" t="s">
        <v>244</v>
      </c>
      <c r="H214" s="67" t="s">
        <v>244</v>
      </c>
      <c r="I214" s="67" t="s">
        <v>244</v>
      </c>
      <c r="J214" s="67" t="s">
        <v>244</v>
      </c>
      <c r="K214" s="67" t="s">
        <v>244</v>
      </c>
      <c r="L214" s="67">
        <v>25110059618</v>
      </c>
      <c r="M214" s="67" t="s">
        <v>1099</v>
      </c>
      <c r="N214" s="67" t="s">
        <v>307</v>
      </c>
      <c r="O214" s="67" t="s">
        <v>259</v>
      </c>
      <c r="P214" s="67" t="s">
        <v>222</v>
      </c>
      <c r="Q214" s="67" t="s">
        <v>223</v>
      </c>
      <c r="R214" s="67" t="s">
        <v>308</v>
      </c>
      <c r="S214" s="67" t="s">
        <v>309</v>
      </c>
      <c r="T214" s="67">
        <v>0</v>
      </c>
      <c r="U214" s="67" t="s">
        <v>990</v>
      </c>
      <c r="V214" s="67" t="s">
        <v>227</v>
      </c>
      <c r="W214" s="69" t="s">
        <v>571</v>
      </c>
      <c r="X214" s="69" t="s">
        <v>572</v>
      </c>
      <c r="Y214" s="68" t="s">
        <v>230</v>
      </c>
      <c r="Z214" s="68">
        <v>0</v>
      </c>
      <c r="AA214" s="68">
        <v>0</v>
      </c>
      <c r="AB214" s="68">
        <v>0</v>
      </c>
      <c r="AC214" s="68">
        <v>0</v>
      </c>
      <c r="AD214" s="68"/>
      <c r="AE214" s="68" t="s">
        <v>991</v>
      </c>
      <c r="AF214" s="68">
        <v>0</v>
      </c>
    </row>
    <row r="215" spans="1:32" ht="15" customHeight="1" x14ac:dyDescent="0.25">
      <c r="A215" s="68">
        <v>213</v>
      </c>
      <c r="B215" s="68">
        <v>1444</v>
      </c>
      <c r="C215" s="53" t="s">
        <v>196</v>
      </c>
      <c r="D215" s="4"/>
      <c r="E215" s="4" t="s">
        <v>244</v>
      </c>
      <c r="F215" s="67" t="s">
        <v>244</v>
      </c>
      <c r="G215" s="67" t="s">
        <v>244</v>
      </c>
      <c r="H215" s="67" t="s">
        <v>244</v>
      </c>
      <c r="I215" s="67" t="s">
        <v>244</v>
      </c>
      <c r="J215" s="67" t="s">
        <v>244</v>
      </c>
      <c r="K215" s="67" t="s">
        <v>244</v>
      </c>
      <c r="L215" s="67">
        <v>28005810950</v>
      </c>
      <c r="M215" s="67" t="s">
        <v>1099</v>
      </c>
      <c r="N215" s="67" t="s">
        <v>307</v>
      </c>
      <c r="O215" s="67" t="s">
        <v>259</v>
      </c>
      <c r="P215" s="67" t="s">
        <v>222</v>
      </c>
      <c r="Q215" s="67" t="s">
        <v>223</v>
      </c>
      <c r="R215" s="67" t="s">
        <v>224</v>
      </c>
      <c r="S215" s="67" t="s">
        <v>309</v>
      </c>
      <c r="T215" s="67">
        <v>0</v>
      </c>
      <c r="U215" s="67" t="s">
        <v>992</v>
      </c>
      <c r="V215" s="67" t="s">
        <v>227</v>
      </c>
      <c r="W215" s="69">
        <v>42042</v>
      </c>
      <c r="X215" s="69">
        <v>42773</v>
      </c>
      <c r="Y215" s="68" t="s">
        <v>230</v>
      </c>
      <c r="Z215" s="68">
        <v>0</v>
      </c>
      <c r="AA215" s="68">
        <v>0</v>
      </c>
      <c r="AB215" s="68">
        <v>0</v>
      </c>
      <c r="AC215" s="68">
        <v>0</v>
      </c>
      <c r="AD215" s="68"/>
      <c r="AE215" s="68">
        <v>0</v>
      </c>
      <c r="AF215" s="68">
        <v>0</v>
      </c>
    </row>
    <row r="216" spans="1:32" ht="15" customHeight="1" x14ac:dyDescent="0.25">
      <c r="A216" s="68">
        <v>214</v>
      </c>
      <c r="B216" s="68">
        <v>1445</v>
      </c>
      <c r="C216" s="53" t="s">
        <v>197</v>
      </c>
      <c r="D216" s="4">
        <v>3522</v>
      </c>
      <c r="E216" s="4" t="s">
        <v>1039</v>
      </c>
      <c r="F216" s="67" t="s">
        <v>1040</v>
      </c>
      <c r="G216" s="67" t="s">
        <v>416</v>
      </c>
      <c r="H216" s="67" t="s">
        <v>376</v>
      </c>
      <c r="I216" s="67" t="s">
        <v>1041</v>
      </c>
      <c r="J216" s="67" t="s">
        <v>1037</v>
      </c>
      <c r="K216" s="67" t="s">
        <v>627</v>
      </c>
      <c r="L216" s="67">
        <v>19800639316</v>
      </c>
      <c r="M216" s="67" t="s">
        <v>1099</v>
      </c>
      <c r="N216" s="67" t="s">
        <v>437</v>
      </c>
      <c r="O216" s="67" t="s">
        <v>259</v>
      </c>
      <c r="P216" s="67" t="s">
        <v>240</v>
      </c>
      <c r="Q216" s="67" t="s">
        <v>260</v>
      </c>
      <c r="R216" s="67" t="s">
        <v>224</v>
      </c>
      <c r="S216" s="67" t="s">
        <v>309</v>
      </c>
      <c r="T216" s="67">
        <v>0</v>
      </c>
      <c r="U216" s="67" t="s">
        <v>993</v>
      </c>
      <c r="V216" s="67" t="s">
        <v>227</v>
      </c>
      <c r="W216" s="69" t="s">
        <v>994</v>
      </c>
      <c r="X216" s="69" t="s">
        <v>453</v>
      </c>
      <c r="Y216" s="68">
        <v>0</v>
      </c>
      <c r="Z216" s="68" t="s">
        <v>339</v>
      </c>
      <c r="AA216" s="68">
        <v>0</v>
      </c>
      <c r="AB216" s="68">
        <v>0</v>
      </c>
      <c r="AC216" s="68">
        <v>0</v>
      </c>
      <c r="AD216" s="68"/>
      <c r="AE216" s="68" t="s">
        <v>1038</v>
      </c>
      <c r="AF216" s="68">
        <v>0</v>
      </c>
    </row>
    <row r="217" spans="1:32" ht="15" customHeight="1" x14ac:dyDescent="0.25">
      <c r="A217" s="68">
        <v>215</v>
      </c>
      <c r="B217" s="68">
        <v>1446</v>
      </c>
      <c r="C217" s="53" t="s">
        <v>198</v>
      </c>
      <c r="D217" s="4"/>
      <c r="E217" s="4" t="s">
        <v>244</v>
      </c>
      <c r="F217" s="67" t="s">
        <v>244</v>
      </c>
      <c r="G217" s="67" t="s">
        <v>244</v>
      </c>
      <c r="H217" s="67" t="s">
        <v>244</v>
      </c>
      <c r="I217" s="67" t="s">
        <v>244</v>
      </c>
      <c r="J217" s="67" t="s">
        <v>244</v>
      </c>
      <c r="K217" s="67" t="s">
        <v>244</v>
      </c>
      <c r="L217" s="67">
        <v>7229717353</v>
      </c>
      <c r="M217" s="67" t="s">
        <v>219</v>
      </c>
      <c r="N217" s="67" t="s">
        <v>292</v>
      </c>
      <c r="O217" s="67" t="s">
        <v>221</v>
      </c>
      <c r="P217" s="67" t="s">
        <v>240</v>
      </c>
      <c r="Q217" s="67" t="s">
        <v>223</v>
      </c>
      <c r="R217" s="67" t="s">
        <v>224</v>
      </c>
      <c r="S217" s="67" t="s">
        <v>293</v>
      </c>
      <c r="T217" s="67">
        <v>0</v>
      </c>
      <c r="U217" s="67" t="s">
        <v>995</v>
      </c>
      <c r="V217" s="67">
        <v>0</v>
      </c>
      <c r="W217" s="69" t="s">
        <v>295</v>
      </c>
      <c r="X217" s="69" t="s">
        <v>296</v>
      </c>
      <c r="Y217" s="68">
        <v>0</v>
      </c>
      <c r="Z217" s="68" t="s">
        <v>231</v>
      </c>
      <c r="AA217" s="68">
        <v>0</v>
      </c>
      <c r="AB217" s="68">
        <v>0</v>
      </c>
      <c r="AC217" s="68">
        <v>0</v>
      </c>
      <c r="AD217" s="68"/>
      <c r="AE217" s="68" t="s">
        <v>996</v>
      </c>
      <c r="AF217" s="68">
        <v>0</v>
      </c>
    </row>
    <row r="218" spans="1:32" ht="15" customHeight="1" x14ac:dyDescent="0.25">
      <c r="A218" s="68">
        <v>216</v>
      </c>
      <c r="B218" s="68">
        <v>1447</v>
      </c>
      <c r="C218" s="53" t="s">
        <v>199</v>
      </c>
      <c r="D218" s="4"/>
      <c r="E218" s="4"/>
      <c r="F218" s="67"/>
      <c r="G218" s="67"/>
      <c r="H218" s="67"/>
      <c r="I218" s="67"/>
      <c r="J218" s="67"/>
      <c r="K218" s="67" t="s">
        <v>244</v>
      </c>
      <c r="L218" s="67">
        <v>25877686789</v>
      </c>
      <c r="M218" s="67" t="s">
        <v>219</v>
      </c>
      <c r="N218" s="67" t="s">
        <v>285</v>
      </c>
      <c r="O218" s="67" t="s">
        <v>1578</v>
      </c>
      <c r="P218" s="67" t="s">
        <v>222</v>
      </c>
      <c r="Q218" s="67" t="s">
        <v>223</v>
      </c>
      <c r="R218" s="67" t="s">
        <v>224</v>
      </c>
      <c r="S218" s="67" t="s">
        <v>225</v>
      </c>
      <c r="T218" s="67">
        <v>0</v>
      </c>
      <c r="U218" s="67" t="s">
        <v>997</v>
      </c>
      <c r="V218" s="67" t="s">
        <v>227</v>
      </c>
      <c r="W218" s="69" t="s">
        <v>998</v>
      </c>
      <c r="X218" s="69" t="s">
        <v>999</v>
      </c>
      <c r="Y218" s="68">
        <v>0</v>
      </c>
      <c r="Z218" s="68">
        <v>0</v>
      </c>
      <c r="AA218" s="68">
        <v>0</v>
      </c>
      <c r="AB218" s="68">
        <v>0</v>
      </c>
      <c r="AC218" s="68">
        <v>0</v>
      </c>
      <c r="AD218" s="68"/>
      <c r="AE218" s="68" t="s">
        <v>1000</v>
      </c>
      <c r="AF218" s="68">
        <v>0</v>
      </c>
    </row>
    <row r="219" spans="1:32" ht="15" customHeight="1" x14ac:dyDescent="0.25">
      <c r="A219" s="68">
        <v>217</v>
      </c>
      <c r="B219" s="68">
        <v>1448</v>
      </c>
      <c r="C219" s="53" t="s">
        <v>200</v>
      </c>
      <c r="D219" s="4"/>
      <c r="E219" s="4" t="s">
        <v>244</v>
      </c>
      <c r="F219" s="67" t="s">
        <v>244</v>
      </c>
      <c r="G219" s="67" t="s">
        <v>244</v>
      </c>
      <c r="H219" s="67" t="s">
        <v>244</v>
      </c>
      <c r="I219" s="67" t="s">
        <v>244</v>
      </c>
      <c r="J219" s="67" t="s">
        <v>244</v>
      </c>
      <c r="K219" s="67" t="s">
        <v>244</v>
      </c>
      <c r="L219" s="67">
        <v>15671629910</v>
      </c>
      <c r="M219" s="67" t="s">
        <v>219</v>
      </c>
      <c r="N219" s="67" t="s">
        <v>220</v>
      </c>
      <c r="O219" s="67" t="s">
        <v>221</v>
      </c>
      <c r="P219" s="67" t="s">
        <v>222</v>
      </c>
      <c r="Q219" s="67" t="s">
        <v>223</v>
      </c>
      <c r="R219" s="67" t="s">
        <v>224</v>
      </c>
      <c r="S219" s="67" t="s">
        <v>225</v>
      </c>
      <c r="T219" s="67">
        <v>0</v>
      </c>
      <c r="U219" s="67" t="s">
        <v>1001</v>
      </c>
      <c r="V219" s="67" t="s">
        <v>227</v>
      </c>
      <c r="W219" s="69">
        <v>42557</v>
      </c>
      <c r="X219" s="69">
        <v>42557</v>
      </c>
      <c r="Y219" s="68" t="s">
        <v>1002</v>
      </c>
      <c r="Z219" s="68" t="s">
        <v>231</v>
      </c>
      <c r="AA219" s="68">
        <v>0</v>
      </c>
      <c r="AB219" s="68">
        <v>0</v>
      </c>
      <c r="AC219" s="68">
        <v>0</v>
      </c>
      <c r="AD219" s="68"/>
      <c r="AE219" s="68" t="s">
        <v>1003</v>
      </c>
      <c r="AF219" s="68">
        <v>0</v>
      </c>
    </row>
    <row r="220" spans="1:32" ht="15" customHeight="1" x14ac:dyDescent="0.25">
      <c r="A220" s="68">
        <v>218</v>
      </c>
      <c r="B220" s="68">
        <v>1449</v>
      </c>
      <c r="C220" s="53" t="s">
        <v>201</v>
      </c>
      <c r="D220" s="4"/>
      <c r="E220" s="4" t="s">
        <v>244</v>
      </c>
      <c r="F220" s="67" t="s">
        <v>244</v>
      </c>
      <c r="G220" s="67" t="s">
        <v>244</v>
      </c>
      <c r="H220" s="67" t="s">
        <v>244</v>
      </c>
      <c r="I220" s="67" t="s">
        <v>244</v>
      </c>
      <c r="J220" s="67" t="s">
        <v>244</v>
      </c>
      <c r="K220" s="67" t="s">
        <v>244</v>
      </c>
      <c r="L220" s="67">
        <v>17335944038</v>
      </c>
      <c r="M220" s="67" t="s">
        <v>219</v>
      </c>
      <c r="N220" s="67" t="s">
        <v>220</v>
      </c>
      <c r="O220" s="67" t="s">
        <v>221</v>
      </c>
      <c r="P220" s="67" t="s">
        <v>222</v>
      </c>
      <c r="Q220" s="67" t="s">
        <v>223</v>
      </c>
      <c r="R220" s="67" t="s">
        <v>224</v>
      </c>
      <c r="S220" s="67" t="s">
        <v>225</v>
      </c>
      <c r="T220" s="67">
        <v>0</v>
      </c>
      <c r="U220" s="67" t="s">
        <v>1004</v>
      </c>
      <c r="V220" s="67" t="s">
        <v>227</v>
      </c>
      <c r="W220" s="69">
        <v>42188</v>
      </c>
      <c r="X220" s="69">
        <v>42919</v>
      </c>
      <c r="Y220" s="68" t="s">
        <v>1005</v>
      </c>
      <c r="Z220" s="68">
        <v>0</v>
      </c>
      <c r="AA220" s="68">
        <v>0</v>
      </c>
      <c r="AB220" s="68">
        <v>0</v>
      </c>
      <c r="AC220" s="68">
        <v>0</v>
      </c>
      <c r="AD220" s="68"/>
      <c r="AE220" s="68" t="s">
        <v>1006</v>
      </c>
      <c r="AF220" s="68">
        <v>0</v>
      </c>
    </row>
    <row r="221" spans="1:32" ht="15" customHeight="1" x14ac:dyDescent="0.25">
      <c r="A221" s="68">
        <v>219</v>
      </c>
      <c r="B221" s="68">
        <v>1450</v>
      </c>
      <c r="C221" s="53" t="s">
        <v>202</v>
      </c>
      <c r="D221" s="4"/>
      <c r="E221" s="4" t="s">
        <v>244</v>
      </c>
      <c r="F221" s="67" t="s">
        <v>244</v>
      </c>
      <c r="G221" s="67" t="s">
        <v>244</v>
      </c>
      <c r="H221" s="67" t="s">
        <v>244</v>
      </c>
      <c r="I221" s="67" t="s">
        <v>244</v>
      </c>
      <c r="J221" s="67" t="s">
        <v>244</v>
      </c>
      <c r="K221" s="67" t="s">
        <v>244</v>
      </c>
      <c r="L221" s="67">
        <v>17579488358</v>
      </c>
      <c r="M221" s="67" t="s">
        <v>219</v>
      </c>
      <c r="N221" s="67" t="s">
        <v>220</v>
      </c>
      <c r="O221" s="67" t="s">
        <v>221</v>
      </c>
      <c r="P221" s="67" t="s">
        <v>222</v>
      </c>
      <c r="Q221" s="67" t="s">
        <v>223</v>
      </c>
      <c r="R221" s="67" t="s">
        <v>224</v>
      </c>
      <c r="S221" s="67" t="s">
        <v>225</v>
      </c>
      <c r="T221" s="67">
        <v>0</v>
      </c>
      <c r="U221" s="67" t="s">
        <v>1007</v>
      </c>
      <c r="V221" s="67" t="s">
        <v>227</v>
      </c>
      <c r="W221" s="69">
        <v>42554</v>
      </c>
      <c r="X221" s="69">
        <v>42801</v>
      </c>
      <c r="Y221" s="68" t="s">
        <v>1008</v>
      </c>
      <c r="Z221" s="68" t="s">
        <v>231</v>
      </c>
      <c r="AA221" s="68">
        <v>0</v>
      </c>
      <c r="AB221" s="68">
        <v>0</v>
      </c>
      <c r="AC221" s="68">
        <v>0</v>
      </c>
      <c r="AD221" s="68"/>
      <c r="AE221" s="68" t="s">
        <v>1009</v>
      </c>
      <c r="AF221" s="68">
        <v>0</v>
      </c>
    </row>
    <row r="222" spans="1:32" ht="15" customHeight="1" x14ac:dyDescent="0.25">
      <c r="A222" s="68">
        <v>220</v>
      </c>
      <c r="B222" s="68">
        <v>1451</v>
      </c>
      <c r="C222" s="53" t="s">
        <v>203</v>
      </c>
      <c r="D222" s="4"/>
      <c r="E222" s="4" t="s">
        <v>244</v>
      </c>
      <c r="F222" s="67" t="s">
        <v>244</v>
      </c>
      <c r="G222" s="67" t="s">
        <v>244</v>
      </c>
      <c r="H222" s="67" t="s">
        <v>244</v>
      </c>
      <c r="I222" s="67" t="s">
        <v>244</v>
      </c>
      <c r="J222" s="67" t="s">
        <v>244</v>
      </c>
      <c r="K222" s="67" t="s">
        <v>244</v>
      </c>
      <c r="L222" s="67">
        <v>0</v>
      </c>
      <c r="M222" s="67" t="s">
        <v>219</v>
      </c>
      <c r="N222" s="67" t="s">
        <v>220</v>
      </c>
      <c r="O222" s="67" t="s">
        <v>221</v>
      </c>
      <c r="P222" s="67" t="s">
        <v>222</v>
      </c>
      <c r="Q222" s="67" t="s">
        <v>223</v>
      </c>
      <c r="R222" s="67" t="s">
        <v>224</v>
      </c>
      <c r="S222" s="67" t="s">
        <v>225</v>
      </c>
      <c r="T222" s="67">
        <v>0</v>
      </c>
      <c r="U222" s="67" t="s">
        <v>1010</v>
      </c>
      <c r="V222" s="67" t="s">
        <v>227</v>
      </c>
      <c r="W222" s="69">
        <v>42162</v>
      </c>
      <c r="X222" s="69">
        <v>42893</v>
      </c>
      <c r="Y222" s="68">
        <v>0</v>
      </c>
      <c r="Z222" s="68" t="s">
        <v>410</v>
      </c>
      <c r="AA222" s="68">
        <v>0</v>
      </c>
      <c r="AB222" s="68">
        <v>0</v>
      </c>
      <c r="AC222" s="68">
        <v>0</v>
      </c>
      <c r="AD222" s="68"/>
      <c r="AE222" s="68" t="s">
        <v>1011</v>
      </c>
      <c r="AF222" s="68">
        <v>0</v>
      </c>
    </row>
    <row r="223" spans="1:32" ht="15" customHeight="1" x14ac:dyDescent="0.25">
      <c r="A223" s="68">
        <v>221</v>
      </c>
      <c r="B223" s="68">
        <v>1452</v>
      </c>
      <c r="C223" s="53" t="s">
        <v>204</v>
      </c>
      <c r="D223" s="4"/>
      <c r="E223" s="4" t="s">
        <v>244</v>
      </c>
      <c r="F223" s="67" t="s">
        <v>244</v>
      </c>
      <c r="G223" s="67" t="s">
        <v>244</v>
      </c>
      <c r="H223" s="67" t="s">
        <v>244</v>
      </c>
      <c r="I223" s="67" t="s">
        <v>244</v>
      </c>
      <c r="J223" s="67" t="s">
        <v>244</v>
      </c>
      <c r="K223" s="67" t="s">
        <v>244</v>
      </c>
      <c r="L223" s="67">
        <v>0</v>
      </c>
      <c r="M223" s="67" t="s">
        <v>219</v>
      </c>
      <c r="N223" s="67" t="s">
        <v>220</v>
      </c>
      <c r="O223" s="67" t="s">
        <v>221</v>
      </c>
      <c r="P223" s="67" t="s">
        <v>222</v>
      </c>
      <c r="Q223" s="67" t="s">
        <v>223</v>
      </c>
      <c r="R223" s="67" t="s">
        <v>224</v>
      </c>
      <c r="S223" s="67" t="s">
        <v>225</v>
      </c>
      <c r="T223" s="67">
        <v>0</v>
      </c>
      <c r="U223" s="67" t="s">
        <v>1012</v>
      </c>
      <c r="V223" s="67" t="s">
        <v>227</v>
      </c>
      <c r="W223" s="69" t="s">
        <v>1013</v>
      </c>
      <c r="X223" s="69" t="s">
        <v>229</v>
      </c>
      <c r="Y223" s="68">
        <v>0</v>
      </c>
      <c r="Z223" s="68">
        <v>0</v>
      </c>
      <c r="AA223" s="68">
        <v>0</v>
      </c>
      <c r="AB223" s="68">
        <v>0</v>
      </c>
      <c r="AC223" s="68">
        <v>0</v>
      </c>
      <c r="AD223" s="68"/>
      <c r="AE223" s="68" t="s">
        <v>1014</v>
      </c>
      <c r="AF223" s="68">
        <v>0</v>
      </c>
    </row>
    <row r="224" spans="1:32" ht="15" customHeight="1" x14ac:dyDescent="0.25">
      <c r="A224" s="68">
        <v>222</v>
      </c>
      <c r="B224" s="68">
        <v>1453</v>
      </c>
      <c r="C224" s="53" t="s">
        <v>205</v>
      </c>
      <c r="D224" s="4"/>
      <c r="E224" s="4" t="s">
        <v>244</v>
      </c>
      <c r="F224" s="67" t="s">
        <v>244</v>
      </c>
      <c r="G224" s="67" t="s">
        <v>244</v>
      </c>
      <c r="H224" s="67" t="s">
        <v>244</v>
      </c>
      <c r="I224" s="67" t="s">
        <v>244</v>
      </c>
      <c r="J224" s="67" t="s">
        <v>244</v>
      </c>
      <c r="K224" s="67" t="s">
        <v>244</v>
      </c>
      <c r="L224" s="67">
        <v>7110623332</v>
      </c>
      <c r="M224" s="67" t="s">
        <v>1099</v>
      </c>
      <c r="N224" s="67" t="s">
        <v>1015</v>
      </c>
      <c r="O224" s="67" t="s">
        <v>1016</v>
      </c>
      <c r="P224" s="67" t="s">
        <v>1017</v>
      </c>
      <c r="Q224" s="67" t="s">
        <v>809</v>
      </c>
      <c r="R224" s="67" t="s">
        <v>603</v>
      </c>
      <c r="S224" s="67" t="s">
        <v>309</v>
      </c>
      <c r="T224" s="67">
        <v>0</v>
      </c>
      <c r="U224" s="67" t="s">
        <v>1018</v>
      </c>
      <c r="V224" s="67">
        <v>0</v>
      </c>
      <c r="W224" s="69">
        <v>0</v>
      </c>
      <c r="X224" s="69">
        <v>0</v>
      </c>
      <c r="Y224" s="91" t="s">
        <v>1593</v>
      </c>
      <c r="Z224" s="68">
        <v>0</v>
      </c>
      <c r="AA224" s="68">
        <v>0</v>
      </c>
      <c r="AB224" s="68">
        <v>0</v>
      </c>
      <c r="AC224" s="68">
        <v>0</v>
      </c>
      <c r="AD224" s="68"/>
      <c r="AE224" s="68">
        <v>0</v>
      </c>
      <c r="AF224" s="68">
        <v>0</v>
      </c>
    </row>
    <row r="225" spans="1:32" ht="15" customHeight="1" x14ac:dyDescent="0.25">
      <c r="A225" s="68">
        <v>223</v>
      </c>
      <c r="B225" s="68">
        <v>1454</v>
      </c>
      <c r="C225" s="53" t="s">
        <v>206</v>
      </c>
      <c r="D225" s="4"/>
      <c r="E225" s="4" t="s">
        <v>244</v>
      </c>
      <c r="F225" s="67" t="s">
        <v>244</v>
      </c>
      <c r="G225" s="67" t="s">
        <v>244</v>
      </c>
      <c r="H225" s="67" t="s">
        <v>244</v>
      </c>
      <c r="I225" s="67" t="s">
        <v>244</v>
      </c>
      <c r="J225" s="67" t="s">
        <v>244</v>
      </c>
      <c r="K225" s="67" t="s">
        <v>244</v>
      </c>
      <c r="L225" s="67">
        <v>2386348166</v>
      </c>
      <c r="M225" s="67" t="s">
        <v>1099</v>
      </c>
      <c r="N225" s="67" t="s">
        <v>1019</v>
      </c>
      <c r="O225" s="67" t="s">
        <v>1016</v>
      </c>
      <c r="P225" s="67" t="s">
        <v>1017</v>
      </c>
      <c r="Q225" s="67" t="s">
        <v>809</v>
      </c>
      <c r="R225" s="67" t="s">
        <v>1020</v>
      </c>
      <c r="S225" s="67" t="s">
        <v>309</v>
      </c>
      <c r="T225" s="67">
        <v>0</v>
      </c>
      <c r="U225" s="67" t="s">
        <v>1021</v>
      </c>
      <c r="V225" s="67" t="s">
        <v>227</v>
      </c>
      <c r="W225" s="69" t="s">
        <v>1022</v>
      </c>
      <c r="X225" s="69" t="s">
        <v>1023</v>
      </c>
      <c r="Y225" s="68">
        <v>0</v>
      </c>
      <c r="Z225" s="68">
        <v>0</v>
      </c>
      <c r="AA225" s="68">
        <v>0</v>
      </c>
      <c r="AB225" s="68">
        <v>0</v>
      </c>
      <c r="AC225" s="68">
        <v>0</v>
      </c>
      <c r="AD225" s="68"/>
      <c r="AE225" s="68">
        <v>0</v>
      </c>
      <c r="AF225" s="68">
        <v>0</v>
      </c>
    </row>
    <row r="226" spans="1:32" ht="15" customHeight="1" x14ac:dyDescent="0.25">
      <c r="A226" s="68">
        <v>224</v>
      </c>
      <c r="B226" s="68">
        <v>1455</v>
      </c>
      <c r="C226" s="53" t="s">
        <v>207</v>
      </c>
      <c r="D226" s="4"/>
      <c r="E226" s="4" t="s">
        <v>244</v>
      </c>
      <c r="F226" s="67" t="s">
        <v>244</v>
      </c>
      <c r="G226" s="67" t="s">
        <v>244</v>
      </c>
      <c r="H226" s="67" t="s">
        <v>244</v>
      </c>
      <c r="I226" s="67" t="s">
        <v>244</v>
      </c>
      <c r="J226" s="67" t="s">
        <v>244</v>
      </c>
      <c r="K226" s="67" t="s">
        <v>244</v>
      </c>
      <c r="L226" s="67">
        <v>37378068230</v>
      </c>
      <c r="M226" s="67" t="s">
        <v>1099</v>
      </c>
      <c r="N226" s="67" t="s">
        <v>1019</v>
      </c>
      <c r="O226" s="67" t="s">
        <v>1016</v>
      </c>
      <c r="P226" s="67" t="s">
        <v>1017</v>
      </c>
      <c r="Q226" s="67" t="s">
        <v>809</v>
      </c>
      <c r="R226" s="67" t="s">
        <v>1020</v>
      </c>
      <c r="S226" s="67" t="s">
        <v>309</v>
      </c>
      <c r="T226" s="67">
        <v>0</v>
      </c>
      <c r="U226" s="67" t="s">
        <v>1024</v>
      </c>
      <c r="V226" s="67" t="s">
        <v>227</v>
      </c>
      <c r="W226" s="69">
        <v>42377</v>
      </c>
      <c r="X226" s="69">
        <v>42743</v>
      </c>
      <c r="Y226" s="68">
        <v>0</v>
      </c>
      <c r="Z226" s="68">
        <v>0</v>
      </c>
      <c r="AA226" s="68">
        <v>0</v>
      </c>
      <c r="AB226" s="68">
        <v>0</v>
      </c>
      <c r="AC226" s="68">
        <v>0</v>
      </c>
      <c r="AD226" s="68"/>
      <c r="AE226" s="68">
        <v>0</v>
      </c>
      <c r="AF226" s="68">
        <v>0</v>
      </c>
    </row>
    <row r="227" spans="1:32" ht="15" customHeight="1" x14ac:dyDescent="0.25">
      <c r="A227" s="68">
        <v>225</v>
      </c>
      <c r="B227" s="68">
        <v>1456</v>
      </c>
      <c r="C227" s="53" t="s">
        <v>208</v>
      </c>
      <c r="D227" s="4"/>
      <c r="E227" s="4" t="s">
        <v>244</v>
      </c>
      <c r="F227" s="67" t="s">
        <v>244</v>
      </c>
      <c r="G227" s="67" t="s">
        <v>244</v>
      </c>
      <c r="H227" s="67" t="s">
        <v>244</v>
      </c>
      <c r="I227" s="67" t="s">
        <v>244</v>
      </c>
      <c r="J227" s="67" t="s">
        <v>244</v>
      </c>
      <c r="K227" s="67" t="s">
        <v>244</v>
      </c>
      <c r="L227" s="67">
        <v>20024275718</v>
      </c>
      <c r="M227" s="67" t="s">
        <v>1099</v>
      </c>
      <c r="N227" s="67" t="s">
        <v>1019</v>
      </c>
      <c r="O227" s="67" t="s">
        <v>1016</v>
      </c>
      <c r="P227" s="67" t="s">
        <v>1017</v>
      </c>
      <c r="Q227" s="67" t="s">
        <v>809</v>
      </c>
      <c r="R227" s="67" t="s">
        <v>1020</v>
      </c>
      <c r="S227" s="67" t="s">
        <v>309</v>
      </c>
      <c r="T227" s="67">
        <v>0</v>
      </c>
      <c r="U227" s="67" t="s">
        <v>1025</v>
      </c>
      <c r="V227" s="67" t="s">
        <v>227</v>
      </c>
      <c r="W227" s="69">
        <v>42376</v>
      </c>
      <c r="X227" s="69">
        <v>42742</v>
      </c>
      <c r="Y227" s="68">
        <v>0</v>
      </c>
      <c r="Z227" s="68">
        <v>0</v>
      </c>
      <c r="AA227" s="68">
        <v>0</v>
      </c>
      <c r="AB227" s="68">
        <v>0</v>
      </c>
      <c r="AC227" s="68">
        <v>0</v>
      </c>
      <c r="AD227" s="68"/>
      <c r="AE227" s="68">
        <v>0</v>
      </c>
      <c r="AF227" s="68">
        <v>0</v>
      </c>
    </row>
    <row r="228" spans="1:32" ht="15" customHeight="1" x14ac:dyDescent="0.25">
      <c r="A228" s="68">
        <v>226</v>
      </c>
      <c r="B228" s="68">
        <v>1457</v>
      </c>
      <c r="C228" s="53" t="s">
        <v>209</v>
      </c>
      <c r="D228" s="4"/>
      <c r="E228" s="4" t="s">
        <v>244</v>
      </c>
      <c r="F228" s="67" t="s">
        <v>244</v>
      </c>
      <c r="G228" s="67" t="s">
        <v>244</v>
      </c>
      <c r="H228" s="67" t="s">
        <v>244</v>
      </c>
      <c r="I228" s="67" t="s">
        <v>244</v>
      </c>
      <c r="J228" s="67" t="s">
        <v>244</v>
      </c>
      <c r="K228" s="67" t="s">
        <v>244</v>
      </c>
      <c r="L228" s="67" t="s">
        <v>1026</v>
      </c>
      <c r="M228" s="67" t="s">
        <v>1099</v>
      </c>
      <c r="N228" s="67" t="s">
        <v>1030</v>
      </c>
      <c r="O228" s="67" t="s">
        <v>1016</v>
      </c>
      <c r="P228" s="67" t="s">
        <v>1027</v>
      </c>
      <c r="Q228" s="67" t="s">
        <v>602</v>
      </c>
      <c r="R228" s="67" t="s">
        <v>224</v>
      </c>
      <c r="S228" s="67" t="s">
        <v>225</v>
      </c>
      <c r="T228" s="67">
        <v>0</v>
      </c>
      <c r="U228" s="67" t="s">
        <v>1028</v>
      </c>
      <c r="V228" s="67" t="s">
        <v>227</v>
      </c>
      <c r="W228" s="69">
        <v>0</v>
      </c>
      <c r="X228" s="69">
        <v>42895</v>
      </c>
      <c r="Y228" s="68">
        <v>0</v>
      </c>
      <c r="Z228" s="68">
        <v>0</v>
      </c>
      <c r="AA228" s="68">
        <v>0</v>
      </c>
      <c r="AB228" s="68">
        <v>0</v>
      </c>
      <c r="AC228" s="68">
        <v>0</v>
      </c>
      <c r="AD228" s="68"/>
      <c r="AE228" s="68">
        <v>0</v>
      </c>
      <c r="AF228" s="68">
        <v>0</v>
      </c>
    </row>
    <row r="229" spans="1:32" ht="15" customHeight="1" x14ac:dyDescent="0.25">
      <c r="A229" s="68">
        <v>227</v>
      </c>
      <c r="B229" s="68">
        <v>1458</v>
      </c>
      <c r="C229" s="53" t="s">
        <v>211</v>
      </c>
      <c r="D229" s="4"/>
      <c r="E229" s="4" t="s">
        <v>244</v>
      </c>
      <c r="F229" s="67" t="s">
        <v>244</v>
      </c>
      <c r="G229" s="67" t="s">
        <v>244</v>
      </c>
      <c r="H229" s="67" t="s">
        <v>244</v>
      </c>
      <c r="I229" s="67" t="s">
        <v>244</v>
      </c>
      <c r="J229" s="67" t="s">
        <v>244</v>
      </c>
      <c r="K229" s="67" t="s">
        <v>244</v>
      </c>
      <c r="L229" s="67" t="s">
        <v>1029</v>
      </c>
      <c r="M229" s="67" t="s">
        <v>1099</v>
      </c>
      <c r="N229" s="67" t="s">
        <v>1030</v>
      </c>
      <c r="O229" s="67" t="s">
        <v>1016</v>
      </c>
      <c r="P229" s="67" t="s">
        <v>1027</v>
      </c>
      <c r="Q229" s="67" t="s">
        <v>602</v>
      </c>
      <c r="R229" s="67" t="s">
        <v>266</v>
      </c>
      <c r="S229" s="67" t="s">
        <v>225</v>
      </c>
      <c r="T229" s="67">
        <v>0</v>
      </c>
      <c r="U229" s="67">
        <v>0</v>
      </c>
      <c r="V229" s="67" t="s">
        <v>227</v>
      </c>
      <c r="W229" s="69">
        <v>0</v>
      </c>
      <c r="X229" s="69">
        <v>42896</v>
      </c>
      <c r="Y229" s="68">
        <v>0</v>
      </c>
      <c r="Z229" s="68">
        <v>0</v>
      </c>
      <c r="AA229" s="68">
        <v>0</v>
      </c>
      <c r="AB229" s="68">
        <v>0</v>
      </c>
      <c r="AC229" s="68">
        <v>0</v>
      </c>
      <c r="AD229" s="68"/>
      <c r="AE229" s="68">
        <v>0</v>
      </c>
      <c r="AF229" s="68">
        <v>0</v>
      </c>
    </row>
    <row r="230" spans="1:32" ht="15" customHeight="1" x14ac:dyDescent="0.25">
      <c r="A230" s="68">
        <v>228</v>
      </c>
      <c r="B230" s="68">
        <v>1459</v>
      </c>
      <c r="C230" s="53" t="s">
        <v>212</v>
      </c>
      <c r="D230" s="4"/>
      <c r="E230" s="4" t="s">
        <v>244</v>
      </c>
      <c r="F230" s="67" t="s">
        <v>244</v>
      </c>
      <c r="G230" s="67" t="s">
        <v>244</v>
      </c>
      <c r="H230" s="67" t="s">
        <v>244</v>
      </c>
      <c r="I230" s="67" t="s">
        <v>244</v>
      </c>
      <c r="J230" s="67" t="s">
        <v>244</v>
      </c>
      <c r="K230" s="67" t="s">
        <v>244</v>
      </c>
      <c r="L230" s="67">
        <v>0</v>
      </c>
      <c r="M230" s="67" t="s">
        <v>1099</v>
      </c>
      <c r="N230" s="67" t="s">
        <v>1031</v>
      </c>
      <c r="O230" s="67" t="s">
        <v>1016</v>
      </c>
      <c r="P230" s="67" t="s">
        <v>1027</v>
      </c>
      <c r="Q230" s="67" t="s">
        <v>602</v>
      </c>
      <c r="R230" s="67" t="s">
        <v>1020</v>
      </c>
      <c r="S230" s="67" t="s">
        <v>309</v>
      </c>
      <c r="T230" s="67">
        <v>0</v>
      </c>
      <c r="U230" s="67">
        <v>0</v>
      </c>
      <c r="V230" s="67">
        <v>0</v>
      </c>
      <c r="W230" s="69" t="s">
        <v>1032</v>
      </c>
      <c r="X230" s="69" t="s">
        <v>1033</v>
      </c>
      <c r="Y230" s="68">
        <v>0</v>
      </c>
      <c r="Z230" s="68">
        <v>0</v>
      </c>
      <c r="AA230" s="68">
        <v>0</v>
      </c>
      <c r="AB230" s="68">
        <v>0</v>
      </c>
      <c r="AC230" s="68">
        <v>0</v>
      </c>
      <c r="AD230" s="68"/>
      <c r="AE230" s="68">
        <v>0</v>
      </c>
      <c r="AF230" s="68">
        <v>0</v>
      </c>
    </row>
    <row r="231" spans="1:32" ht="15" customHeight="1" x14ac:dyDescent="0.25">
      <c r="A231" s="68">
        <v>229</v>
      </c>
      <c r="B231" s="68">
        <v>1460</v>
      </c>
      <c r="C231" s="53" t="s">
        <v>1088</v>
      </c>
      <c r="D231" s="4">
        <v>280</v>
      </c>
      <c r="E231" s="4" t="s">
        <v>557</v>
      </c>
      <c r="F231" s="67" t="s">
        <v>558</v>
      </c>
      <c r="G231" s="67" t="s">
        <v>235</v>
      </c>
      <c r="H231" s="67" t="s">
        <v>376</v>
      </c>
      <c r="I231" s="67" t="s">
        <v>649</v>
      </c>
      <c r="J231" s="67" t="s">
        <v>218</v>
      </c>
      <c r="K231" s="67" t="s">
        <v>1091</v>
      </c>
      <c r="L231" s="88">
        <v>33321995065</v>
      </c>
      <c r="M231" s="67" t="s">
        <v>1099</v>
      </c>
      <c r="N231" s="67" t="s">
        <v>1089</v>
      </c>
      <c r="O231" s="67" t="s">
        <v>259</v>
      </c>
      <c r="P231" s="67" t="s">
        <v>222</v>
      </c>
      <c r="Q231" s="67" t="s">
        <v>223</v>
      </c>
      <c r="R231" s="67" t="s">
        <v>224</v>
      </c>
      <c r="S231" s="67" t="s">
        <v>225</v>
      </c>
      <c r="T231" s="67" t="s">
        <v>244</v>
      </c>
      <c r="U231" s="67" t="s">
        <v>1090</v>
      </c>
      <c r="V231" s="67" t="s">
        <v>282</v>
      </c>
      <c r="W231" s="69" t="s">
        <v>244</v>
      </c>
      <c r="X231" s="69" t="s">
        <v>244</v>
      </c>
      <c r="Y231" s="68" t="s">
        <v>244</v>
      </c>
      <c r="Z231" s="68" t="s">
        <v>244</v>
      </c>
      <c r="AA231" s="68" t="s">
        <v>244</v>
      </c>
      <c r="AB231" s="68" t="s">
        <v>244</v>
      </c>
      <c r="AC231" s="68" t="s">
        <v>244</v>
      </c>
      <c r="AD231" s="68"/>
      <c r="AE231" s="68" t="s">
        <v>244</v>
      </c>
      <c r="AF231" s="68" t="s">
        <v>244</v>
      </c>
    </row>
    <row r="232" spans="1:32" ht="15" customHeight="1" x14ac:dyDescent="0.25">
      <c r="A232" s="68">
        <v>230</v>
      </c>
      <c r="B232" s="68">
        <v>1461</v>
      </c>
      <c r="C232" s="53" t="s">
        <v>1096</v>
      </c>
      <c r="D232" s="4"/>
      <c r="E232" s="4" t="s">
        <v>244</v>
      </c>
      <c r="F232" s="67" t="s">
        <v>244</v>
      </c>
      <c r="G232" s="67" t="s">
        <v>244</v>
      </c>
      <c r="H232" s="67" t="s">
        <v>244</v>
      </c>
      <c r="I232" s="67" t="s">
        <v>244</v>
      </c>
      <c r="J232" s="67" t="s">
        <v>244</v>
      </c>
      <c r="K232" s="67" t="s">
        <v>244</v>
      </c>
      <c r="L232" s="88">
        <v>13505190445</v>
      </c>
      <c r="M232" s="67" t="s">
        <v>219</v>
      </c>
      <c r="N232" s="67" t="s">
        <v>1107</v>
      </c>
      <c r="O232" s="67" t="s">
        <v>1108</v>
      </c>
      <c r="P232" s="67" t="s">
        <v>222</v>
      </c>
      <c r="Q232" s="67" t="s">
        <v>1109</v>
      </c>
      <c r="R232" s="67" t="s">
        <v>224</v>
      </c>
      <c r="S232" s="67" t="s">
        <v>225</v>
      </c>
      <c r="T232" s="67" t="s">
        <v>244</v>
      </c>
      <c r="U232" s="67" t="s">
        <v>244</v>
      </c>
      <c r="V232" s="67" t="s">
        <v>244</v>
      </c>
      <c r="W232" s="69" t="s">
        <v>244</v>
      </c>
      <c r="X232" s="69" t="s">
        <v>244</v>
      </c>
      <c r="Y232" s="68" t="s">
        <v>244</v>
      </c>
      <c r="Z232" s="68" t="s">
        <v>244</v>
      </c>
      <c r="AA232" s="68" t="s">
        <v>244</v>
      </c>
      <c r="AB232" s="68" t="s">
        <v>244</v>
      </c>
      <c r="AC232" s="68" t="s">
        <v>244</v>
      </c>
      <c r="AD232" s="68"/>
      <c r="AE232" s="68" t="s">
        <v>1106</v>
      </c>
      <c r="AF232" s="68" t="s">
        <v>244</v>
      </c>
    </row>
    <row r="233" spans="1:32" ht="15" customHeight="1" x14ac:dyDescent="0.25">
      <c r="A233" s="68">
        <v>231</v>
      </c>
      <c r="B233" s="68">
        <v>1462</v>
      </c>
      <c r="C233" s="53" t="s">
        <v>1599</v>
      </c>
      <c r="D233" s="4"/>
      <c r="E233" s="4" t="s">
        <v>1601</v>
      </c>
      <c r="F233" s="67" t="s">
        <v>244</v>
      </c>
      <c r="G233" s="67" t="s">
        <v>244</v>
      </c>
      <c r="H233" s="67" t="s">
        <v>244</v>
      </c>
      <c r="I233" s="67" t="s">
        <v>244</v>
      </c>
      <c r="J233" s="67" t="s">
        <v>244</v>
      </c>
      <c r="K233" s="67" t="s">
        <v>244</v>
      </c>
      <c r="L233" s="92">
        <v>33207372901</v>
      </c>
      <c r="M233" s="67" t="s">
        <v>1099</v>
      </c>
      <c r="N233" s="67" t="s">
        <v>1600</v>
      </c>
      <c r="O233" s="67" t="s">
        <v>259</v>
      </c>
      <c r="P233" s="67"/>
      <c r="Q233" s="67" t="s">
        <v>244</v>
      </c>
      <c r="R233" s="67" t="s">
        <v>244</v>
      </c>
      <c r="S233" s="67" t="s">
        <v>244</v>
      </c>
      <c r="T233" s="67" t="s">
        <v>244</v>
      </c>
      <c r="U233" s="67" t="s">
        <v>244</v>
      </c>
      <c r="V233" s="67" t="s">
        <v>244</v>
      </c>
      <c r="W233" s="69" t="s">
        <v>244</v>
      </c>
      <c r="X233" s="69" t="s">
        <v>244</v>
      </c>
      <c r="Y233" s="68" t="s">
        <v>244</v>
      </c>
      <c r="Z233" s="68" t="s">
        <v>244</v>
      </c>
      <c r="AA233" s="68" t="s">
        <v>244</v>
      </c>
      <c r="AB233" s="68" t="s">
        <v>244</v>
      </c>
      <c r="AC233" s="68" t="s">
        <v>244</v>
      </c>
      <c r="AD233" s="68"/>
      <c r="AE233" s="68" t="s">
        <v>244</v>
      </c>
      <c r="AF233" s="68" t="s">
        <v>244</v>
      </c>
    </row>
    <row r="234" spans="1:32" ht="15" customHeight="1" x14ac:dyDescent="0.25">
      <c r="A234" s="68">
        <v>232</v>
      </c>
      <c r="B234" s="68">
        <v>1463</v>
      </c>
      <c r="C234" s="53" t="s">
        <v>1620</v>
      </c>
      <c r="D234" s="4">
        <v>400025</v>
      </c>
      <c r="E234" s="4" t="s">
        <v>873</v>
      </c>
      <c r="F234" s="67" t="s">
        <v>874</v>
      </c>
      <c r="G234" s="67" t="s">
        <v>215</v>
      </c>
      <c r="H234" s="67" t="s">
        <v>376</v>
      </c>
      <c r="I234" s="67" t="s">
        <v>691</v>
      </c>
      <c r="J234" s="67" t="s">
        <v>244</v>
      </c>
      <c r="K234" s="67" t="s">
        <v>1626</v>
      </c>
      <c r="L234" s="67" t="s">
        <v>244</v>
      </c>
      <c r="M234" s="67" t="s">
        <v>1627</v>
      </c>
      <c r="N234" s="67" t="s">
        <v>1621</v>
      </c>
      <c r="O234" s="67" t="s">
        <v>244</v>
      </c>
      <c r="P234" s="67" t="s">
        <v>1622</v>
      </c>
      <c r="Q234" s="67" t="s">
        <v>1623</v>
      </c>
      <c r="R234" s="67" t="s">
        <v>1624</v>
      </c>
      <c r="S234" s="67" t="s">
        <v>1625</v>
      </c>
      <c r="T234" s="67" t="s">
        <v>244</v>
      </c>
      <c r="U234" s="67" t="s">
        <v>244</v>
      </c>
      <c r="V234" s="67" t="s">
        <v>244</v>
      </c>
      <c r="W234" s="69" t="s">
        <v>244</v>
      </c>
      <c r="X234" s="69" t="s">
        <v>244</v>
      </c>
      <c r="Y234" s="68" t="s">
        <v>244</v>
      </c>
      <c r="Z234" s="68" t="s">
        <v>244</v>
      </c>
      <c r="AA234" s="68" t="s">
        <v>244</v>
      </c>
      <c r="AB234" s="68" t="s">
        <v>244</v>
      </c>
      <c r="AC234" s="68" t="s">
        <v>244</v>
      </c>
      <c r="AD234" s="68"/>
      <c r="AE234" s="68" t="s">
        <v>244</v>
      </c>
      <c r="AF234" s="68" t="s">
        <v>244</v>
      </c>
    </row>
    <row r="235" spans="1:32" ht="15" customHeight="1" x14ac:dyDescent="0.25">
      <c r="A235" s="68">
        <v>233</v>
      </c>
      <c r="B235" s="68">
        <v>1464</v>
      </c>
      <c r="C235" s="53"/>
      <c r="D235" s="4"/>
      <c r="E235" s="4" t="s">
        <v>244</v>
      </c>
      <c r="F235" s="67" t="s">
        <v>244</v>
      </c>
      <c r="G235" s="67" t="s">
        <v>244</v>
      </c>
      <c r="H235" s="67" t="s">
        <v>244</v>
      </c>
      <c r="I235" s="67" t="s">
        <v>244</v>
      </c>
      <c r="J235" s="67" t="s">
        <v>244</v>
      </c>
      <c r="K235" s="67" t="s">
        <v>244</v>
      </c>
      <c r="L235" s="67" t="s">
        <v>244</v>
      </c>
      <c r="M235" s="67" t="s">
        <v>244</v>
      </c>
      <c r="N235" s="67" t="s">
        <v>244</v>
      </c>
      <c r="O235" s="67" t="s">
        <v>244</v>
      </c>
      <c r="P235" s="67" t="s">
        <v>244</v>
      </c>
      <c r="Q235" s="67" t="s">
        <v>244</v>
      </c>
      <c r="R235" s="67" t="s">
        <v>244</v>
      </c>
      <c r="S235" s="67" t="s">
        <v>244</v>
      </c>
      <c r="T235" s="67" t="s">
        <v>244</v>
      </c>
      <c r="U235" s="67" t="s">
        <v>244</v>
      </c>
      <c r="V235" s="67" t="s">
        <v>244</v>
      </c>
      <c r="W235" s="69" t="s">
        <v>244</v>
      </c>
      <c r="X235" s="69" t="s">
        <v>244</v>
      </c>
      <c r="Y235" s="68" t="s">
        <v>244</v>
      </c>
      <c r="Z235" s="68" t="s">
        <v>244</v>
      </c>
      <c r="AA235" s="68" t="s">
        <v>244</v>
      </c>
      <c r="AB235" s="68" t="s">
        <v>244</v>
      </c>
      <c r="AC235" s="68" t="s">
        <v>244</v>
      </c>
      <c r="AD235" s="68"/>
      <c r="AE235" s="68" t="s">
        <v>244</v>
      </c>
      <c r="AF235" s="68" t="s">
        <v>244</v>
      </c>
    </row>
    <row r="236" spans="1:32" ht="15" customHeight="1" x14ac:dyDescent="0.25">
      <c r="A236" s="68">
        <v>234</v>
      </c>
      <c r="B236" s="68">
        <v>1465</v>
      </c>
      <c r="C236" s="53"/>
      <c r="D236" s="4"/>
      <c r="E236" s="4" t="s">
        <v>244</v>
      </c>
      <c r="F236" s="67" t="s">
        <v>244</v>
      </c>
      <c r="G236" s="67" t="s">
        <v>244</v>
      </c>
      <c r="H236" s="67" t="s">
        <v>244</v>
      </c>
      <c r="I236" s="67" t="s">
        <v>244</v>
      </c>
      <c r="J236" s="67" t="s">
        <v>244</v>
      </c>
      <c r="K236" s="67" t="s">
        <v>244</v>
      </c>
      <c r="L236" s="67" t="s">
        <v>244</v>
      </c>
      <c r="M236" s="67" t="s">
        <v>244</v>
      </c>
      <c r="N236" s="67" t="s">
        <v>244</v>
      </c>
      <c r="O236" s="67" t="s">
        <v>244</v>
      </c>
      <c r="P236" s="67" t="s">
        <v>244</v>
      </c>
      <c r="Q236" s="67" t="s">
        <v>244</v>
      </c>
      <c r="R236" s="67" t="s">
        <v>244</v>
      </c>
      <c r="S236" s="67" t="s">
        <v>244</v>
      </c>
      <c r="T236" s="67" t="s">
        <v>244</v>
      </c>
      <c r="U236" s="67" t="s">
        <v>244</v>
      </c>
      <c r="V236" s="67" t="s">
        <v>244</v>
      </c>
      <c r="W236" s="69" t="s">
        <v>244</v>
      </c>
      <c r="X236" s="69" t="s">
        <v>244</v>
      </c>
      <c r="Y236" s="68" t="s">
        <v>244</v>
      </c>
      <c r="Z236" s="68" t="s">
        <v>244</v>
      </c>
      <c r="AA236" s="68" t="s">
        <v>244</v>
      </c>
      <c r="AB236" s="68" t="s">
        <v>244</v>
      </c>
      <c r="AC236" s="68" t="s">
        <v>244</v>
      </c>
      <c r="AD236" s="68"/>
      <c r="AE236" s="68" t="s">
        <v>244</v>
      </c>
      <c r="AF236" s="68" t="s">
        <v>244</v>
      </c>
    </row>
    <row r="237" spans="1:32" ht="15" customHeight="1" x14ac:dyDescent="0.25">
      <c r="A237" s="68">
        <v>235</v>
      </c>
      <c r="B237" s="68">
        <v>1466</v>
      </c>
      <c r="C237" s="53"/>
      <c r="D237" s="4"/>
      <c r="E237" s="4" t="s">
        <v>244</v>
      </c>
      <c r="F237" s="67" t="s">
        <v>244</v>
      </c>
      <c r="G237" s="67" t="s">
        <v>244</v>
      </c>
      <c r="H237" s="67" t="s">
        <v>244</v>
      </c>
      <c r="I237" s="67" t="s">
        <v>244</v>
      </c>
      <c r="J237" s="67" t="s">
        <v>244</v>
      </c>
      <c r="K237" s="67" t="s">
        <v>244</v>
      </c>
      <c r="L237" s="67" t="s">
        <v>244</v>
      </c>
      <c r="M237" s="67" t="s">
        <v>244</v>
      </c>
      <c r="N237" s="67" t="s">
        <v>244</v>
      </c>
      <c r="O237" s="67" t="s">
        <v>244</v>
      </c>
      <c r="P237" s="67" t="s">
        <v>244</v>
      </c>
      <c r="Q237" s="67" t="s">
        <v>244</v>
      </c>
      <c r="R237" s="67" t="s">
        <v>244</v>
      </c>
      <c r="S237" s="67" t="s">
        <v>244</v>
      </c>
      <c r="T237" s="67" t="s">
        <v>244</v>
      </c>
      <c r="U237" s="67" t="s">
        <v>244</v>
      </c>
      <c r="V237" s="67" t="s">
        <v>244</v>
      </c>
      <c r="W237" s="69" t="s">
        <v>244</v>
      </c>
      <c r="X237" s="69" t="s">
        <v>244</v>
      </c>
      <c r="Y237" s="68" t="s">
        <v>244</v>
      </c>
      <c r="Z237" s="68" t="s">
        <v>244</v>
      </c>
      <c r="AA237" s="68" t="s">
        <v>244</v>
      </c>
      <c r="AB237" s="68" t="s">
        <v>244</v>
      </c>
      <c r="AC237" s="68" t="s">
        <v>244</v>
      </c>
      <c r="AD237" s="68"/>
      <c r="AE237" s="68" t="s">
        <v>244</v>
      </c>
      <c r="AF237" s="68" t="s">
        <v>244</v>
      </c>
    </row>
    <row r="238" spans="1:32" ht="15" customHeight="1" x14ac:dyDescent="0.25">
      <c r="A238" s="68">
        <v>236</v>
      </c>
      <c r="B238" s="68">
        <v>1467</v>
      </c>
      <c r="C238" s="53"/>
      <c r="D238" s="4"/>
      <c r="E238" s="4" t="s">
        <v>244</v>
      </c>
      <c r="F238" s="67" t="s">
        <v>244</v>
      </c>
      <c r="G238" s="67" t="s">
        <v>244</v>
      </c>
      <c r="H238" s="67" t="s">
        <v>244</v>
      </c>
      <c r="I238" s="67" t="s">
        <v>244</v>
      </c>
      <c r="J238" s="67" t="s">
        <v>244</v>
      </c>
      <c r="K238" s="67" t="s">
        <v>244</v>
      </c>
      <c r="L238" s="67" t="s">
        <v>244</v>
      </c>
      <c r="M238" s="67" t="s">
        <v>244</v>
      </c>
      <c r="N238" s="67" t="s">
        <v>244</v>
      </c>
      <c r="O238" s="67" t="s">
        <v>244</v>
      </c>
      <c r="P238" s="67" t="s">
        <v>244</v>
      </c>
      <c r="Q238" s="67" t="s">
        <v>244</v>
      </c>
      <c r="R238" s="67" t="s">
        <v>244</v>
      </c>
      <c r="S238" s="67" t="s">
        <v>244</v>
      </c>
      <c r="T238" s="67" t="s">
        <v>244</v>
      </c>
      <c r="U238" s="67" t="s">
        <v>244</v>
      </c>
      <c r="V238" s="67" t="s">
        <v>244</v>
      </c>
      <c r="W238" s="69" t="s">
        <v>244</v>
      </c>
      <c r="X238" s="69" t="s">
        <v>244</v>
      </c>
      <c r="Y238" s="68" t="s">
        <v>244</v>
      </c>
      <c r="Z238" s="68" t="s">
        <v>244</v>
      </c>
      <c r="AA238" s="68" t="s">
        <v>244</v>
      </c>
      <c r="AB238" s="68" t="s">
        <v>244</v>
      </c>
      <c r="AC238" s="68" t="s">
        <v>244</v>
      </c>
      <c r="AD238" s="68"/>
      <c r="AE238" s="68" t="s">
        <v>244</v>
      </c>
      <c r="AF238" s="68" t="s">
        <v>244</v>
      </c>
    </row>
    <row r="239" spans="1:32" ht="15" customHeight="1" x14ac:dyDescent="0.25">
      <c r="A239" s="68">
        <v>237</v>
      </c>
      <c r="B239" s="68">
        <v>1468</v>
      </c>
      <c r="C239" s="53"/>
      <c r="D239" s="4"/>
      <c r="E239" s="4" t="s">
        <v>244</v>
      </c>
      <c r="F239" s="67" t="s">
        <v>244</v>
      </c>
      <c r="G239" s="67" t="s">
        <v>244</v>
      </c>
      <c r="H239" s="67" t="s">
        <v>244</v>
      </c>
      <c r="I239" s="67" t="s">
        <v>244</v>
      </c>
      <c r="J239" s="67" t="s">
        <v>244</v>
      </c>
      <c r="K239" s="67" t="s">
        <v>244</v>
      </c>
      <c r="L239" s="67" t="s">
        <v>244</v>
      </c>
      <c r="M239" s="67" t="s">
        <v>244</v>
      </c>
      <c r="N239" s="67" t="s">
        <v>244</v>
      </c>
      <c r="O239" s="67" t="s">
        <v>244</v>
      </c>
      <c r="P239" s="67" t="s">
        <v>244</v>
      </c>
      <c r="Q239" s="67" t="s">
        <v>244</v>
      </c>
      <c r="R239" s="67" t="s">
        <v>244</v>
      </c>
      <c r="S239" s="67" t="s">
        <v>244</v>
      </c>
      <c r="T239" s="67" t="s">
        <v>244</v>
      </c>
      <c r="U239" s="67" t="s">
        <v>244</v>
      </c>
      <c r="V239" s="67" t="s">
        <v>244</v>
      </c>
      <c r="W239" s="69" t="s">
        <v>244</v>
      </c>
      <c r="X239" s="69" t="s">
        <v>244</v>
      </c>
      <c r="Y239" s="68" t="s">
        <v>244</v>
      </c>
      <c r="Z239" s="68" t="s">
        <v>244</v>
      </c>
      <c r="AA239" s="68" t="s">
        <v>244</v>
      </c>
      <c r="AB239" s="68" t="s">
        <v>244</v>
      </c>
      <c r="AC239" s="68" t="s">
        <v>244</v>
      </c>
      <c r="AD239" s="68"/>
      <c r="AE239" s="68" t="s">
        <v>244</v>
      </c>
      <c r="AF239" s="68" t="s">
        <v>244</v>
      </c>
    </row>
    <row r="240" spans="1:32" ht="15" customHeight="1" x14ac:dyDescent="0.25">
      <c r="A240" s="68">
        <v>238</v>
      </c>
      <c r="B240" s="68">
        <v>1469</v>
      </c>
      <c r="C240" s="53"/>
      <c r="D240" s="4"/>
      <c r="E240" s="4" t="s">
        <v>244</v>
      </c>
      <c r="F240" s="67" t="s">
        <v>244</v>
      </c>
      <c r="G240" s="67" t="s">
        <v>244</v>
      </c>
      <c r="H240" s="67" t="s">
        <v>244</v>
      </c>
      <c r="I240" s="67" t="s">
        <v>244</v>
      </c>
      <c r="J240" s="67" t="s">
        <v>244</v>
      </c>
      <c r="K240" s="67" t="s">
        <v>244</v>
      </c>
      <c r="L240" s="67" t="s">
        <v>244</v>
      </c>
      <c r="M240" s="67" t="s">
        <v>244</v>
      </c>
      <c r="N240" s="67" t="s">
        <v>244</v>
      </c>
      <c r="O240" s="67" t="s">
        <v>244</v>
      </c>
      <c r="P240" s="67" t="s">
        <v>244</v>
      </c>
      <c r="Q240" s="67" t="s">
        <v>244</v>
      </c>
      <c r="R240" s="67" t="s">
        <v>244</v>
      </c>
      <c r="S240" s="67" t="s">
        <v>244</v>
      </c>
      <c r="T240" s="67" t="s">
        <v>244</v>
      </c>
      <c r="U240" s="67" t="s">
        <v>244</v>
      </c>
      <c r="V240" s="67" t="s">
        <v>244</v>
      </c>
      <c r="W240" s="69" t="s">
        <v>244</v>
      </c>
      <c r="X240" s="69" t="s">
        <v>244</v>
      </c>
      <c r="Y240" s="68" t="s">
        <v>244</v>
      </c>
      <c r="Z240" s="68" t="s">
        <v>244</v>
      </c>
      <c r="AA240" s="68" t="s">
        <v>244</v>
      </c>
      <c r="AB240" s="68" t="s">
        <v>244</v>
      </c>
      <c r="AC240" s="68" t="s">
        <v>244</v>
      </c>
      <c r="AD240" s="68"/>
      <c r="AE240" s="68" t="s">
        <v>244</v>
      </c>
      <c r="AF240" s="68" t="s">
        <v>244</v>
      </c>
    </row>
    <row r="241" spans="1:32" ht="15" customHeight="1" x14ac:dyDescent="0.25">
      <c r="A241" s="68">
        <v>239</v>
      </c>
      <c r="B241" s="68">
        <v>1470</v>
      </c>
      <c r="C241" s="53"/>
      <c r="D241" s="4"/>
      <c r="E241" s="4" t="s">
        <v>244</v>
      </c>
      <c r="F241" s="67" t="s">
        <v>244</v>
      </c>
      <c r="G241" s="67" t="s">
        <v>244</v>
      </c>
      <c r="H241" s="67" t="s">
        <v>244</v>
      </c>
      <c r="I241" s="67" t="s">
        <v>244</v>
      </c>
      <c r="J241" s="67" t="s">
        <v>244</v>
      </c>
      <c r="K241" s="67" t="s">
        <v>244</v>
      </c>
      <c r="L241" s="67" t="s">
        <v>244</v>
      </c>
      <c r="M241" s="67" t="s">
        <v>244</v>
      </c>
      <c r="N241" s="67" t="s">
        <v>244</v>
      </c>
      <c r="O241" s="67" t="s">
        <v>244</v>
      </c>
      <c r="P241" s="67" t="s">
        <v>244</v>
      </c>
      <c r="Q241" s="67" t="s">
        <v>244</v>
      </c>
      <c r="R241" s="67" t="s">
        <v>244</v>
      </c>
      <c r="S241" s="67" t="s">
        <v>244</v>
      </c>
      <c r="T241" s="67" t="s">
        <v>244</v>
      </c>
      <c r="U241" s="67" t="s">
        <v>244</v>
      </c>
      <c r="V241" s="67" t="s">
        <v>244</v>
      </c>
      <c r="W241" s="69" t="s">
        <v>244</v>
      </c>
      <c r="X241" s="69" t="s">
        <v>244</v>
      </c>
      <c r="Y241" s="68" t="s">
        <v>244</v>
      </c>
      <c r="Z241" s="68" t="s">
        <v>244</v>
      </c>
      <c r="AA241" s="68" t="s">
        <v>244</v>
      </c>
      <c r="AB241" s="68" t="s">
        <v>244</v>
      </c>
      <c r="AC241" s="68" t="s">
        <v>244</v>
      </c>
      <c r="AD241" s="68"/>
      <c r="AE241" s="68" t="s">
        <v>244</v>
      </c>
      <c r="AF241" s="68" t="s">
        <v>244</v>
      </c>
    </row>
    <row r="242" spans="1:32" ht="15" customHeight="1" x14ac:dyDescent="0.25">
      <c r="A242" s="68">
        <v>240</v>
      </c>
      <c r="B242" s="68">
        <v>1471</v>
      </c>
      <c r="C242" s="53"/>
      <c r="D242" s="4"/>
      <c r="E242" s="4" t="s">
        <v>244</v>
      </c>
      <c r="F242" s="67" t="s">
        <v>244</v>
      </c>
      <c r="G242" s="67" t="s">
        <v>244</v>
      </c>
      <c r="H242" s="67" t="s">
        <v>244</v>
      </c>
      <c r="I242" s="67" t="s">
        <v>244</v>
      </c>
      <c r="J242" s="67" t="s">
        <v>244</v>
      </c>
      <c r="K242" s="67" t="s">
        <v>244</v>
      </c>
      <c r="L242" s="67" t="s">
        <v>244</v>
      </c>
      <c r="M242" s="67" t="s">
        <v>244</v>
      </c>
      <c r="N242" s="67" t="s">
        <v>244</v>
      </c>
      <c r="O242" s="67" t="s">
        <v>244</v>
      </c>
      <c r="P242" s="67" t="s">
        <v>244</v>
      </c>
      <c r="Q242" s="67" t="s">
        <v>244</v>
      </c>
      <c r="R242" s="67" t="s">
        <v>244</v>
      </c>
      <c r="S242" s="67" t="s">
        <v>244</v>
      </c>
      <c r="T242" s="67" t="s">
        <v>244</v>
      </c>
      <c r="U242" s="67" t="s">
        <v>244</v>
      </c>
      <c r="V242" s="67" t="s">
        <v>244</v>
      </c>
      <c r="W242" s="69" t="s">
        <v>244</v>
      </c>
      <c r="X242" s="69" t="s">
        <v>244</v>
      </c>
      <c r="Y242" s="68" t="s">
        <v>244</v>
      </c>
      <c r="Z242" s="68" t="s">
        <v>244</v>
      </c>
      <c r="AA242" s="68" t="s">
        <v>244</v>
      </c>
      <c r="AB242" s="68" t="s">
        <v>244</v>
      </c>
      <c r="AC242" s="68" t="s">
        <v>244</v>
      </c>
      <c r="AD242" s="68"/>
      <c r="AE242" s="68" t="s">
        <v>244</v>
      </c>
      <c r="AF242" s="68" t="s">
        <v>244</v>
      </c>
    </row>
    <row r="243" spans="1:32" ht="15" customHeight="1" x14ac:dyDescent="0.25">
      <c r="A243" s="68">
        <v>241</v>
      </c>
      <c r="B243" s="68">
        <v>1472</v>
      </c>
      <c r="C243" s="53"/>
      <c r="D243" s="4"/>
      <c r="E243" s="4" t="s">
        <v>244</v>
      </c>
      <c r="F243" s="67" t="s">
        <v>244</v>
      </c>
      <c r="G243" s="67" t="s">
        <v>244</v>
      </c>
      <c r="H243" s="67" t="s">
        <v>244</v>
      </c>
      <c r="I243" s="67" t="s">
        <v>244</v>
      </c>
      <c r="J243" s="67" t="s">
        <v>244</v>
      </c>
      <c r="K243" s="67" t="s">
        <v>244</v>
      </c>
      <c r="L243" s="67" t="s">
        <v>244</v>
      </c>
      <c r="M243" s="67" t="s">
        <v>244</v>
      </c>
      <c r="N243" s="67" t="s">
        <v>244</v>
      </c>
      <c r="O243" s="67" t="s">
        <v>244</v>
      </c>
      <c r="P243" s="67" t="s">
        <v>244</v>
      </c>
      <c r="Q243" s="67" t="s">
        <v>244</v>
      </c>
      <c r="R243" s="67" t="s">
        <v>244</v>
      </c>
      <c r="S243" s="67" t="s">
        <v>244</v>
      </c>
      <c r="T243" s="67" t="s">
        <v>244</v>
      </c>
      <c r="U243" s="67" t="s">
        <v>244</v>
      </c>
      <c r="V243" s="67" t="s">
        <v>244</v>
      </c>
      <c r="W243" s="69" t="s">
        <v>244</v>
      </c>
      <c r="X243" s="69" t="s">
        <v>244</v>
      </c>
      <c r="Y243" s="68" t="s">
        <v>244</v>
      </c>
      <c r="Z243" s="68" t="s">
        <v>244</v>
      </c>
      <c r="AA243" s="68" t="s">
        <v>244</v>
      </c>
      <c r="AB243" s="68" t="s">
        <v>244</v>
      </c>
      <c r="AC243" s="68" t="s">
        <v>244</v>
      </c>
      <c r="AD243" s="68"/>
      <c r="AE243" s="68" t="s">
        <v>244</v>
      </c>
      <c r="AF243" s="68" t="s">
        <v>244</v>
      </c>
    </row>
    <row r="244" spans="1:32" ht="15" customHeight="1" x14ac:dyDescent="0.25">
      <c r="A244" s="68">
        <v>242</v>
      </c>
      <c r="B244" s="68">
        <v>1473</v>
      </c>
      <c r="C244" s="53"/>
      <c r="D244" s="4"/>
      <c r="E244" s="4" t="s">
        <v>244</v>
      </c>
      <c r="F244" s="67" t="s">
        <v>244</v>
      </c>
      <c r="G244" s="67" t="s">
        <v>244</v>
      </c>
      <c r="H244" s="67" t="s">
        <v>244</v>
      </c>
      <c r="I244" s="67" t="s">
        <v>244</v>
      </c>
      <c r="J244" s="67" t="s">
        <v>244</v>
      </c>
      <c r="K244" s="67" t="s">
        <v>244</v>
      </c>
      <c r="L244" s="67" t="s">
        <v>244</v>
      </c>
      <c r="M244" s="67" t="s">
        <v>244</v>
      </c>
      <c r="N244" s="67" t="s">
        <v>244</v>
      </c>
      <c r="O244" s="67" t="s">
        <v>244</v>
      </c>
      <c r="P244" s="67" t="s">
        <v>244</v>
      </c>
      <c r="Q244" s="67" t="s">
        <v>244</v>
      </c>
      <c r="R244" s="67" t="s">
        <v>244</v>
      </c>
      <c r="S244" s="67" t="s">
        <v>244</v>
      </c>
      <c r="T244" s="67" t="s">
        <v>244</v>
      </c>
      <c r="U244" s="67" t="s">
        <v>244</v>
      </c>
      <c r="V244" s="67" t="s">
        <v>244</v>
      </c>
      <c r="W244" s="69" t="s">
        <v>244</v>
      </c>
      <c r="X244" s="69" t="s">
        <v>244</v>
      </c>
      <c r="Y244" s="68" t="s">
        <v>244</v>
      </c>
      <c r="Z244" s="68" t="s">
        <v>244</v>
      </c>
      <c r="AA244" s="68" t="s">
        <v>244</v>
      </c>
      <c r="AB244" s="68" t="s">
        <v>244</v>
      </c>
      <c r="AC244" s="68" t="s">
        <v>244</v>
      </c>
      <c r="AD244" s="68"/>
      <c r="AE244" s="68" t="s">
        <v>244</v>
      </c>
      <c r="AF244" s="68" t="s">
        <v>244</v>
      </c>
    </row>
    <row r="245" spans="1:32" ht="15" customHeight="1" x14ac:dyDescent="0.25">
      <c r="A245" s="68">
        <v>243</v>
      </c>
      <c r="B245" s="68">
        <v>1474</v>
      </c>
      <c r="C245" s="53"/>
      <c r="D245" s="4"/>
      <c r="E245" s="4" t="s">
        <v>244</v>
      </c>
      <c r="F245" s="67" t="s">
        <v>244</v>
      </c>
      <c r="G245" s="67" t="s">
        <v>244</v>
      </c>
      <c r="H245" s="67" t="s">
        <v>244</v>
      </c>
      <c r="I245" s="67" t="s">
        <v>244</v>
      </c>
      <c r="J245" s="67" t="s">
        <v>244</v>
      </c>
      <c r="K245" s="67" t="s">
        <v>244</v>
      </c>
      <c r="L245" s="67" t="s">
        <v>244</v>
      </c>
      <c r="M245" s="67" t="s">
        <v>244</v>
      </c>
      <c r="N245" s="67" t="s">
        <v>244</v>
      </c>
      <c r="O245" s="67" t="s">
        <v>244</v>
      </c>
      <c r="P245" s="67" t="s">
        <v>244</v>
      </c>
      <c r="Q245" s="67" t="s">
        <v>244</v>
      </c>
      <c r="R245" s="67" t="s">
        <v>244</v>
      </c>
      <c r="S245" s="67" t="s">
        <v>244</v>
      </c>
      <c r="T245" s="67" t="s">
        <v>244</v>
      </c>
      <c r="U245" s="67" t="s">
        <v>244</v>
      </c>
      <c r="V245" s="67" t="s">
        <v>244</v>
      </c>
      <c r="W245" s="69" t="s">
        <v>244</v>
      </c>
      <c r="X245" s="69" t="s">
        <v>244</v>
      </c>
      <c r="Y245" s="68" t="s">
        <v>244</v>
      </c>
      <c r="Z245" s="68" t="s">
        <v>244</v>
      </c>
      <c r="AA245" s="68" t="s">
        <v>244</v>
      </c>
      <c r="AB245" s="68" t="s">
        <v>244</v>
      </c>
      <c r="AC245" s="68" t="s">
        <v>244</v>
      </c>
      <c r="AD245" s="68"/>
      <c r="AE245" s="68" t="s">
        <v>244</v>
      </c>
      <c r="AF245" s="68" t="s">
        <v>244</v>
      </c>
    </row>
    <row r="246" spans="1:32" ht="15" customHeight="1" x14ac:dyDescent="0.25">
      <c r="A246" s="68">
        <v>244</v>
      </c>
      <c r="B246" s="68">
        <v>1475</v>
      </c>
      <c r="C246" s="53"/>
      <c r="D246" s="4"/>
      <c r="E246" s="4" t="s">
        <v>244</v>
      </c>
      <c r="F246" s="67" t="s">
        <v>244</v>
      </c>
      <c r="G246" s="67" t="s">
        <v>244</v>
      </c>
      <c r="H246" s="67" t="s">
        <v>244</v>
      </c>
      <c r="I246" s="67" t="s">
        <v>244</v>
      </c>
      <c r="J246" s="67" t="s">
        <v>244</v>
      </c>
      <c r="K246" s="67" t="s">
        <v>244</v>
      </c>
      <c r="L246" s="67" t="s">
        <v>244</v>
      </c>
      <c r="M246" s="67" t="s">
        <v>244</v>
      </c>
      <c r="N246" s="67" t="s">
        <v>244</v>
      </c>
      <c r="O246" s="67" t="s">
        <v>244</v>
      </c>
      <c r="P246" s="67" t="s">
        <v>244</v>
      </c>
      <c r="Q246" s="67" t="s">
        <v>244</v>
      </c>
      <c r="R246" s="67" t="s">
        <v>244</v>
      </c>
      <c r="S246" s="67" t="s">
        <v>244</v>
      </c>
      <c r="T246" s="67" t="s">
        <v>244</v>
      </c>
      <c r="U246" s="67" t="s">
        <v>244</v>
      </c>
      <c r="V246" s="67" t="s">
        <v>244</v>
      </c>
      <c r="W246" s="69" t="s">
        <v>244</v>
      </c>
      <c r="X246" s="69" t="s">
        <v>244</v>
      </c>
      <c r="Y246" s="68" t="s">
        <v>244</v>
      </c>
      <c r="Z246" s="68" t="s">
        <v>244</v>
      </c>
      <c r="AA246" s="68" t="s">
        <v>244</v>
      </c>
      <c r="AB246" s="68" t="s">
        <v>244</v>
      </c>
      <c r="AC246" s="68" t="s">
        <v>244</v>
      </c>
      <c r="AD246" s="68"/>
      <c r="AE246" s="68" t="s">
        <v>244</v>
      </c>
      <c r="AF246" s="68" t="s">
        <v>244</v>
      </c>
    </row>
    <row r="247" spans="1:32" ht="15" customHeight="1" x14ac:dyDescent="0.25">
      <c r="A247" s="68">
        <v>245</v>
      </c>
      <c r="B247" s="68">
        <v>1476</v>
      </c>
      <c r="C247" s="53"/>
      <c r="D247" s="4"/>
      <c r="E247" s="4" t="s">
        <v>244</v>
      </c>
      <c r="F247" s="67" t="s">
        <v>244</v>
      </c>
      <c r="G247" s="67" t="s">
        <v>244</v>
      </c>
      <c r="H247" s="67" t="s">
        <v>244</v>
      </c>
      <c r="I247" s="67" t="s">
        <v>244</v>
      </c>
      <c r="J247" s="67" t="s">
        <v>244</v>
      </c>
      <c r="K247" s="67" t="s">
        <v>244</v>
      </c>
      <c r="L247" s="67" t="s">
        <v>244</v>
      </c>
      <c r="M247" s="67" t="s">
        <v>244</v>
      </c>
      <c r="N247" s="67" t="s">
        <v>244</v>
      </c>
      <c r="O247" s="67" t="s">
        <v>244</v>
      </c>
      <c r="P247" s="67" t="s">
        <v>244</v>
      </c>
      <c r="Q247" s="67" t="s">
        <v>244</v>
      </c>
      <c r="R247" s="67" t="s">
        <v>244</v>
      </c>
      <c r="S247" s="67" t="s">
        <v>244</v>
      </c>
      <c r="T247" s="67" t="s">
        <v>244</v>
      </c>
      <c r="U247" s="67" t="s">
        <v>244</v>
      </c>
      <c r="V247" s="67" t="s">
        <v>244</v>
      </c>
      <c r="W247" s="69" t="s">
        <v>244</v>
      </c>
      <c r="X247" s="69" t="s">
        <v>244</v>
      </c>
      <c r="Y247" s="68" t="s">
        <v>244</v>
      </c>
      <c r="Z247" s="68" t="s">
        <v>244</v>
      </c>
      <c r="AA247" s="68" t="s">
        <v>244</v>
      </c>
      <c r="AB247" s="68" t="s">
        <v>244</v>
      </c>
      <c r="AC247" s="68" t="s">
        <v>244</v>
      </c>
      <c r="AD247" s="68"/>
      <c r="AE247" s="68" t="s">
        <v>244</v>
      </c>
      <c r="AF247" s="68" t="s">
        <v>244</v>
      </c>
    </row>
    <row r="248" spans="1:32" ht="15" customHeight="1" x14ac:dyDescent="0.25">
      <c r="A248" s="68">
        <v>246</v>
      </c>
      <c r="B248" s="68">
        <v>1477</v>
      </c>
      <c r="C248" s="53"/>
      <c r="D248" s="4"/>
      <c r="E248" s="4" t="s">
        <v>244</v>
      </c>
      <c r="F248" s="67" t="s">
        <v>244</v>
      </c>
      <c r="G248" s="67" t="s">
        <v>244</v>
      </c>
      <c r="H248" s="67" t="s">
        <v>244</v>
      </c>
      <c r="I248" s="67" t="s">
        <v>244</v>
      </c>
      <c r="J248" s="67" t="s">
        <v>244</v>
      </c>
      <c r="K248" s="67" t="s">
        <v>244</v>
      </c>
      <c r="L248" s="67" t="s">
        <v>244</v>
      </c>
      <c r="M248" s="67" t="s">
        <v>244</v>
      </c>
      <c r="N248" s="67" t="s">
        <v>244</v>
      </c>
      <c r="O248" s="67" t="s">
        <v>244</v>
      </c>
      <c r="P248" s="67" t="s">
        <v>244</v>
      </c>
      <c r="Q248" s="67" t="s">
        <v>244</v>
      </c>
      <c r="R248" s="67" t="s">
        <v>244</v>
      </c>
      <c r="S248" s="67" t="s">
        <v>244</v>
      </c>
      <c r="T248" s="67" t="s">
        <v>244</v>
      </c>
      <c r="U248" s="67" t="s">
        <v>244</v>
      </c>
      <c r="V248" s="67" t="s">
        <v>244</v>
      </c>
      <c r="W248" s="69" t="s">
        <v>244</v>
      </c>
      <c r="X248" s="69" t="s">
        <v>244</v>
      </c>
      <c r="Y248" s="68" t="s">
        <v>244</v>
      </c>
      <c r="Z248" s="68" t="s">
        <v>244</v>
      </c>
      <c r="AA248" s="68" t="s">
        <v>244</v>
      </c>
      <c r="AB248" s="68" t="s">
        <v>244</v>
      </c>
      <c r="AC248" s="68" t="s">
        <v>244</v>
      </c>
      <c r="AD248" s="68"/>
      <c r="AE248" s="68" t="s">
        <v>244</v>
      </c>
      <c r="AF248" s="68" t="s">
        <v>244</v>
      </c>
    </row>
    <row r="249" spans="1:32" ht="15" customHeight="1" x14ac:dyDescent="0.25">
      <c r="A249" s="68">
        <v>247</v>
      </c>
      <c r="B249" s="68">
        <v>1478</v>
      </c>
      <c r="C249" s="53"/>
      <c r="D249" s="4"/>
      <c r="E249" s="4" t="s">
        <v>244</v>
      </c>
      <c r="F249" s="67" t="s">
        <v>244</v>
      </c>
      <c r="G249" s="67" t="s">
        <v>244</v>
      </c>
      <c r="H249" s="67" t="s">
        <v>244</v>
      </c>
      <c r="I249" s="67" t="s">
        <v>244</v>
      </c>
      <c r="J249" s="67" t="s">
        <v>244</v>
      </c>
      <c r="K249" s="67" t="s">
        <v>244</v>
      </c>
      <c r="L249" s="67" t="s">
        <v>244</v>
      </c>
      <c r="M249" s="67" t="s">
        <v>244</v>
      </c>
      <c r="N249" s="67" t="s">
        <v>244</v>
      </c>
      <c r="O249" s="67" t="s">
        <v>244</v>
      </c>
      <c r="P249" s="67" t="s">
        <v>244</v>
      </c>
      <c r="Q249" s="67" t="s">
        <v>244</v>
      </c>
      <c r="R249" s="67" t="s">
        <v>244</v>
      </c>
      <c r="S249" s="67" t="s">
        <v>244</v>
      </c>
      <c r="T249" s="67" t="s">
        <v>244</v>
      </c>
      <c r="U249" s="67" t="s">
        <v>244</v>
      </c>
      <c r="V249" s="67" t="s">
        <v>244</v>
      </c>
      <c r="W249" s="69" t="s">
        <v>244</v>
      </c>
      <c r="X249" s="69" t="s">
        <v>244</v>
      </c>
      <c r="Y249" s="68" t="s">
        <v>244</v>
      </c>
      <c r="Z249" s="68" t="s">
        <v>244</v>
      </c>
      <c r="AA249" s="68" t="s">
        <v>244</v>
      </c>
      <c r="AB249" s="68" t="s">
        <v>244</v>
      </c>
      <c r="AC249" s="68" t="s">
        <v>244</v>
      </c>
      <c r="AD249" s="68"/>
      <c r="AE249" s="68" t="s">
        <v>244</v>
      </c>
      <c r="AF249" s="68" t="s">
        <v>244</v>
      </c>
    </row>
    <row r="250" spans="1:32" ht="15" customHeight="1" x14ac:dyDescent="0.25">
      <c r="A250" s="68">
        <v>248</v>
      </c>
      <c r="B250" s="68">
        <v>1479</v>
      </c>
      <c r="C250" s="53"/>
      <c r="D250" s="4"/>
      <c r="E250" s="4" t="s">
        <v>244</v>
      </c>
      <c r="F250" s="67" t="s">
        <v>244</v>
      </c>
      <c r="G250" s="67" t="s">
        <v>244</v>
      </c>
      <c r="H250" s="67" t="s">
        <v>244</v>
      </c>
      <c r="I250" s="67" t="s">
        <v>244</v>
      </c>
      <c r="J250" s="67" t="s">
        <v>244</v>
      </c>
      <c r="K250" s="67" t="s">
        <v>244</v>
      </c>
      <c r="L250" s="67" t="s">
        <v>244</v>
      </c>
      <c r="M250" s="67" t="s">
        <v>244</v>
      </c>
      <c r="N250" s="67" t="s">
        <v>244</v>
      </c>
      <c r="O250" s="67" t="s">
        <v>244</v>
      </c>
      <c r="P250" s="67" t="s">
        <v>244</v>
      </c>
      <c r="Q250" s="67" t="s">
        <v>244</v>
      </c>
      <c r="R250" s="67" t="s">
        <v>244</v>
      </c>
      <c r="S250" s="67" t="s">
        <v>244</v>
      </c>
      <c r="T250" s="67" t="s">
        <v>244</v>
      </c>
      <c r="U250" s="67" t="s">
        <v>244</v>
      </c>
      <c r="V250" s="67" t="s">
        <v>244</v>
      </c>
      <c r="W250" s="69" t="s">
        <v>244</v>
      </c>
      <c r="X250" s="69" t="s">
        <v>244</v>
      </c>
      <c r="Y250" s="68" t="s">
        <v>244</v>
      </c>
      <c r="Z250" s="68" t="s">
        <v>244</v>
      </c>
      <c r="AA250" s="68" t="s">
        <v>244</v>
      </c>
      <c r="AB250" s="68" t="s">
        <v>244</v>
      </c>
      <c r="AC250" s="68" t="s">
        <v>244</v>
      </c>
      <c r="AD250" s="68"/>
      <c r="AE250" s="68" t="s">
        <v>244</v>
      </c>
      <c r="AF250" s="68" t="s">
        <v>244</v>
      </c>
    </row>
    <row r="251" spans="1:32" ht="15" customHeight="1" x14ac:dyDescent="0.25">
      <c r="A251" s="68">
        <v>249</v>
      </c>
      <c r="B251" s="68">
        <v>1480</v>
      </c>
      <c r="C251" s="53"/>
      <c r="D251" s="4"/>
      <c r="E251" s="4" t="s">
        <v>244</v>
      </c>
      <c r="F251" s="67" t="s">
        <v>244</v>
      </c>
      <c r="G251" s="67" t="s">
        <v>244</v>
      </c>
      <c r="H251" s="67" t="s">
        <v>244</v>
      </c>
      <c r="I251" s="67" t="s">
        <v>244</v>
      </c>
      <c r="J251" s="67" t="s">
        <v>244</v>
      </c>
      <c r="K251" s="67" t="s">
        <v>244</v>
      </c>
      <c r="L251" s="67" t="s">
        <v>244</v>
      </c>
      <c r="M251" s="67" t="s">
        <v>244</v>
      </c>
      <c r="N251" s="67" t="s">
        <v>244</v>
      </c>
      <c r="O251" s="67" t="s">
        <v>244</v>
      </c>
      <c r="P251" s="67" t="s">
        <v>244</v>
      </c>
      <c r="Q251" s="67" t="s">
        <v>244</v>
      </c>
      <c r="R251" s="67" t="s">
        <v>244</v>
      </c>
      <c r="S251" s="67" t="s">
        <v>244</v>
      </c>
      <c r="T251" s="67" t="s">
        <v>244</v>
      </c>
      <c r="U251" s="67" t="s">
        <v>244</v>
      </c>
      <c r="V251" s="67" t="s">
        <v>244</v>
      </c>
      <c r="W251" s="69" t="s">
        <v>244</v>
      </c>
      <c r="X251" s="69" t="s">
        <v>244</v>
      </c>
      <c r="Y251" s="68" t="s">
        <v>244</v>
      </c>
      <c r="Z251" s="68" t="s">
        <v>244</v>
      </c>
      <c r="AA251" s="68" t="s">
        <v>244</v>
      </c>
      <c r="AB251" s="68" t="s">
        <v>244</v>
      </c>
      <c r="AC251" s="68" t="s">
        <v>244</v>
      </c>
      <c r="AD251" s="68"/>
      <c r="AE251" s="68" t="s">
        <v>244</v>
      </c>
      <c r="AF251" s="68" t="s">
        <v>244</v>
      </c>
    </row>
    <row r="252" spans="1:32" ht="15" customHeight="1" x14ac:dyDescent="0.25">
      <c r="A252" s="68">
        <v>250</v>
      </c>
      <c r="B252" s="68">
        <v>1481</v>
      </c>
      <c r="C252" s="53"/>
      <c r="D252" s="4"/>
      <c r="E252" s="4" t="s">
        <v>244</v>
      </c>
      <c r="F252" s="67" t="s">
        <v>244</v>
      </c>
      <c r="G252" s="67" t="s">
        <v>244</v>
      </c>
      <c r="H252" s="67" t="s">
        <v>244</v>
      </c>
      <c r="I252" s="67" t="s">
        <v>244</v>
      </c>
      <c r="J252" s="67" t="s">
        <v>244</v>
      </c>
      <c r="K252" s="67" t="s">
        <v>244</v>
      </c>
      <c r="L252" s="67" t="s">
        <v>244</v>
      </c>
      <c r="M252" s="67" t="s">
        <v>244</v>
      </c>
      <c r="N252" s="67" t="s">
        <v>244</v>
      </c>
      <c r="O252" s="67" t="s">
        <v>244</v>
      </c>
      <c r="P252" s="67" t="s">
        <v>244</v>
      </c>
      <c r="Q252" s="67" t="s">
        <v>244</v>
      </c>
      <c r="R252" s="67" t="s">
        <v>244</v>
      </c>
      <c r="S252" s="67" t="s">
        <v>244</v>
      </c>
      <c r="T252" s="67" t="s">
        <v>244</v>
      </c>
      <c r="U252" s="67" t="s">
        <v>244</v>
      </c>
      <c r="V252" s="67" t="s">
        <v>244</v>
      </c>
      <c r="W252" s="69" t="s">
        <v>244</v>
      </c>
      <c r="X252" s="69" t="s">
        <v>244</v>
      </c>
      <c r="Y252" s="68" t="s">
        <v>244</v>
      </c>
      <c r="Z252" s="68" t="s">
        <v>244</v>
      </c>
      <c r="AA252" s="68" t="s">
        <v>244</v>
      </c>
      <c r="AB252" s="68" t="s">
        <v>244</v>
      </c>
      <c r="AC252" s="68" t="s">
        <v>244</v>
      </c>
      <c r="AD252" s="68"/>
      <c r="AE252" s="68" t="s">
        <v>244</v>
      </c>
      <c r="AF252" s="68" t="s">
        <v>244</v>
      </c>
    </row>
    <row r="253" spans="1:32" ht="15" customHeight="1" x14ac:dyDescent="0.25">
      <c r="A253" s="68">
        <v>251</v>
      </c>
      <c r="B253" s="68">
        <v>1482</v>
      </c>
      <c r="C253" s="53"/>
      <c r="D253" s="4"/>
      <c r="E253" s="4" t="s">
        <v>244</v>
      </c>
      <c r="F253" s="67" t="s">
        <v>244</v>
      </c>
      <c r="G253" s="67" t="s">
        <v>244</v>
      </c>
      <c r="H253" s="67" t="s">
        <v>244</v>
      </c>
      <c r="I253" s="67" t="s">
        <v>244</v>
      </c>
      <c r="J253" s="67" t="s">
        <v>244</v>
      </c>
      <c r="K253" s="67" t="s">
        <v>244</v>
      </c>
      <c r="L253" s="67" t="s">
        <v>244</v>
      </c>
      <c r="M253" s="67" t="s">
        <v>244</v>
      </c>
      <c r="N253" s="67" t="s">
        <v>244</v>
      </c>
      <c r="O253" s="67" t="s">
        <v>244</v>
      </c>
      <c r="P253" s="67" t="s">
        <v>244</v>
      </c>
      <c r="Q253" s="67" t="s">
        <v>244</v>
      </c>
      <c r="R253" s="67" t="s">
        <v>244</v>
      </c>
      <c r="S253" s="67" t="s">
        <v>244</v>
      </c>
      <c r="T253" s="67" t="s">
        <v>244</v>
      </c>
      <c r="U253" s="67" t="s">
        <v>244</v>
      </c>
      <c r="V253" s="67" t="s">
        <v>244</v>
      </c>
      <c r="W253" s="69" t="s">
        <v>244</v>
      </c>
      <c r="X253" s="69" t="s">
        <v>244</v>
      </c>
      <c r="Y253" s="68" t="s">
        <v>244</v>
      </c>
      <c r="Z253" s="68" t="s">
        <v>244</v>
      </c>
      <c r="AA253" s="68" t="s">
        <v>244</v>
      </c>
      <c r="AB253" s="68" t="s">
        <v>244</v>
      </c>
      <c r="AC253" s="68" t="s">
        <v>244</v>
      </c>
      <c r="AD253" s="68"/>
      <c r="AE253" s="68" t="s">
        <v>244</v>
      </c>
      <c r="AF253" s="68" t="s">
        <v>244</v>
      </c>
    </row>
    <row r="254" spans="1:32" ht="15" customHeight="1" x14ac:dyDescent="0.25">
      <c r="A254" s="68">
        <v>252</v>
      </c>
      <c r="B254" s="68">
        <v>1483</v>
      </c>
      <c r="C254" s="53"/>
      <c r="D254" s="4"/>
      <c r="E254" s="4" t="s">
        <v>244</v>
      </c>
      <c r="F254" s="67" t="s">
        <v>244</v>
      </c>
      <c r="G254" s="67" t="s">
        <v>244</v>
      </c>
      <c r="H254" s="67" t="s">
        <v>244</v>
      </c>
      <c r="I254" s="67" t="s">
        <v>244</v>
      </c>
      <c r="J254" s="67" t="s">
        <v>244</v>
      </c>
      <c r="K254" s="67" t="s">
        <v>244</v>
      </c>
      <c r="L254" s="67" t="s">
        <v>244</v>
      </c>
      <c r="M254" s="67" t="s">
        <v>244</v>
      </c>
      <c r="N254" s="67" t="s">
        <v>244</v>
      </c>
      <c r="O254" s="67" t="s">
        <v>244</v>
      </c>
      <c r="P254" s="67" t="s">
        <v>244</v>
      </c>
      <c r="Q254" s="67" t="s">
        <v>244</v>
      </c>
      <c r="R254" s="67" t="s">
        <v>244</v>
      </c>
      <c r="S254" s="67" t="s">
        <v>244</v>
      </c>
      <c r="T254" s="67" t="s">
        <v>244</v>
      </c>
      <c r="U254" s="67" t="s">
        <v>244</v>
      </c>
      <c r="V254" s="67" t="s">
        <v>244</v>
      </c>
      <c r="W254" s="69" t="s">
        <v>244</v>
      </c>
      <c r="X254" s="69" t="s">
        <v>244</v>
      </c>
      <c r="Y254" s="68" t="s">
        <v>244</v>
      </c>
      <c r="Z254" s="68" t="s">
        <v>244</v>
      </c>
      <c r="AA254" s="68" t="s">
        <v>244</v>
      </c>
      <c r="AB254" s="68" t="s">
        <v>244</v>
      </c>
      <c r="AC254" s="68" t="s">
        <v>244</v>
      </c>
      <c r="AD254" s="68"/>
      <c r="AE254" s="68" t="s">
        <v>244</v>
      </c>
      <c r="AF254" s="68" t="s">
        <v>244</v>
      </c>
    </row>
    <row r="255" spans="1:32" ht="15" customHeight="1" x14ac:dyDescent="0.25">
      <c r="A255" s="68">
        <v>253</v>
      </c>
      <c r="B255" s="68">
        <v>1484</v>
      </c>
      <c r="C255" s="53"/>
      <c r="D255" s="4"/>
      <c r="E255" s="4" t="s">
        <v>244</v>
      </c>
      <c r="F255" s="67" t="s">
        <v>244</v>
      </c>
      <c r="G255" s="67" t="s">
        <v>244</v>
      </c>
      <c r="H255" s="67" t="s">
        <v>244</v>
      </c>
      <c r="I255" s="67" t="s">
        <v>244</v>
      </c>
      <c r="J255" s="67" t="s">
        <v>244</v>
      </c>
      <c r="K255" s="67" t="s">
        <v>244</v>
      </c>
      <c r="L255" s="67" t="s">
        <v>244</v>
      </c>
      <c r="M255" s="67" t="s">
        <v>244</v>
      </c>
      <c r="N255" s="67" t="s">
        <v>244</v>
      </c>
      <c r="O255" s="67" t="s">
        <v>244</v>
      </c>
      <c r="P255" s="67" t="s">
        <v>244</v>
      </c>
      <c r="Q255" s="67" t="s">
        <v>244</v>
      </c>
      <c r="R255" s="67" t="s">
        <v>244</v>
      </c>
      <c r="S255" s="67" t="s">
        <v>244</v>
      </c>
      <c r="T255" s="67" t="s">
        <v>244</v>
      </c>
      <c r="U255" s="67" t="s">
        <v>244</v>
      </c>
      <c r="V255" s="67" t="s">
        <v>244</v>
      </c>
      <c r="W255" s="69" t="s">
        <v>244</v>
      </c>
      <c r="X255" s="69" t="s">
        <v>244</v>
      </c>
      <c r="Y255" s="68" t="s">
        <v>244</v>
      </c>
      <c r="Z255" s="68" t="s">
        <v>244</v>
      </c>
      <c r="AA255" s="68" t="s">
        <v>244</v>
      </c>
      <c r="AB255" s="68" t="s">
        <v>244</v>
      </c>
      <c r="AC255" s="68" t="s">
        <v>244</v>
      </c>
      <c r="AD255" s="68"/>
      <c r="AE255" s="68" t="s">
        <v>244</v>
      </c>
      <c r="AF255" s="68" t="s">
        <v>244</v>
      </c>
    </row>
    <row r="256" spans="1:32" ht="15" customHeight="1" x14ac:dyDescent="0.25">
      <c r="A256" s="68">
        <v>254</v>
      </c>
      <c r="B256" s="68">
        <v>1485</v>
      </c>
      <c r="C256" s="53"/>
      <c r="D256" s="4"/>
      <c r="E256" s="4" t="s">
        <v>244</v>
      </c>
      <c r="F256" s="67" t="s">
        <v>244</v>
      </c>
      <c r="G256" s="67" t="s">
        <v>244</v>
      </c>
      <c r="H256" s="67" t="s">
        <v>244</v>
      </c>
      <c r="I256" s="67" t="s">
        <v>244</v>
      </c>
      <c r="J256" s="67" t="s">
        <v>244</v>
      </c>
      <c r="K256" s="67" t="s">
        <v>244</v>
      </c>
      <c r="L256" s="67" t="s">
        <v>244</v>
      </c>
      <c r="M256" s="67" t="s">
        <v>244</v>
      </c>
      <c r="N256" s="67" t="s">
        <v>244</v>
      </c>
      <c r="O256" s="67" t="s">
        <v>244</v>
      </c>
      <c r="P256" s="67" t="s">
        <v>244</v>
      </c>
      <c r="Q256" s="67" t="s">
        <v>244</v>
      </c>
      <c r="R256" s="67" t="s">
        <v>244</v>
      </c>
      <c r="S256" s="67" t="s">
        <v>244</v>
      </c>
      <c r="T256" s="67" t="s">
        <v>244</v>
      </c>
      <c r="U256" s="67" t="s">
        <v>244</v>
      </c>
      <c r="V256" s="67" t="s">
        <v>244</v>
      </c>
      <c r="W256" s="69" t="s">
        <v>244</v>
      </c>
      <c r="X256" s="69" t="s">
        <v>244</v>
      </c>
      <c r="Y256" s="68" t="s">
        <v>244</v>
      </c>
      <c r="Z256" s="68" t="s">
        <v>244</v>
      </c>
      <c r="AA256" s="68" t="s">
        <v>244</v>
      </c>
      <c r="AB256" s="68" t="s">
        <v>244</v>
      </c>
      <c r="AC256" s="68" t="s">
        <v>244</v>
      </c>
      <c r="AD256" s="68"/>
      <c r="AE256" s="68" t="s">
        <v>244</v>
      </c>
      <c r="AF256" s="68" t="s">
        <v>244</v>
      </c>
    </row>
    <row r="257" spans="1:32" ht="15" customHeight="1" x14ac:dyDescent="0.25">
      <c r="A257" s="68">
        <v>255</v>
      </c>
      <c r="B257" s="68">
        <v>1486</v>
      </c>
      <c r="C257" s="53"/>
      <c r="D257" s="4"/>
      <c r="E257" s="4" t="s">
        <v>244</v>
      </c>
      <c r="F257" s="67" t="s">
        <v>244</v>
      </c>
      <c r="G257" s="67" t="s">
        <v>244</v>
      </c>
      <c r="H257" s="67" t="s">
        <v>244</v>
      </c>
      <c r="I257" s="67" t="s">
        <v>244</v>
      </c>
      <c r="J257" s="67" t="s">
        <v>244</v>
      </c>
      <c r="K257" s="67" t="s">
        <v>244</v>
      </c>
      <c r="L257" s="67" t="s">
        <v>244</v>
      </c>
      <c r="M257" s="67" t="s">
        <v>244</v>
      </c>
      <c r="N257" s="67" t="s">
        <v>244</v>
      </c>
      <c r="O257" s="67" t="s">
        <v>244</v>
      </c>
      <c r="P257" s="67" t="s">
        <v>244</v>
      </c>
      <c r="Q257" s="67" t="s">
        <v>244</v>
      </c>
      <c r="R257" s="67" t="s">
        <v>244</v>
      </c>
      <c r="S257" s="67" t="s">
        <v>244</v>
      </c>
      <c r="T257" s="67" t="s">
        <v>244</v>
      </c>
      <c r="U257" s="67" t="s">
        <v>244</v>
      </c>
      <c r="V257" s="67" t="s">
        <v>244</v>
      </c>
      <c r="W257" s="69" t="s">
        <v>244</v>
      </c>
      <c r="X257" s="69" t="s">
        <v>244</v>
      </c>
      <c r="Y257" s="68" t="s">
        <v>244</v>
      </c>
      <c r="Z257" s="68" t="s">
        <v>244</v>
      </c>
      <c r="AA257" s="68" t="s">
        <v>244</v>
      </c>
      <c r="AB257" s="68" t="s">
        <v>244</v>
      </c>
      <c r="AC257" s="68" t="s">
        <v>244</v>
      </c>
      <c r="AD257" s="68"/>
      <c r="AE257" s="68" t="s">
        <v>244</v>
      </c>
      <c r="AF257" s="68" t="s">
        <v>244</v>
      </c>
    </row>
    <row r="258" spans="1:32" ht="15" customHeight="1" x14ac:dyDescent="0.25">
      <c r="A258" s="68">
        <v>256</v>
      </c>
      <c r="B258" s="68">
        <v>1487</v>
      </c>
      <c r="C258" s="53"/>
      <c r="D258" s="4"/>
      <c r="E258" s="4" t="s">
        <v>244</v>
      </c>
      <c r="F258" s="67" t="s">
        <v>244</v>
      </c>
      <c r="G258" s="67" t="s">
        <v>244</v>
      </c>
      <c r="H258" s="67" t="s">
        <v>244</v>
      </c>
      <c r="I258" s="67" t="s">
        <v>244</v>
      </c>
      <c r="J258" s="67" t="s">
        <v>244</v>
      </c>
      <c r="K258" s="67" t="s">
        <v>244</v>
      </c>
      <c r="L258" s="67" t="s">
        <v>244</v>
      </c>
      <c r="M258" s="67" t="s">
        <v>244</v>
      </c>
      <c r="N258" s="67" t="s">
        <v>244</v>
      </c>
      <c r="O258" s="67" t="s">
        <v>244</v>
      </c>
      <c r="P258" s="67" t="s">
        <v>244</v>
      </c>
      <c r="Q258" s="67" t="s">
        <v>244</v>
      </c>
      <c r="R258" s="67" t="s">
        <v>244</v>
      </c>
      <c r="S258" s="67" t="s">
        <v>244</v>
      </c>
      <c r="T258" s="67" t="s">
        <v>244</v>
      </c>
      <c r="U258" s="67" t="s">
        <v>244</v>
      </c>
      <c r="V258" s="67" t="s">
        <v>244</v>
      </c>
      <c r="W258" s="69" t="s">
        <v>244</v>
      </c>
      <c r="X258" s="69" t="s">
        <v>244</v>
      </c>
      <c r="Y258" s="68" t="s">
        <v>244</v>
      </c>
      <c r="Z258" s="68" t="s">
        <v>244</v>
      </c>
      <c r="AA258" s="68" t="s">
        <v>244</v>
      </c>
      <c r="AB258" s="68" t="s">
        <v>244</v>
      </c>
      <c r="AC258" s="68" t="s">
        <v>244</v>
      </c>
      <c r="AD258" s="68"/>
      <c r="AE258" s="68" t="s">
        <v>244</v>
      </c>
      <c r="AF258" s="68" t="s">
        <v>244</v>
      </c>
    </row>
    <row r="259" spans="1:32" ht="15" customHeight="1" x14ac:dyDescent="0.25">
      <c r="A259" s="68">
        <v>257</v>
      </c>
      <c r="B259" s="68">
        <v>1488</v>
      </c>
      <c r="C259" s="53"/>
      <c r="D259" s="4"/>
      <c r="E259" s="4" t="s">
        <v>244</v>
      </c>
      <c r="F259" s="67" t="s">
        <v>244</v>
      </c>
      <c r="G259" s="67" t="s">
        <v>244</v>
      </c>
      <c r="H259" s="67" t="s">
        <v>244</v>
      </c>
      <c r="I259" s="67" t="s">
        <v>244</v>
      </c>
      <c r="J259" s="67" t="s">
        <v>244</v>
      </c>
      <c r="K259" s="67" t="s">
        <v>244</v>
      </c>
      <c r="L259" s="67" t="s">
        <v>244</v>
      </c>
      <c r="M259" s="67" t="s">
        <v>244</v>
      </c>
      <c r="N259" s="67" t="s">
        <v>244</v>
      </c>
      <c r="O259" s="67" t="s">
        <v>244</v>
      </c>
      <c r="P259" s="67" t="s">
        <v>244</v>
      </c>
      <c r="Q259" s="67" t="s">
        <v>244</v>
      </c>
      <c r="R259" s="67" t="s">
        <v>244</v>
      </c>
      <c r="S259" s="67" t="s">
        <v>244</v>
      </c>
      <c r="T259" s="67" t="s">
        <v>244</v>
      </c>
      <c r="U259" s="67" t="s">
        <v>244</v>
      </c>
      <c r="V259" s="67" t="s">
        <v>244</v>
      </c>
      <c r="W259" s="69" t="s">
        <v>244</v>
      </c>
      <c r="X259" s="69" t="s">
        <v>244</v>
      </c>
      <c r="Y259" s="68" t="s">
        <v>244</v>
      </c>
      <c r="Z259" s="68" t="s">
        <v>244</v>
      </c>
      <c r="AA259" s="68" t="s">
        <v>244</v>
      </c>
      <c r="AB259" s="68" t="s">
        <v>244</v>
      </c>
      <c r="AC259" s="68" t="s">
        <v>244</v>
      </c>
      <c r="AD259" s="68"/>
      <c r="AE259" s="68" t="s">
        <v>244</v>
      </c>
      <c r="AF259" s="68" t="s">
        <v>244</v>
      </c>
    </row>
    <row r="260" spans="1:32" ht="15" customHeight="1" x14ac:dyDescent="0.25"/>
  </sheetData>
  <conditionalFormatting sqref="C2:C259">
    <cfRule type="duplicateValues" dxfId="5" priority="6"/>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ksAssetForm"/>
  <dimension ref="A1:X71"/>
  <sheetViews>
    <sheetView showGridLines="0" showZeros="0" view="pageBreakPreview" topLeftCell="A41" zoomScale="115" zoomScaleNormal="130" zoomScaleSheetLayoutView="115" workbookViewId="0">
      <selection activeCell="D61" sqref="B61:D69"/>
    </sheetView>
  </sheetViews>
  <sheetFormatPr defaultRowHeight="12.75" x14ac:dyDescent="0.2"/>
  <cols>
    <col min="1" max="1" width="2.140625" style="8" customWidth="1"/>
    <col min="2" max="2" width="9.28515625" style="8" customWidth="1"/>
    <col min="3" max="3" width="8.85546875" style="8" customWidth="1"/>
    <col min="4" max="4" width="2" style="8" customWidth="1"/>
    <col min="5" max="5" width="7.7109375" style="8" customWidth="1"/>
    <col min="6" max="6" width="3.85546875" style="8" customWidth="1"/>
    <col min="7" max="7" width="5" style="8" customWidth="1"/>
    <col min="8" max="8" width="4.85546875" style="8" customWidth="1"/>
    <col min="9" max="9" width="5.28515625" style="8" customWidth="1"/>
    <col min="10" max="10" width="8.85546875" style="8" customWidth="1"/>
    <col min="11" max="11" width="2.5703125" style="8" customWidth="1"/>
    <col min="12" max="12" width="2.28515625" style="8" customWidth="1"/>
    <col min="13" max="13" width="4.28515625" style="8" customWidth="1"/>
    <col min="14" max="14" width="2.85546875" style="8" customWidth="1"/>
    <col min="15" max="15" width="1.5703125" style="8" customWidth="1"/>
    <col min="16" max="16" width="8.28515625" style="8" customWidth="1"/>
    <col min="17" max="17" width="3.5703125" style="8" customWidth="1"/>
    <col min="18" max="18" width="5.5703125" style="8" customWidth="1"/>
    <col min="19" max="19" width="12.7109375" style="8" customWidth="1"/>
    <col min="20" max="20" width="2.140625" style="8" customWidth="1"/>
    <col min="21" max="21" width="22.28515625" style="8" customWidth="1"/>
    <col min="22" max="22" width="1.7109375" style="8" customWidth="1"/>
    <col min="23" max="23" width="16.7109375" style="8" customWidth="1"/>
    <col min="24" max="24" width="1.7109375" style="8" customWidth="1"/>
    <col min="25" max="25" width="23.28515625" style="8" customWidth="1"/>
    <col min="26" max="16384" width="9.140625" style="8"/>
  </cols>
  <sheetData>
    <row r="1" spans="1:24" ht="7.5" customHeight="1" x14ac:dyDescent="0.2">
      <c r="A1" s="5"/>
      <c r="B1" s="6"/>
      <c r="C1" s="6"/>
      <c r="D1" s="6"/>
      <c r="E1" s="6"/>
      <c r="F1" s="6"/>
      <c r="G1" s="6"/>
      <c r="H1" s="6"/>
      <c r="I1" s="6"/>
      <c r="J1" s="6"/>
      <c r="K1" s="6"/>
      <c r="L1" s="6"/>
      <c r="M1" s="6"/>
      <c r="N1" s="6"/>
      <c r="O1" s="6"/>
      <c r="P1" s="6"/>
      <c r="Q1" s="7"/>
    </row>
    <row r="2" spans="1:24" ht="12.75" customHeight="1" x14ac:dyDescent="0.2">
      <c r="A2" s="9"/>
      <c r="B2" s="10"/>
      <c r="C2" s="153" t="s">
        <v>1042</v>
      </c>
      <c r="D2" s="153"/>
      <c r="E2" s="153"/>
      <c r="F2" s="153"/>
      <c r="G2" s="153"/>
      <c r="H2" s="11"/>
      <c r="I2" s="10"/>
      <c r="J2" s="12"/>
      <c r="K2" s="154" t="s">
        <v>1043</v>
      </c>
      <c r="L2" s="154"/>
      <c r="M2" s="154"/>
      <c r="N2" s="154"/>
      <c r="O2" s="154"/>
      <c r="P2" s="154"/>
      <c r="Q2" s="13"/>
      <c r="T2" s="76"/>
      <c r="U2" s="76"/>
      <c r="V2" s="76"/>
      <c r="W2" s="76"/>
      <c r="X2" s="76"/>
    </row>
    <row r="3" spans="1:24" ht="12.75" customHeight="1" x14ac:dyDescent="0.2">
      <c r="A3" s="9"/>
      <c r="B3" s="10"/>
      <c r="C3" s="153"/>
      <c r="D3" s="153"/>
      <c r="E3" s="153"/>
      <c r="F3" s="153"/>
      <c r="G3" s="153"/>
      <c r="H3" s="11"/>
      <c r="I3" s="10"/>
      <c r="J3" s="12"/>
      <c r="K3" s="154"/>
      <c r="L3" s="154"/>
      <c r="M3" s="154"/>
      <c r="N3" s="154"/>
      <c r="O3" s="154"/>
      <c r="P3" s="154"/>
      <c r="Q3" s="13"/>
      <c r="T3" s="76"/>
      <c r="U3" s="76"/>
      <c r="V3" s="76"/>
      <c r="W3" s="76"/>
      <c r="X3" s="76"/>
    </row>
    <row r="4" spans="1:24" x14ac:dyDescent="0.2">
      <c r="A4" s="9"/>
      <c r="B4" s="10"/>
      <c r="C4" s="10"/>
      <c r="D4" s="10"/>
      <c r="E4" s="10"/>
      <c r="F4" s="10"/>
      <c r="G4" s="10"/>
      <c r="H4" s="10"/>
      <c r="I4" s="10"/>
      <c r="J4" s="10"/>
      <c r="K4" s="10"/>
      <c r="L4" s="10"/>
      <c r="M4" s="10"/>
      <c r="N4" s="10"/>
      <c r="O4" s="10"/>
      <c r="P4" s="10"/>
      <c r="Q4" s="13"/>
    </row>
    <row r="5" spans="1:24" x14ac:dyDescent="0.2">
      <c r="A5" s="14" t="s">
        <v>1044</v>
      </c>
      <c r="B5" s="15"/>
      <c r="C5" s="15"/>
      <c r="D5" s="15"/>
      <c r="E5" s="15"/>
      <c r="F5" s="15"/>
      <c r="G5" s="15"/>
      <c r="H5" s="15"/>
      <c r="I5" s="15"/>
      <c r="J5" s="15"/>
      <c r="K5" s="15"/>
      <c r="L5" s="15"/>
      <c r="M5" s="15"/>
      <c r="N5" s="15"/>
      <c r="O5" s="15"/>
      <c r="P5" s="15"/>
      <c r="Q5" s="16"/>
    </row>
    <row r="6" spans="1:24" x14ac:dyDescent="0.2">
      <c r="A6" s="9"/>
      <c r="B6" s="10"/>
      <c r="C6" s="10"/>
      <c r="D6" s="10"/>
      <c r="E6" s="10"/>
      <c r="F6" s="10"/>
      <c r="G6" s="10"/>
      <c r="H6" s="10"/>
      <c r="I6" s="10"/>
      <c r="J6" s="10"/>
      <c r="K6" s="10"/>
      <c r="L6" s="10"/>
      <c r="M6" s="10"/>
      <c r="N6" s="10"/>
      <c r="O6" s="10"/>
      <c r="P6" s="10"/>
      <c r="Q6" s="13"/>
    </row>
    <row r="7" spans="1:24" ht="12.75" customHeight="1" x14ac:dyDescent="0.2">
      <c r="A7" s="9"/>
      <c r="B7" s="155" t="s">
        <v>1045</v>
      </c>
      <c r="C7" s="155"/>
      <c r="D7" s="155"/>
      <c r="E7" s="155"/>
      <c r="F7" s="155"/>
      <c r="G7" s="155"/>
      <c r="H7" s="155"/>
      <c r="I7" s="155"/>
      <c r="J7" s="155"/>
      <c r="K7" s="155"/>
      <c r="L7" s="155"/>
      <c r="M7" s="155"/>
      <c r="N7" s="155"/>
      <c r="O7" s="155"/>
      <c r="P7" s="155"/>
      <c r="Q7" s="13"/>
    </row>
    <row r="8" spans="1:24" x14ac:dyDescent="0.2">
      <c r="A8" s="9"/>
      <c r="B8" s="155"/>
      <c r="C8" s="155"/>
      <c r="D8" s="155"/>
      <c r="E8" s="155"/>
      <c r="F8" s="155"/>
      <c r="G8" s="155"/>
      <c r="H8" s="155"/>
      <c r="I8" s="155"/>
      <c r="J8" s="155"/>
      <c r="K8" s="155"/>
      <c r="L8" s="155"/>
      <c r="M8" s="155"/>
      <c r="N8" s="155"/>
      <c r="O8" s="155"/>
      <c r="P8" s="155"/>
      <c r="Q8" s="13"/>
    </row>
    <row r="9" spans="1:24" x14ac:dyDescent="0.2">
      <c r="A9" s="9"/>
      <c r="B9" s="155"/>
      <c r="C9" s="155"/>
      <c r="D9" s="155"/>
      <c r="E9" s="155"/>
      <c r="F9" s="155"/>
      <c r="G9" s="155"/>
      <c r="H9" s="155"/>
      <c r="I9" s="155"/>
      <c r="J9" s="155"/>
      <c r="K9" s="155"/>
      <c r="L9" s="155"/>
      <c r="M9" s="155"/>
      <c r="N9" s="155"/>
      <c r="O9" s="155"/>
      <c r="P9" s="155"/>
      <c r="Q9" s="13"/>
    </row>
    <row r="10" spans="1:24" ht="12.75" customHeight="1" x14ac:dyDescent="0.2">
      <c r="A10" s="9"/>
      <c r="B10" s="156" t="s">
        <v>1046</v>
      </c>
      <c r="C10" s="156"/>
      <c r="D10" s="156"/>
      <c r="E10" s="156"/>
      <c r="F10" s="156"/>
      <c r="G10" s="156"/>
      <c r="H10" s="156"/>
      <c r="I10" s="156"/>
      <c r="J10" s="156"/>
      <c r="K10" s="156"/>
      <c r="L10" s="156"/>
      <c r="M10" s="156"/>
      <c r="N10" s="156"/>
      <c r="O10" s="156"/>
      <c r="P10" s="156"/>
      <c r="Q10" s="13"/>
    </row>
    <row r="11" spans="1:24" x14ac:dyDescent="0.2">
      <c r="A11" s="9"/>
      <c r="B11" s="156"/>
      <c r="C11" s="156"/>
      <c r="D11" s="156"/>
      <c r="E11" s="156"/>
      <c r="F11" s="156"/>
      <c r="G11" s="156"/>
      <c r="H11" s="156"/>
      <c r="I11" s="156"/>
      <c r="J11" s="156"/>
      <c r="K11" s="156"/>
      <c r="L11" s="156"/>
      <c r="M11" s="156"/>
      <c r="N11" s="156"/>
      <c r="O11" s="156"/>
      <c r="P11" s="156"/>
      <c r="Q11" s="13"/>
    </row>
    <row r="12" spans="1:24" x14ac:dyDescent="0.2">
      <c r="A12" s="9"/>
      <c r="B12" s="156"/>
      <c r="C12" s="156"/>
      <c r="D12" s="156"/>
      <c r="E12" s="156"/>
      <c r="F12" s="156"/>
      <c r="G12" s="156"/>
      <c r="H12" s="156"/>
      <c r="I12" s="156"/>
      <c r="J12" s="156"/>
      <c r="K12" s="156"/>
      <c r="L12" s="156"/>
      <c r="M12" s="156"/>
      <c r="N12" s="156"/>
      <c r="O12" s="156"/>
      <c r="P12" s="156"/>
      <c r="Q12" s="13"/>
    </row>
    <row r="13" spans="1:24" x14ac:dyDescent="0.2">
      <c r="A13" s="9"/>
      <c r="B13" s="10"/>
      <c r="C13" s="10"/>
      <c r="D13" s="10"/>
      <c r="E13" s="10"/>
      <c r="F13" s="10"/>
      <c r="G13" s="10"/>
      <c r="H13" s="10"/>
      <c r="I13" s="10"/>
      <c r="J13" s="10"/>
      <c r="K13" s="10"/>
      <c r="L13" s="10"/>
      <c r="M13" s="10"/>
      <c r="N13" s="10"/>
      <c r="O13" s="10"/>
      <c r="P13" s="10"/>
      <c r="Q13" s="13"/>
    </row>
    <row r="14" spans="1:24" ht="12.95" customHeight="1" x14ac:dyDescent="0.2">
      <c r="A14" s="9"/>
      <c r="B14" s="149" t="s">
        <v>1047</v>
      </c>
      <c r="C14" s="149"/>
      <c r="D14" s="17" t="s">
        <v>1048</v>
      </c>
      <c r="E14" s="137">
        <f>IF(ISNA(VLOOKUP(E28,AssetDataMis,4,FALSE) ), "",VLOOKUP(E28,AssetDataMis,4,FALSE ))</f>
        <v>3628</v>
      </c>
      <c r="F14" s="137"/>
      <c r="G14" s="137"/>
      <c r="H14" s="137"/>
      <c r="I14" s="18"/>
      <c r="J14" s="18"/>
      <c r="K14" s="18"/>
      <c r="L14" s="18"/>
      <c r="M14" s="18"/>
      <c r="N14" s="18"/>
      <c r="O14" s="18"/>
      <c r="P14" s="18"/>
      <c r="Q14" s="13"/>
    </row>
    <row r="15" spans="1:24" ht="6" customHeight="1" x14ac:dyDescent="0.2">
      <c r="A15" s="9"/>
      <c r="B15" s="10"/>
      <c r="C15" s="19"/>
      <c r="D15" s="20"/>
      <c r="E15" s="21"/>
      <c r="F15" s="22"/>
      <c r="G15" s="22"/>
      <c r="H15" s="22"/>
      <c r="I15" s="22"/>
      <c r="J15" s="22"/>
      <c r="K15" s="10"/>
      <c r="L15" s="10"/>
      <c r="M15" s="10"/>
      <c r="N15" s="10"/>
      <c r="O15" s="10"/>
      <c r="P15" s="10"/>
      <c r="Q15" s="13"/>
    </row>
    <row r="16" spans="1:24" ht="12.95" customHeight="1" x14ac:dyDescent="0.2">
      <c r="A16" s="9"/>
      <c r="B16" s="148" t="s">
        <v>1049</v>
      </c>
      <c r="C16" s="148"/>
      <c r="D16" s="17" t="s">
        <v>1048</v>
      </c>
      <c r="E16" s="123" t="str">
        <f>IF(ISNA(VLOOKUP(E28,AssetDataMis,5,FALSE) ), "",VLOOKUP(E28,AssetDataMis,5,FALSE ))</f>
        <v>Robert Tambunan</v>
      </c>
      <c r="F16" s="123"/>
      <c r="G16" s="123"/>
      <c r="H16" s="123"/>
      <c r="I16" s="123"/>
      <c r="J16" s="123"/>
      <c r="K16" s="10"/>
      <c r="L16" s="10"/>
      <c r="M16" s="10"/>
      <c r="N16" s="10"/>
      <c r="O16" s="10"/>
      <c r="P16" s="10"/>
      <c r="Q16" s="13"/>
    </row>
    <row r="17" spans="1:17" ht="6" customHeight="1" x14ac:dyDescent="0.2">
      <c r="A17" s="9"/>
      <c r="B17" s="10"/>
      <c r="C17" s="10"/>
      <c r="D17" s="17"/>
      <c r="E17" s="22"/>
      <c r="F17" s="22"/>
      <c r="G17" s="22"/>
      <c r="H17" s="22"/>
      <c r="I17" s="22"/>
      <c r="J17" s="22"/>
      <c r="K17" s="10"/>
      <c r="L17" s="10"/>
      <c r="M17" s="10"/>
      <c r="N17" s="10"/>
      <c r="O17" s="10"/>
      <c r="P17" s="10"/>
      <c r="Q17" s="13"/>
    </row>
    <row r="18" spans="1:17" ht="12.95" customHeight="1" x14ac:dyDescent="0.2">
      <c r="A18" s="9"/>
      <c r="B18" s="149" t="s">
        <v>5</v>
      </c>
      <c r="C18" s="149"/>
      <c r="D18" s="17" t="s">
        <v>1048</v>
      </c>
      <c r="E18" s="123" t="str">
        <f>IF(ISNA(VLOOKUP(E28,AssetDataMis,7,FALSE) ), "",VLOOKUP(E28,AssetDataMis,7,FALSE ))</f>
        <v>Contract Staff</v>
      </c>
      <c r="F18" s="123"/>
      <c r="G18" s="123"/>
      <c r="H18" s="123"/>
      <c r="I18" s="22"/>
      <c r="J18" s="18" t="s">
        <v>7</v>
      </c>
      <c r="K18" s="23" t="s">
        <v>1048</v>
      </c>
      <c r="L18" s="123" t="str">
        <f>IF(ISNA(VLOOKUP(E28,AssetDataMis,9,FALSE) ), "",VLOOKUP(E28,AssetDataMis,9,FALSE ))</f>
        <v>QA/QC Inspector</v>
      </c>
      <c r="M18" s="123"/>
      <c r="N18" s="123"/>
      <c r="O18" s="123"/>
      <c r="P18" s="123"/>
      <c r="Q18" s="24"/>
    </row>
    <row r="19" spans="1:17" ht="6" customHeight="1" x14ac:dyDescent="0.2">
      <c r="A19" s="9"/>
      <c r="B19" s="10"/>
      <c r="C19" s="10"/>
      <c r="D19" s="17"/>
      <c r="E19" s="22"/>
      <c r="F19" s="22"/>
      <c r="G19" s="22"/>
      <c r="H19" s="22"/>
      <c r="I19" s="22"/>
      <c r="J19" s="18"/>
      <c r="K19" s="23"/>
      <c r="L19" s="18"/>
      <c r="M19" s="22"/>
      <c r="N19" s="22"/>
      <c r="O19" s="22"/>
      <c r="P19" s="22"/>
      <c r="Q19" s="13"/>
    </row>
    <row r="20" spans="1:17" ht="12.95" customHeight="1" x14ac:dyDescent="0.2">
      <c r="A20" s="9"/>
      <c r="B20" s="150" t="s">
        <v>6</v>
      </c>
      <c r="C20" s="150"/>
      <c r="D20" s="17" t="s">
        <v>1048</v>
      </c>
      <c r="E20" s="123" t="str">
        <f>IF(ISNA(VLOOKUP(E28,AssetDataMis,8,FALSE) ), "",VLOOKUP(E28,AssetDataMis,8,FALSE ))</f>
        <v>QAQC</v>
      </c>
      <c r="F20" s="123"/>
      <c r="G20" s="123"/>
      <c r="H20" s="77"/>
      <c r="I20" s="22"/>
      <c r="J20" s="18" t="s">
        <v>8</v>
      </c>
      <c r="K20" s="23" t="s">
        <v>1048</v>
      </c>
      <c r="L20" s="147" t="str">
        <f>IF(ISNA(VLOOKUP(E28,AssetDataMis,10,FALSE) ), "",VLOOKUP(E28,AssetDataMis,10,FALSE ))</f>
        <v/>
      </c>
      <c r="M20" s="147"/>
      <c r="N20" s="147"/>
      <c r="O20" s="147"/>
      <c r="P20" s="147"/>
      <c r="Q20" s="13"/>
    </row>
    <row r="21" spans="1:17" ht="6" customHeight="1" x14ac:dyDescent="0.2">
      <c r="A21" s="9"/>
      <c r="B21" s="10"/>
      <c r="C21" s="10"/>
      <c r="D21" s="17"/>
      <c r="E21" s="22"/>
      <c r="F21" s="22"/>
      <c r="G21" s="22"/>
      <c r="H21" s="22"/>
      <c r="I21" s="22"/>
      <c r="J21" s="22"/>
      <c r="K21" s="10"/>
      <c r="L21" s="71"/>
      <c r="M21" s="71"/>
      <c r="N21" s="71"/>
      <c r="O21" s="71"/>
      <c r="P21" s="71"/>
      <c r="Q21" s="13"/>
    </row>
    <row r="22" spans="1:17" ht="12.95" customHeight="1" x14ac:dyDescent="0.2">
      <c r="A22" s="9"/>
      <c r="B22" s="21" t="s">
        <v>1557</v>
      </c>
      <c r="C22" s="19"/>
      <c r="D22" s="20" t="s">
        <v>1048</v>
      </c>
      <c r="E22" s="151" t="str">
        <f>IF(ISNA(VLOOKUP(E28,AssetDataMis,6,FALSE) ), "",VLOOKUP(E28,AssetDataMis,6,FALSE ))</f>
        <v>robert.tambunan</v>
      </c>
      <c r="F22" s="151"/>
      <c r="G22" s="151"/>
      <c r="H22" s="151"/>
      <c r="I22" s="152"/>
      <c r="J22" s="152"/>
      <c r="K22" s="152"/>
      <c r="L22" s="152"/>
      <c r="M22" s="152"/>
      <c r="N22" s="152"/>
      <c r="O22" s="152"/>
      <c r="P22" s="152"/>
      <c r="Q22" s="13"/>
    </row>
    <row r="23" spans="1:17" ht="12.95" customHeight="1" x14ac:dyDescent="0.2">
      <c r="A23" s="9"/>
      <c r="B23" s="26"/>
      <c r="C23" s="10"/>
      <c r="D23" s="10"/>
      <c r="E23" s="10"/>
      <c r="F23" s="10"/>
      <c r="G23" s="10"/>
      <c r="H23" s="10"/>
      <c r="I23" s="10"/>
      <c r="J23" s="10"/>
      <c r="K23" s="10"/>
      <c r="L23" s="10"/>
      <c r="M23" s="10"/>
      <c r="N23" s="10"/>
      <c r="O23" s="10"/>
      <c r="P23" s="10"/>
      <c r="Q23" s="13"/>
    </row>
    <row r="24" spans="1:17" ht="5.25" customHeight="1" x14ac:dyDescent="0.2">
      <c r="A24" s="143"/>
      <c r="B24" s="144"/>
      <c r="C24" s="144"/>
      <c r="D24" s="144"/>
      <c r="E24" s="144"/>
      <c r="F24" s="144"/>
      <c r="G24" s="144"/>
      <c r="H24" s="144"/>
      <c r="I24" s="144"/>
      <c r="J24" s="144"/>
      <c r="K24" s="144"/>
      <c r="L24" s="144"/>
      <c r="M24" s="144"/>
      <c r="N24" s="144"/>
      <c r="O24" s="144"/>
      <c r="P24" s="144"/>
      <c r="Q24" s="145"/>
    </row>
    <row r="25" spans="1:17" ht="5.25" customHeight="1" x14ac:dyDescent="0.2">
      <c r="A25" s="27"/>
      <c r="B25" s="28"/>
      <c r="C25" s="28"/>
      <c r="D25" s="28"/>
      <c r="E25" s="28"/>
      <c r="F25" s="28"/>
      <c r="G25" s="28"/>
      <c r="H25" s="28"/>
      <c r="I25" s="28"/>
      <c r="J25" s="28"/>
      <c r="K25" s="28"/>
      <c r="L25" s="28"/>
      <c r="M25" s="28"/>
      <c r="N25" s="28"/>
      <c r="O25" s="28"/>
      <c r="P25" s="28"/>
      <c r="Q25" s="13"/>
    </row>
    <row r="26" spans="1:17" ht="12.95" customHeight="1" x14ac:dyDescent="0.2">
      <c r="A26" s="9"/>
      <c r="B26" s="146" t="s">
        <v>1050</v>
      </c>
      <c r="C26" s="146"/>
      <c r="D26" s="10"/>
      <c r="E26" s="10"/>
      <c r="F26" s="10"/>
      <c r="G26" s="10"/>
      <c r="H26" s="10"/>
      <c r="I26" s="10"/>
      <c r="J26" s="10"/>
      <c r="K26" s="10"/>
      <c r="L26" s="29"/>
      <c r="M26" s="10"/>
      <c r="N26" s="10"/>
      <c r="O26" s="10"/>
      <c r="P26" s="10"/>
      <c r="Q26" s="13"/>
    </row>
    <row r="27" spans="1:17" ht="8.1" customHeight="1" x14ac:dyDescent="0.2">
      <c r="A27" s="9"/>
      <c r="B27" s="10"/>
      <c r="C27" s="10"/>
      <c r="D27" s="10"/>
      <c r="E27" s="10"/>
      <c r="F27" s="10"/>
      <c r="G27" s="10"/>
      <c r="H27" s="10"/>
      <c r="I27" s="10"/>
      <c r="J27" s="10"/>
      <c r="K27" s="10"/>
      <c r="L27" s="29"/>
      <c r="M27" s="10"/>
      <c r="N27" s="10"/>
      <c r="O27" s="10"/>
      <c r="P27" s="10"/>
      <c r="Q27" s="13"/>
    </row>
    <row r="28" spans="1:17" s="35" customFormat="1" ht="12.95" customHeight="1" x14ac:dyDescent="0.25">
      <c r="A28" s="30"/>
      <c r="B28" s="141" t="s">
        <v>1051</v>
      </c>
      <c r="C28" s="141"/>
      <c r="D28" s="31" t="s">
        <v>1048</v>
      </c>
      <c r="E28" s="142">
        <v>171</v>
      </c>
      <c r="F28" s="142"/>
      <c r="G28" s="142"/>
      <c r="H28" s="142"/>
      <c r="I28" s="32"/>
      <c r="J28" s="25"/>
      <c r="K28" s="25"/>
      <c r="L28" s="138"/>
      <c r="M28" s="138"/>
      <c r="N28" s="138"/>
      <c r="O28" s="138"/>
      <c r="P28" s="33"/>
      <c r="Q28" s="34"/>
    </row>
    <row r="29" spans="1:17" ht="6" customHeight="1" x14ac:dyDescent="0.2">
      <c r="A29" s="9"/>
      <c r="B29" s="29"/>
      <c r="C29" s="10"/>
      <c r="D29" s="23"/>
      <c r="E29" s="10"/>
      <c r="F29" s="10"/>
      <c r="G29" s="10"/>
      <c r="H29" s="10"/>
      <c r="I29" s="10"/>
      <c r="J29" s="10"/>
      <c r="K29" s="10"/>
      <c r="L29" s="10"/>
      <c r="M29" s="10"/>
      <c r="N29" s="10"/>
      <c r="O29" s="10"/>
      <c r="P29" s="10"/>
      <c r="Q29" s="13"/>
    </row>
    <row r="30" spans="1:17" ht="12.95" customHeight="1" x14ac:dyDescent="0.2">
      <c r="A30" s="9"/>
      <c r="B30" s="139" t="s">
        <v>1052</v>
      </c>
      <c r="C30" s="139"/>
      <c r="D30" s="36" t="s">
        <v>1048</v>
      </c>
      <c r="E30" s="133" t="str">
        <f>IF(ISNA(VLOOKUP(E28,AssetDataMis,13,FALSE) ), "",VLOOKUP(E28,AssetDataMis,13,FALSE ))</f>
        <v>THIN CLIENT</v>
      </c>
      <c r="F30" s="133"/>
      <c r="G30" s="133"/>
      <c r="H30" s="133"/>
      <c r="I30" s="10"/>
      <c r="J30" s="22" t="s">
        <v>12</v>
      </c>
      <c r="K30" s="23" t="s">
        <v>1048</v>
      </c>
      <c r="L30" s="123" t="str">
        <f>IF(ISNA(VLOOKUP(E28,AssetDataMis,14,FALSE) ), "",VLOOKUP(E28,AssetDataMis,14,FALSE ))</f>
        <v>L300K17A4</v>
      </c>
      <c r="M30" s="123"/>
      <c r="N30" s="123"/>
      <c r="O30" s="123"/>
      <c r="P30" s="123"/>
      <c r="Q30" s="13"/>
    </row>
    <row r="31" spans="1:17" ht="6" customHeight="1" x14ac:dyDescent="0.2">
      <c r="A31" s="9"/>
      <c r="B31" s="36"/>
      <c r="C31" s="37"/>
      <c r="D31" s="23"/>
      <c r="E31" s="37"/>
      <c r="F31" s="10"/>
      <c r="G31" s="10"/>
      <c r="H31" s="10"/>
      <c r="I31" s="10"/>
      <c r="J31" s="10"/>
      <c r="K31" s="10"/>
      <c r="L31" s="10"/>
      <c r="M31" s="10"/>
      <c r="N31" s="10"/>
      <c r="O31" s="10"/>
      <c r="P31" s="10"/>
      <c r="Q31" s="13"/>
    </row>
    <row r="32" spans="1:17" x14ac:dyDescent="0.2">
      <c r="A32" s="9"/>
      <c r="B32" s="139" t="s">
        <v>1053</v>
      </c>
      <c r="C32" s="139"/>
      <c r="D32" s="36" t="s">
        <v>1048</v>
      </c>
      <c r="E32" s="133">
        <f>IF(ISNA(VLOOKUP(E28,AssetDataMis,3,FALSE) ), "",VLOOKUP(E28,AssetDataMis,3,FALSE ))</f>
        <v>12808642</v>
      </c>
      <c r="F32" s="133"/>
      <c r="G32" s="133"/>
      <c r="H32" s="133"/>
      <c r="I32" s="10"/>
      <c r="J32" s="22" t="s">
        <v>15</v>
      </c>
      <c r="K32" s="38" t="s">
        <v>1048</v>
      </c>
      <c r="L32" s="121">
        <f>IF(ISNA(VLOOKUP(E28,AssetDataMis,18,FALSE) ), "",VLOOKUP(E28,AssetDataMis,18,FALSE ))</f>
        <v>0</v>
      </c>
      <c r="M32" s="121"/>
      <c r="N32" s="121"/>
      <c r="O32" s="121"/>
      <c r="P32" s="121"/>
      <c r="Q32" s="13"/>
    </row>
    <row r="33" spans="1:17" ht="6" customHeight="1" x14ac:dyDescent="0.2">
      <c r="A33" s="9"/>
      <c r="B33" s="36"/>
      <c r="C33" s="37"/>
      <c r="D33" s="23"/>
      <c r="E33" s="37"/>
      <c r="F33" s="10"/>
      <c r="G33" s="10"/>
      <c r="H33" s="10"/>
      <c r="I33" s="10"/>
      <c r="J33" s="10"/>
      <c r="K33" s="10"/>
      <c r="L33" s="10"/>
      <c r="M33" s="10"/>
      <c r="N33" s="10"/>
      <c r="O33" s="10"/>
      <c r="P33" s="10"/>
      <c r="Q33" s="13"/>
    </row>
    <row r="34" spans="1:17" ht="12.95" customHeight="1" x14ac:dyDescent="0.2">
      <c r="A34" s="9"/>
      <c r="B34" s="129" t="s">
        <v>14</v>
      </c>
      <c r="C34" s="129"/>
      <c r="D34" s="36" t="s">
        <v>1048</v>
      </c>
      <c r="E34" s="133">
        <f>IF(ISNA(VLOOKUP(E28,AssetDataMis,17,FALSE) ), "",VLOOKUP(E28,AssetDataMis,17,FALSE ))</f>
        <v>0</v>
      </c>
      <c r="F34" s="133"/>
      <c r="G34" s="133"/>
      <c r="H34" s="133"/>
      <c r="I34" s="10"/>
      <c r="J34" s="22" t="s">
        <v>1054</v>
      </c>
      <c r="K34" s="23" t="s">
        <v>1048</v>
      </c>
      <c r="L34" s="140">
        <f>IF(ISNA(VLOOKUP(E28,AssetDataMis,19,FALSE) ), "",VLOOKUP(E28,AssetDataMis,19,FALSE ))</f>
        <v>0</v>
      </c>
      <c r="M34" s="140"/>
      <c r="N34" s="140"/>
      <c r="O34" s="140"/>
      <c r="P34" s="140"/>
      <c r="Q34" s="13"/>
    </row>
    <row r="35" spans="1:17" ht="6" customHeight="1" x14ac:dyDescent="0.2">
      <c r="A35" s="9"/>
      <c r="B35" s="36"/>
      <c r="C35" s="37"/>
      <c r="D35" s="23"/>
      <c r="E35" s="37"/>
      <c r="F35" s="10"/>
      <c r="G35" s="10"/>
      <c r="H35" s="10"/>
      <c r="I35" s="10"/>
      <c r="J35" s="10"/>
      <c r="K35" s="10"/>
      <c r="L35" s="10"/>
      <c r="M35" s="10"/>
      <c r="N35" s="10"/>
      <c r="O35" s="10"/>
      <c r="P35" s="10"/>
      <c r="Q35" s="13"/>
    </row>
    <row r="36" spans="1:17" ht="12.95" customHeight="1" x14ac:dyDescent="0.2">
      <c r="A36" s="9"/>
      <c r="B36" s="129" t="s">
        <v>1055</v>
      </c>
      <c r="C36" s="129"/>
      <c r="D36" s="36" t="s">
        <v>1048</v>
      </c>
      <c r="E36" s="133">
        <f>IF(ISNA(VLOOKUP(E28,AssetDataMis,16,FALSE) ), "",VLOOKUP(E28,AssetDataMis,16,FALSE ))</f>
        <v>0</v>
      </c>
      <c r="F36" s="133"/>
      <c r="G36" s="133"/>
      <c r="H36" s="133"/>
      <c r="I36" s="39"/>
      <c r="J36" s="39" t="s">
        <v>1056</v>
      </c>
      <c r="K36" s="40" t="s">
        <v>1048</v>
      </c>
      <c r="L36" s="134"/>
      <c r="M36" s="134"/>
      <c r="N36" s="134"/>
      <c r="O36" s="134"/>
      <c r="P36" s="134"/>
      <c r="Q36" s="13"/>
    </row>
    <row r="37" spans="1:17" ht="6" customHeight="1" x14ac:dyDescent="0.2">
      <c r="A37" s="9"/>
      <c r="B37" s="41"/>
      <c r="C37" s="10"/>
      <c r="D37" s="23"/>
      <c r="E37" s="10"/>
      <c r="F37" s="10"/>
      <c r="G37" s="10"/>
      <c r="H37" s="10"/>
      <c r="I37" s="10"/>
      <c r="J37" s="10"/>
      <c r="K37" s="10"/>
      <c r="L37" s="10"/>
      <c r="M37" s="10"/>
      <c r="N37" s="10"/>
      <c r="O37" s="10"/>
      <c r="P37" s="10"/>
      <c r="Q37" s="13"/>
    </row>
    <row r="38" spans="1:17" x14ac:dyDescent="0.2">
      <c r="A38" s="9"/>
      <c r="B38" s="135" t="s">
        <v>1057</v>
      </c>
      <c r="C38" s="135"/>
      <c r="D38" s="23"/>
      <c r="E38" s="10"/>
      <c r="F38" s="10"/>
      <c r="G38" s="10"/>
      <c r="H38" s="10"/>
      <c r="I38" s="10"/>
      <c r="J38" s="10"/>
      <c r="K38" s="10"/>
      <c r="L38" s="10"/>
      <c r="M38" s="10"/>
      <c r="N38" s="10"/>
      <c r="O38" s="10"/>
      <c r="P38" s="10"/>
      <c r="Q38" s="13"/>
    </row>
    <row r="39" spans="1:17" ht="6" customHeight="1" x14ac:dyDescent="0.2">
      <c r="A39" s="9"/>
      <c r="B39" s="41"/>
      <c r="C39" s="10"/>
      <c r="D39" s="23"/>
      <c r="E39" s="10"/>
      <c r="F39" s="10"/>
      <c r="G39" s="10"/>
      <c r="H39" s="10"/>
      <c r="I39" s="10"/>
      <c r="J39" s="10"/>
      <c r="K39" s="10"/>
      <c r="L39" s="10"/>
      <c r="M39" s="10"/>
      <c r="N39" s="10"/>
      <c r="O39" s="10"/>
      <c r="P39" s="10"/>
      <c r="Q39" s="13"/>
    </row>
    <row r="40" spans="1:17" ht="12.95" customHeight="1" x14ac:dyDescent="0.2">
      <c r="A40" s="9"/>
      <c r="B40" s="136" t="s">
        <v>1058</v>
      </c>
      <c r="C40" s="136"/>
      <c r="D40" s="23" t="s">
        <v>1048</v>
      </c>
      <c r="E40" s="121" t="s">
        <v>1628</v>
      </c>
      <c r="F40" s="121"/>
      <c r="G40" s="121"/>
      <c r="H40" s="121"/>
      <c r="I40" s="10"/>
      <c r="J40" s="22" t="s">
        <v>1059</v>
      </c>
      <c r="K40" s="38" t="s">
        <v>1048</v>
      </c>
      <c r="L40" s="137"/>
      <c r="M40" s="137"/>
      <c r="N40" s="137"/>
      <c r="O40" s="137"/>
      <c r="P40" s="137"/>
      <c r="Q40" s="13"/>
    </row>
    <row r="41" spans="1:17" ht="6" customHeight="1" x14ac:dyDescent="0.2">
      <c r="A41" s="9"/>
      <c r="B41" s="42"/>
      <c r="C41" s="10"/>
      <c r="D41" s="23"/>
      <c r="E41" s="10"/>
      <c r="F41" s="10"/>
      <c r="G41" s="10"/>
      <c r="H41" s="10"/>
      <c r="I41" s="10"/>
      <c r="J41" s="10"/>
      <c r="K41" s="38"/>
      <c r="L41" s="10"/>
      <c r="M41" s="10"/>
      <c r="N41" s="10"/>
      <c r="O41" s="10"/>
      <c r="P41" s="10"/>
      <c r="Q41" s="13"/>
    </row>
    <row r="42" spans="1:17" ht="12.95" customHeight="1" x14ac:dyDescent="0.2">
      <c r="A42" s="9"/>
      <c r="B42" s="128" t="s">
        <v>1060</v>
      </c>
      <c r="C42" s="128"/>
      <c r="D42" s="23" t="s">
        <v>1048</v>
      </c>
      <c r="E42" s="121" t="s">
        <v>1631</v>
      </c>
      <c r="F42" s="121"/>
      <c r="G42" s="121"/>
      <c r="H42" s="121"/>
      <c r="I42" s="10"/>
      <c r="J42" s="22" t="s">
        <v>1061</v>
      </c>
      <c r="K42" s="38" t="s">
        <v>1048</v>
      </c>
      <c r="L42" s="121"/>
      <c r="M42" s="121"/>
      <c r="N42" s="121"/>
      <c r="O42" s="121"/>
      <c r="P42" s="121"/>
      <c r="Q42" s="13"/>
    </row>
    <row r="43" spans="1:17" ht="6" customHeight="1" x14ac:dyDescent="0.2">
      <c r="A43" s="9"/>
      <c r="B43" s="29"/>
      <c r="C43" s="10"/>
      <c r="D43" s="23"/>
      <c r="E43" s="10"/>
      <c r="F43" s="10"/>
      <c r="G43" s="10"/>
      <c r="H43" s="10"/>
      <c r="I43" s="10"/>
      <c r="J43" s="10"/>
      <c r="K43" s="10"/>
      <c r="L43" s="10"/>
      <c r="M43" s="10"/>
      <c r="N43" s="10"/>
      <c r="O43" s="10"/>
      <c r="P43" s="10"/>
      <c r="Q43" s="13"/>
    </row>
    <row r="44" spans="1:17" ht="12.95" customHeight="1" x14ac:dyDescent="0.2">
      <c r="A44" s="9"/>
      <c r="B44" s="129" t="s">
        <v>1062</v>
      </c>
      <c r="C44" s="129"/>
      <c r="D44" s="23" t="s">
        <v>1048</v>
      </c>
      <c r="E44" s="123" t="s">
        <v>1641</v>
      </c>
      <c r="F44" s="123"/>
      <c r="G44" s="123"/>
      <c r="H44" s="123"/>
      <c r="I44" s="123"/>
      <c r="J44" s="123"/>
      <c r="K44" s="123"/>
      <c r="L44" s="123"/>
      <c r="M44" s="123"/>
      <c r="N44" s="123"/>
      <c r="O44" s="123"/>
      <c r="P44" s="123"/>
      <c r="Q44" s="13"/>
    </row>
    <row r="45" spans="1:17" ht="6" customHeight="1" x14ac:dyDescent="0.2">
      <c r="A45" s="9"/>
      <c r="B45" s="43"/>
      <c r="C45" s="43"/>
      <c r="D45" s="23"/>
      <c r="E45" s="28"/>
      <c r="F45" s="28"/>
      <c r="G45" s="28"/>
      <c r="H45" s="28"/>
      <c r="I45" s="28"/>
      <c r="J45" s="28"/>
      <c r="K45" s="28"/>
      <c r="L45" s="28"/>
      <c r="M45" s="28"/>
      <c r="N45" s="28"/>
      <c r="O45" s="28"/>
      <c r="P45" s="28"/>
      <c r="Q45" s="13"/>
    </row>
    <row r="46" spans="1:17" ht="12.95" customHeight="1" x14ac:dyDescent="0.2">
      <c r="A46" s="9"/>
      <c r="B46" s="42"/>
      <c r="C46" s="10"/>
      <c r="D46" s="44" t="s">
        <v>1048</v>
      </c>
      <c r="E46" s="123"/>
      <c r="F46" s="123"/>
      <c r="G46" s="123"/>
      <c r="H46" s="123"/>
      <c r="I46" s="123"/>
      <c r="J46" s="123"/>
      <c r="K46" s="123"/>
      <c r="L46" s="123"/>
      <c r="M46" s="123"/>
      <c r="N46" s="123"/>
      <c r="O46" s="123"/>
      <c r="P46" s="123"/>
      <c r="Q46" s="13"/>
    </row>
    <row r="47" spans="1:17" ht="6" customHeight="1" x14ac:dyDescent="0.2">
      <c r="A47" s="9"/>
      <c r="B47" s="42"/>
      <c r="C47" s="10"/>
      <c r="D47" s="10"/>
      <c r="E47" s="10"/>
      <c r="F47" s="10"/>
      <c r="G47" s="10"/>
      <c r="H47" s="10"/>
      <c r="I47" s="10"/>
      <c r="J47" s="10"/>
      <c r="K47" s="10"/>
      <c r="L47" s="10"/>
      <c r="M47" s="10"/>
      <c r="N47" s="10"/>
      <c r="O47" s="10"/>
      <c r="P47" s="10"/>
      <c r="Q47" s="13"/>
    </row>
    <row r="48" spans="1:17" x14ac:dyDescent="0.2">
      <c r="A48" s="9"/>
      <c r="B48" s="130" t="s">
        <v>1063</v>
      </c>
      <c r="C48" s="130"/>
      <c r="D48" s="10"/>
      <c r="E48" s="10"/>
      <c r="F48" s="10"/>
      <c r="G48" s="10"/>
      <c r="H48" s="10"/>
      <c r="I48" s="10"/>
      <c r="J48" s="10"/>
      <c r="K48" s="10"/>
      <c r="L48" s="10"/>
      <c r="M48" s="10"/>
      <c r="N48" s="10"/>
      <c r="O48" s="10"/>
      <c r="P48" s="10"/>
      <c r="Q48" s="13"/>
    </row>
    <row r="49" spans="1:17" ht="6" customHeight="1" x14ac:dyDescent="0.2">
      <c r="A49" s="9"/>
      <c r="B49" s="42"/>
      <c r="C49" s="10"/>
      <c r="D49" s="10"/>
      <c r="E49" s="10"/>
      <c r="F49" s="10"/>
      <c r="G49" s="10"/>
      <c r="H49" s="10"/>
      <c r="I49" s="10"/>
      <c r="J49" s="10"/>
      <c r="K49" s="10"/>
      <c r="L49" s="10"/>
      <c r="M49" s="10"/>
      <c r="N49" s="10"/>
      <c r="O49" s="10"/>
      <c r="P49" s="10"/>
      <c r="Q49" s="13"/>
    </row>
    <row r="50" spans="1:17" x14ac:dyDescent="0.2">
      <c r="A50" s="9"/>
      <c r="B50" s="19"/>
      <c r="C50" s="21">
        <v>1</v>
      </c>
      <c r="D50" s="20" t="s">
        <v>1048</v>
      </c>
      <c r="E50" s="131"/>
      <c r="F50" s="131"/>
      <c r="G50" s="131"/>
      <c r="H50" s="131">
        <f>IF(ISNA(VLOOKUP(E28,AssetDataMis,27,FALSE) ), "",VLOOKUP(E28,AssetDataMis,27,FALSE ))</f>
        <v>0</v>
      </c>
      <c r="I50" s="131"/>
      <c r="J50" s="131"/>
      <c r="K50" s="131"/>
      <c r="L50" s="131"/>
      <c r="M50" s="131"/>
      <c r="N50" s="131"/>
      <c r="O50" s="131"/>
      <c r="P50" s="131"/>
      <c r="Q50" s="13"/>
    </row>
    <row r="51" spans="1:17" ht="6" customHeight="1" x14ac:dyDescent="0.2">
      <c r="A51" s="9"/>
      <c r="B51" s="42"/>
      <c r="C51" s="10"/>
      <c r="D51" s="17"/>
      <c r="E51" s="10"/>
      <c r="F51" s="10"/>
      <c r="G51" s="10"/>
      <c r="H51" s="10"/>
      <c r="I51" s="10"/>
      <c r="J51" s="10"/>
      <c r="K51" s="10"/>
      <c r="L51" s="10"/>
      <c r="M51" s="10"/>
      <c r="N51" s="10"/>
      <c r="O51" s="10"/>
      <c r="P51" s="10"/>
      <c r="Q51" s="13"/>
    </row>
    <row r="52" spans="1:17" ht="12.95" customHeight="1" x14ac:dyDescent="0.2">
      <c r="A52" s="9"/>
      <c r="B52" s="45"/>
      <c r="C52" s="46" t="s">
        <v>1087</v>
      </c>
      <c r="D52" s="31" t="s">
        <v>1048</v>
      </c>
      <c r="E52" s="132"/>
      <c r="F52" s="132"/>
      <c r="G52" s="132"/>
      <c r="H52" s="132">
        <f>IF(ISNA(VLOOKUP(E28,AssetDataMis,28,FALSE) ), "",VLOOKUP(E28,AssetDataMis,28,FALSE ))</f>
        <v>0</v>
      </c>
      <c r="I52" s="132"/>
      <c r="J52" s="132"/>
      <c r="K52" s="132"/>
      <c r="L52" s="132"/>
      <c r="M52" s="132"/>
      <c r="N52" s="132"/>
      <c r="O52" s="132"/>
      <c r="P52" s="132"/>
      <c r="Q52" s="13"/>
    </row>
    <row r="53" spans="1:17" ht="6" customHeight="1" x14ac:dyDescent="0.2">
      <c r="A53" s="9"/>
      <c r="B53" s="45"/>
      <c r="C53" s="10"/>
      <c r="D53" s="17"/>
      <c r="E53" s="10"/>
      <c r="F53" s="10"/>
      <c r="G53" s="10"/>
      <c r="H53" s="10"/>
      <c r="I53" s="10"/>
      <c r="J53" s="10"/>
      <c r="K53" s="10"/>
      <c r="L53" s="10"/>
      <c r="M53" s="10"/>
      <c r="N53" s="10"/>
      <c r="O53" s="10"/>
      <c r="P53" s="10"/>
      <c r="Q53" s="13"/>
    </row>
    <row r="54" spans="1:17" ht="12.95" customHeight="1" x14ac:dyDescent="0.2">
      <c r="A54" s="9"/>
      <c r="B54" s="29"/>
      <c r="C54" s="10">
        <v>3</v>
      </c>
      <c r="D54" s="17" t="s">
        <v>1048</v>
      </c>
      <c r="E54" s="123"/>
      <c r="F54" s="123"/>
      <c r="G54" s="123"/>
      <c r="H54" s="123"/>
      <c r="I54" s="123"/>
      <c r="J54" s="123"/>
      <c r="K54" s="123"/>
      <c r="L54" s="123"/>
      <c r="M54" s="123"/>
      <c r="N54" s="123"/>
      <c r="O54" s="123"/>
      <c r="P54" s="123"/>
      <c r="Q54" s="13"/>
    </row>
    <row r="55" spans="1:17" ht="6" customHeight="1" x14ac:dyDescent="0.2">
      <c r="A55" s="9"/>
      <c r="B55" s="29"/>
      <c r="C55" s="10"/>
      <c r="D55" s="17"/>
      <c r="E55" s="28"/>
      <c r="F55" s="28"/>
      <c r="G55" s="28"/>
      <c r="H55" s="28"/>
      <c r="I55" s="28"/>
      <c r="J55" s="28"/>
      <c r="K55" s="28"/>
      <c r="L55" s="28"/>
      <c r="M55" s="28"/>
      <c r="N55" s="28"/>
      <c r="O55" s="28"/>
      <c r="P55" s="28"/>
      <c r="Q55" s="13"/>
    </row>
    <row r="56" spans="1:17" ht="12.95" customHeight="1" x14ac:dyDescent="0.2">
      <c r="A56" s="9"/>
      <c r="B56" s="29"/>
      <c r="C56" s="10">
        <v>4</v>
      </c>
      <c r="D56" s="17" t="s">
        <v>1048</v>
      </c>
      <c r="E56" s="121"/>
      <c r="F56" s="121"/>
      <c r="G56" s="121"/>
      <c r="H56" s="121"/>
      <c r="I56" s="121"/>
      <c r="J56" s="121"/>
      <c r="K56" s="121"/>
      <c r="L56" s="121"/>
      <c r="M56" s="121"/>
      <c r="N56" s="121"/>
      <c r="O56" s="121"/>
      <c r="P56" s="121"/>
      <c r="Q56" s="13"/>
    </row>
    <row r="57" spans="1:17" ht="12.95" customHeight="1" x14ac:dyDescent="0.2">
      <c r="A57" s="9"/>
      <c r="B57" s="42"/>
      <c r="C57" s="10"/>
      <c r="D57" s="10"/>
      <c r="E57" s="10"/>
      <c r="F57" s="10"/>
      <c r="G57" s="10"/>
      <c r="H57" s="10"/>
      <c r="I57" s="10"/>
      <c r="J57" s="10"/>
      <c r="K57" s="10"/>
      <c r="L57" s="10"/>
      <c r="M57" s="10"/>
      <c r="N57" s="10"/>
      <c r="O57" s="10"/>
      <c r="P57" s="10"/>
      <c r="Q57" s="13"/>
    </row>
    <row r="58" spans="1:17" ht="12.95" customHeight="1" thickBot="1" x14ac:dyDescent="0.25">
      <c r="A58" s="125" t="s">
        <v>1064</v>
      </c>
      <c r="B58" s="126"/>
      <c r="C58" s="126"/>
      <c r="D58" s="126"/>
      <c r="E58" s="126"/>
      <c r="F58" s="126"/>
      <c r="G58" s="126"/>
      <c r="H58" s="126"/>
      <c r="I58" s="126"/>
      <c r="J58" s="126"/>
      <c r="K58" s="126"/>
      <c r="L58" s="126"/>
      <c r="M58" s="126"/>
      <c r="N58" s="126"/>
      <c r="O58" s="126"/>
      <c r="P58" s="126"/>
      <c r="Q58" s="127"/>
    </row>
    <row r="59" spans="1:17" x14ac:dyDescent="0.2">
      <c r="A59" s="9"/>
      <c r="B59" s="29"/>
      <c r="C59" s="10"/>
      <c r="D59" s="10"/>
      <c r="E59" s="10"/>
      <c r="F59" s="10"/>
      <c r="G59" s="10"/>
      <c r="H59" s="10"/>
      <c r="I59" s="10"/>
      <c r="J59" s="10"/>
      <c r="K59" s="10"/>
      <c r="L59" s="10"/>
      <c r="M59" s="10"/>
      <c r="N59" s="10"/>
      <c r="O59" s="10"/>
      <c r="P59" s="10"/>
      <c r="Q59" s="13"/>
    </row>
    <row r="60" spans="1:17" x14ac:dyDescent="0.2">
      <c r="A60" s="9"/>
      <c r="B60" s="119" t="s">
        <v>1065</v>
      </c>
      <c r="C60" s="119"/>
      <c r="D60" s="17" t="s">
        <v>1048</v>
      </c>
      <c r="E60" s="123" t="str">
        <f>E16</f>
        <v>Robert Tambunan</v>
      </c>
      <c r="F60" s="123"/>
      <c r="G60" s="123"/>
      <c r="H60" s="10"/>
      <c r="I60" s="122" t="s">
        <v>1066</v>
      </c>
      <c r="J60" s="122"/>
      <c r="K60" s="17" t="s">
        <v>1048</v>
      </c>
      <c r="L60" s="121"/>
      <c r="M60" s="121"/>
      <c r="N60" s="121"/>
      <c r="O60" s="121"/>
      <c r="P60" s="121"/>
      <c r="Q60" s="13"/>
    </row>
    <row r="61" spans="1:17" x14ac:dyDescent="0.2">
      <c r="A61" s="9"/>
      <c r="B61" s="47"/>
      <c r="C61" s="22"/>
      <c r="D61" s="32"/>
      <c r="E61" s="32"/>
      <c r="F61" s="10"/>
      <c r="G61" s="10"/>
      <c r="H61" s="10"/>
      <c r="I61" s="10"/>
      <c r="J61" s="10"/>
      <c r="K61" s="17"/>
      <c r="L61" s="10"/>
      <c r="M61" s="10"/>
      <c r="N61" s="10"/>
      <c r="O61" s="10"/>
      <c r="P61" s="10"/>
      <c r="Q61" s="13"/>
    </row>
    <row r="62" spans="1:17" x14ac:dyDescent="0.2">
      <c r="A62" s="9"/>
      <c r="B62" s="119" t="s">
        <v>1067</v>
      </c>
      <c r="C62" s="119"/>
      <c r="D62" s="17" t="s">
        <v>1048</v>
      </c>
      <c r="E62" s="124"/>
      <c r="F62" s="124"/>
      <c r="G62" s="124"/>
      <c r="H62" s="10"/>
      <c r="I62" s="122" t="s">
        <v>1067</v>
      </c>
      <c r="J62" s="122"/>
      <c r="K62" s="17" t="s">
        <v>1048</v>
      </c>
      <c r="L62" s="124"/>
      <c r="M62" s="124"/>
      <c r="N62" s="124"/>
      <c r="O62" s="124"/>
      <c r="P62" s="124"/>
      <c r="Q62" s="13"/>
    </row>
    <row r="63" spans="1:17" x14ac:dyDescent="0.2">
      <c r="A63" s="9"/>
      <c r="B63" s="47"/>
      <c r="C63" s="22"/>
      <c r="D63" s="32"/>
      <c r="E63" s="121"/>
      <c r="F63" s="121"/>
      <c r="G63" s="121"/>
      <c r="H63" s="10"/>
      <c r="I63" s="10"/>
      <c r="J63" s="10"/>
      <c r="K63" s="17"/>
      <c r="L63" s="121"/>
      <c r="M63" s="121"/>
      <c r="N63" s="121"/>
      <c r="O63" s="121"/>
      <c r="P63" s="121"/>
      <c r="Q63" s="13"/>
    </row>
    <row r="64" spans="1:17" x14ac:dyDescent="0.2">
      <c r="A64" s="9"/>
      <c r="B64" s="47"/>
      <c r="C64" s="22"/>
      <c r="D64" s="32"/>
      <c r="E64" s="32"/>
      <c r="F64" s="10"/>
      <c r="G64" s="10"/>
      <c r="H64" s="10"/>
      <c r="I64" s="10"/>
      <c r="J64" s="10"/>
      <c r="K64" s="17"/>
      <c r="L64" s="10"/>
      <c r="M64" s="10"/>
      <c r="N64" s="10"/>
      <c r="O64" s="10"/>
      <c r="P64" s="10"/>
      <c r="Q64" s="13"/>
    </row>
    <row r="65" spans="1:17" x14ac:dyDescent="0.2">
      <c r="A65" s="9"/>
      <c r="B65" s="119" t="s">
        <v>1068</v>
      </c>
      <c r="C65" s="119"/>
      <c r="D65" s="17" t="s">
        <v>1048</v>
      </c>
      <c r="E65" s="120">
        <f ca="1">TODAY()</f>
        <v>42824</v>
      </c>
      <c r="F65" s="121"/>
      <c r="G65" s="121"/>
      <c r="H65" s="10"/>
      <c r="I65" s="122" t="s">
        <v>1069</v>
      </c>
      <c r="J65" s="122"/>
      <c r="K65" s="17" t="s">
        <v>1048</v>
      </c>
      <c r="L65" s="120"/>
      <c r="M65" s="121"/>
      <c r="N65" s="121"/>
      <c r="O65" s="121"/>
      <c r="P65" s="121"/>
      <c r="Q65" s="13"/>
    </row>
    <row r="66" spans="1:17" x14ac:dyDescent="0.2">
      <c r="A66" s="48"/>
      <c r="B66" s="49"/>
      <c r="C66" s="50"/>
      <c r="D66" s="50"/>
      <c r="E66" s="50"/>
      <c r="F66" s="50"/>
      <c r="G66" s="50"/>
      <c r="H66" s="50"/>
      <c r="I66" s="50"/>
      <c r="J66" s="50"/>
      <c r="K66" s="50"/>
      <c r="L66" s="50"/>
      <c r="M66" s="50"/>
      <c r="N66" s="50"/>
      <c r="O66" s="50"/>
      <c r="P66" s="50"/>
      <c r="Q66" s="51"/>
    </row>
    <row r="67" spans="1:17" x14ac:dyDescent="0.2">
      <c r="A67" s="10"/>
      <c r="B67" s="52"/>
      <c r="C67" s="10"/>
      <c r="D67" s="10"/>
      <c r="E67" s="10"/>
      <c r="F67" s="10"/>
      <c r="G67" s="10"/>
      <c r="H67" s="10"/>
      <c r="I67" s="10"/>
      <c r="J67" s="10"/>
      <c r="K67" s="10"/>
      <c r="L67" s="10"/>
      <c r="M67" s="10"/>
      <c r="N67" s="10"/>
      <c r="O67" s="10"/>
      <c r="P67" s="10"/>
      <c r="Q67" s="10"/>
    </row>
    <row r="68" spans="1:17" ht="15.75" customHeight="1" x14ac:dyDescent="0.2">
      <c r="A68" s="10"/>
      <c r="B68" s="10"/>
      <c r="C68" s="10"/>
      <c r="D68" s="10"/>
      <c r="E68" s="10"/>
      <c r="F68" s="10"/>
      <c r="G68" s="10"/>
      <c r="H68" s="10"/>
      <c r="I68" s="10"/>
      <c r="J68" s="10"/>
      <c r="K68" s="10"/>
      <c r="L68" s="10"/>
      <c r="M68" s="10"/>
      <c r="N68" s="10"/>
      <c r="O68" s="10"/>
      <c r="P68" s="10"/>
      <c r="Q68" s="10"/>
    </row>
    <row r="69" spans="1:17" ht="15.75" customHeight="1" x14ac:dyDescent="0.2">
      <c r="A69" s="10"/>
      <c r="B69" s="10"/>
      <c r="C69" s="10"/>
      <c r="D69" s="10"/>
      <c r="E69" s="10"/>
      <c r="F69" s="10"/>
      <c r="G69" s="10"/>
      <c r="H69" s="10"/>
      <c r="I69" s="10"/>
      <c r="J69" s="10"/>
      <c r="K69" s="10"/>
      <c r="L69" s="10"/>
      <c r="M69" s="10"/>
      <c r="N69" s="10"/>
      <c r="O69" s="10"/>
      <c r="P69" s="10"/>
      <c r="Q69" s="10"/>
    </row>
    <row r="70" spans="1:17" x14ac:dyDescent="0.2">
      <c r="A70" s="10"/>
      <c r="B70" s="10"/>
      <c r="C70" s="10"/>
      <c r="D70" s="10"/>
      <c r="E70" s="10"/>
      <c r="F70" s="10"/>
      <c r="G70" s="10"/>
      <c r="H70" s="10"/>
      <c r="I70" s="10"/>
      <c r="J70" s="10"/>
      <c r="K70" s="10"/>
      <c r="L70" s="10"/>
      <c r="M70" s="10"/>
      <c r="N70" s="10"/>
      <c r="O70" s="10"/>
      <c r="P70" s="10"/>
      <c r="Q70" s="10"/>
    </row>
    <row r="71" spans="1:17" x14ac:dyDescent="0.2">
      <c r="A71" s="10"/>
      <c r="B71" s="10"/>
      <c r="C71" s="10"/>
      <c r="D71" s="10"/>
      <c r="E71" s="10"/>
      <c r="F71" s="10"/>
      <c r="G71" s="10"/>
      <c r="H71" s="10"/>
      <c r="I71" s="10"/>
      <c r="J71" s="10"/>
      <c r="K71" s="10"/>
      <c r="L71" s="10"/>
      <c r="M71" s="10"/>
      <c r="N71" s="10"/>
      <c r="O71" s="10"/>
      <c r="P71" s="10"/>
      <c r="Q71" s="10"/>
    </row>
  </sheetData>
  <mergeCells count="63">
    <mergeCell ref="C2:G3"/>
    <mergeCell ref="K2:P3"/>
    <mergeCell ref="B7:P9"/>
    <mergeCell ref="B10:P12"/>
    <mergeCell ref="B14:C14"/>
    <mergeCell ref="E14:H14"/>
    <mergeCell ref="A24:Q24"/>
    <mergeCell ref="B26:C26"/>
    <mergeCell ref="L20:P20"/>
    <mergeCell ref="B16:C16"/>
    <mergeCell ref="E16:J16"/>
    <mergeCell ref="B18:C18"/>
    <mergeCell ref="E18:H18"/>
    <mergeCell ref="L18:P18"/>
    <mergeCell ref="B20:C20"/>
    <mergeCell ref="E20:G20"/>
    <mergeCell ref="E22:H22"/>
    <mergeCell ref="I22:P22"/>
    <mergeCell ref="L28:O28"/>
    <mergeCell ref="B32:C32"/>
    <mergeCell ref="E32:H32"/>
    <mergeCell ref="L32:P32"/>
    <mergeCell ref="B34:C34"/>
    <mergeCell ref="E34:H34"/>
    <mergeCell ref="L34:P34"/>
    <mergeCell ref="B30:C30"/>
    <mergeCell ref="E30:H30"/>
    <mergeCell ref="L30:P30"/>
    <mergeCell ref="B28:C28"/>
    <mergeCell ref="E28:H28"/>
    <mergeCell ref="B36:C36"/>
    <mergeCell ref="E36:H36"/>
    <mergeCell ref="L36:P36"/>
    <mergeCell ref="B38:C38"/>
    <mergeCell ref="B40:C40"/>
    <mergeCell ref="E40:H40"/>
    <mergeCell ref="L40:P40"/>
    <mergeCell ref="A58:Q58"/>
    <mergeCell ref="B42:C42"/>
    <mergeCell ref="E42:H42"/>
    <mergeCell ref="L42:P42"/>
    <mergeCell ref="B44:C44"/>
    <mergeCell ref="E44:P44"/>
    <mergeCell ref="E46:P46"/>
    <mergeCell ref="B48:C48"/>
    <mergeCell ref="E54:P54"/>
    <mergeCell ref="E56:P56"/>
    <mergeCell ref="E50:G50"/>
    <mergeCell ref="H50:P50"/>
    <mergeCell ref="E52:G52"/>
    <mergeCell ref="H52:P52"/>
    <mergeCell ref="B65:C65"/>
    <mergeCell ref="E65:G65"/>
    <mergeCell ref="I65:J65"/>
    <mergeCell ref="L65:P65"/>
    <mergeCell ref="B60:C60"/>
    <mergeCell ref="E60:G60"/>
    <mergeCell ref="I60:J60"/>
    <mergeCell ref="L60:P60"/>
    <mergeCell ref="B62:C62"/>
    <mergeCell ref="E62:G63"/>
    <mergeCell ref="I62:J62"/>
    <mergeCell ref="L62:P63"/>
  </mergeCells>
  <pageMargins left="0.5" right="0.3" top="0.5" bottom="0.5" header="0.3" footer="0.3"/>
  <pageSetup paperSize="9" scale="110" orientation="portrait" r:id="rId1"/>
  <colBreaks count="1" manualBreakCount="1">
    <brk id="1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2"/>
  <sheetViews>
    <sheetView topLeftCell="A25" workbookViewId="0">
      <selection activeCell="D40" sqref="D40"/>
    </sheetView>
  </sheetViews>
  <sheetFormatPr defaultRowHeight="15" x14ac:dyDescent="0.25"/>
  <cols>
    <col min="1" max="1" width="5.5703125" style="55" customWidth="1"/>
    <col min="2" max="2" width="12.7109375" style="55" customWidth="1"/>
    <col min="3" max="3" width="2.140625" style="55" customWidth="1"/>
    <col min="4" max="4" width="22.28515625" style="55" customWidth="1"/>
    <col min="5" max="5" width="1.7109375" style="55" customWidth="1"/>
    <col min="6" max="6" width="16.7109375" style="55" customWidth="1"/>
    <col min="7" max="7" width="1.85546875" style="55" customWidth="1"/>
    <col min="8" max="8" width="23.28515625" style="55" customWidth="1"/>
    <col min="9" max="16384" width="9.140625" style="55"/>
  </cols>
  <sheetData>
    <row r="1" spans="1:10" x14ac:dyDescent="0.25">
      <c r="A1" s="54"/>
      <c r="B1" s="54"/>
      <c r="C1" s="54"/>
      <c r="D1" s="54"/>
      <c r="E1" s="54"/>
      <c r="F1" s="54"/>
      <c r="G1" s="54"/>
      <c r="H1" s="54"/>
      <c r="I1" s="54"/>
      <c r="J1" s="54"/>
    </row>
    <row r="2" spans="1:10" ht="26.25" x14ac:dyDescent="0.4">
      <c r="A2" s="54"/>
      <c r="B2" s="54"/>
      <c r="C2" s="56" t="s">
        <v>1070</v>
      </c>
      <c r="D2" s="57"/>
      <c r="E2" s="54"/>
      <c r="F2" s="54"/>
      <c r="G2" s="54"/>
      <c r="H2" s="54"/>
      <c r="I2" s="54"/>
      <c r="J2" s="54"/>
    </row>
    <row r="3" spans="1:10" x14ac:dyDescent="0.25">
      <c r="A3" s="54"/>
      <c r="B3" s="58"/>
      <c r="C3" s="54"/>
      <c r="D3" s="54"/>
      <c r="E3" s="54"/>
      <c r="F3" s="54"/>
      <c r="G3" s="54"/>
      <c r="H3" s="54"/>
      <c r="I3" s="54"/>
      <c r="J3" s="54"/>
    </row>
    <row r="4" spans="1:10" x14ac:dyDescent="0.25">
      <c r="A4" s="54"/>
      <c r="B4" s="58"/>
      <c r="C4" s="54"/>
      <c r="D4" s="54"/>
      <c r="E4" s="54"/>
      <c r="F4" s="54"/>
      <c r="G4" s="54"/>
      <c r="H4" s="54"/>
      <c r="I4" s="54"/>
      <c r="J4" s="54"/>
    </row>
    <row r="5" spans="1:10" x14ac:dyDescent="0.25">
      <c r="A5" s="54"/>
      <c r="B5" s="58"/>
      <c r="C5" s="54"/>
      <c r="D5" s="54"/>
      <c r="E5" s="54"/>
      <c r="F5" s="54"/>
      <c r="G5" s="54"/>
      <c r="H5" s="54"/>
      <c r="I5" s="54"/>
      <c r="J5" s="54"/>
    </row>
    <row r="6" spans="1:10" ht="15.75" x14ac:dyDescent="0.25">
      <c r="A6" s="114" t="s">
        <v>1071</v>
      </c>
      <c r="B6" s="114"/>
      <c r="C6" s="114"/>
      <c r="D6" s="114"/>
      <c r="E6" s="114"/>
      <c r="F6" s="114"/>
      <c r="G6" s="114"/>
      <c r="H6" s="114"/>
      <c r="I6" s="54"/>
      <c r="J6" s="54"/>
    </row>
    <row r="7" spans="1:10" x14ac:dyDescent="0.25">
      <c r="A7" s="54"/>
      <c r="B7" s="54"/>
      <c r="C7" s="54"/>
      <c r="D7" s="54"/>
      <c r="E7" s="54"/>
      <c r="F7" s="54"/>
      <c r="G7" s="54"/>
      <c r="H7" s="54"/>
      <c r="I7" s="54"/>
      <c r="J7" s="54"/>
    </row>
    <row r="8" spans="1:10" x14ac:dyDescent="0.25">
      <c r="A8" s="58" t="s">
        <v>1072</v>
      </c>
      <c r="B8" s="54"/>
      <c r="C8" s="59" t="s">
        <v>1048</v>
      </c>
      <c r="D8" s="99" t="str">
        <f>AssetForm!E16</f>
        <v>Robert Tambunan</v>
      </c>
      <c r="E8" s="99"/>
      <c r="F8" s="99"/>
      <c r="G8" s="54"/>
      <c r="H8" s="54"/>
      <c r="I8" s="54"/>
      <c r="J8" s="54"/>
    </row>
    <row r="9" spans="1:10" x14ac:dyDescent="0.25">
      <c r="A9" s="58"/>
      <c r="B9" s="54"/>
      <c r="C9" s="59"/>
      <c r="D9" s="61"/>
      <c r="E9" s="61"/>
      <c r="F9" s="54"/>
      <c r="G9" s="54"/>
      <c r="H9" s="54"/>
      <c r="I9" s="54"/>
      <c r="J9" s="54"/>
    </row>
    <row r="10" spans="1:10" x14ac:dyDescent="0.25">
      <c r="A10" s="58" t="s">
        <v>1073</v>
      </c>
      <c r="B10" s="54"/>
      <c r="C10" s="59" t="s">
        <v>1048</v>
      </c>
      <c r="D10" s="99" t="str">
        <f>AssetForm!E20</f>
        <v>QAQC</v>
      </c>
      <c r="E10" s="99"/>
      <c r="F10" s="99"/>
      <c r="G10" s="54"/>
      <c r="H10" s="54"/>
      <c r="I10" s="54"/>
      <c r="J10" s="54"/>
    </row>
    <row r="11" spans="1:10" x14ac:dyDescent="0.25">
      <c r="A11" s="58"/>
      <c r="B11" s="54"/>
      <c r="C11" s="59"/>
      <c r="D11" s="61"/>
      <c r="E11" s="61"/>
      <c r="F11" s="54"/>
      <c r="G11" s="54"/>
      <c r="H11" s="54"/>
      <c r="I11" s="54"/>
      <c r="J11" s="54"/>
    </row>
    <row r="12" spans="1:10" x14ac:dyDescent="0.25">
      <c r="A12" s="58" t="s">
        <v>1074</v>
      </c>
      <c r="B12" s="54"/>
      <c r="C12" s="59" t="s">
        <v>1048</v>
      </c>
      <c r="D12" s="66">
        <f>AssetForm!E28</f>
        <v>171</v>
      </c>
      <c r="E12" s="60"/>
      <c r="F12" s="60"/>
      <c r="G12" s="54"/>
      <c r="H12" s="54"/>
      <c r="I12" s="54"/>
      <c r="J12" s="54"/>
    </row>
    <row r="13" spans="1:10" x14ac:dyDescent="0.25">
      <c r="A13" s="58"/>
      <c r="B13" s="54"/>
      <c r="C13" s="59"/>
      <c r="D13" s="61"/>
      <c r="E13" s="61"/>
      <c r="F13" s="54"/>
      <c r="G13" s="54"/>
      <c r="H13" s="54"/>
      <c r="I13" s="54"/>
      <c r="J13" s="54"/>
    </row>
    <row r="14" spans="1:10" x14ac:dyDescent="0.25">
      <c r="A14" s="58" t="s">
        <v>1075</v>
      </c>
      <c r="B14" s="54"/>
      <c r="C14" s="59" t="s">
        <v>1048</v>
      </c>
      <c r="D14" s="60" t="s">
        <v>1482</v>
      </c>
      <c r="E14" s="60"/>
      <c r="F14" s="60"/>
      <c r="G14" s="54"/>
      <c r="H14" s="54"/>
      <c r="I14" s="54"/>
      <c r="J14" s="54"/>
    </row>
    <row r="15" spans="1:10" x14ac:dyDescent="0.25">
      <c r="A15" s="54"/>
      <c r="B15" s="54"/>
      <c r="C15" s="54"/>
      <c r="D15" s="54"/>
      <c r="E15" s="54"/>
      <c r="F15" s="54"/>
      <c r="G15" s="54"/>
      <c r="H15" s="54"/>
      <c r="I15" s="54"/>
      <c r="J15" s="54"/>
    </row>
    <row r="16" spans="1:10" x14ac:dyDescent="0.25">
      <c r="A16" s="54"/>
      <c r="B16" s="54"/>
      <c r="C16" s="54"/>
      <c r="D16" s="54"/>
      <c r="E16" s="54"/>
      <c r="F16" s="54"/>
      <c r="G16" s="54"/>
      <c r="H16" s="54"/>
      <c r="I16" s="54"/>
      <c r="J16" s="54"/>
    </row>
    <row r="17" spans="1:10" x14ac:dyDescent="0.25">
      <c r="A17" s="62" t="s">
        <v>1076</v>
      </c>
      <c r="B17" s="115" t="s">
        <v>1077</v>
      </c>
      <c r="C17" s="116"/>
      <c r="D17" s="117"/>
      <c r="E17" s="118" t="s">
        <v>1078</v>
      </c>
      <c r="F17" s="118"/>
      <c r="G17" s="118"/>
      <c r="H17" s="118"/>
      <c r="I17" s="54"/>
      <c r="J17" s="54"/>
    </row>
    <row r="18" spans="1:10" ht="22.5" customHeight="1" x14ac:dyDescent="0.25">
      <c r="A18" s="63">
        <v>1</v>
      </c>
      <c r="B18" s="108" t="str">
        <f>AssetForm!E30</f>
        <v>THIN CLIENT</v>
      </c>
      <c r="C18" s="112"/>
      <c r="D18" s="113"/>
      <c r="E18" s="104">
        <f>AssetForm!E32</f>
        <v>12808642</v>
      </c>
      <c r="F18" s="104"/>
      <c r="G18" s="104"/>
      <c r="H18" s="104"/>
      <c r="I18" s="54"/>
      <c r="J18" s="54"/>
    </row>
    <row r="19" spans="1:10" ht="22.5" customHeight="1" x14ac:dyDescent="0.25">
      <c r="A19" s="63">
        <v>2</v>
      </c>
      <c r="B19" s="108" t="s">
        <v>1642</v>
      </c>
      <c r="C19" s="102"/>
      <c r="D19" s="109"/>
      <c r="E19" s="104"/>
      <c r="F19" s="104"/>
      <c r="G19" s="104"/>
      <c r="H19" s="104"/>
      <c r="I19" s="54"/>
      <c r="J19" s="54"/>
    </row>
    <row r="20" spans="1:10" ht="22.5" customHeight="1" x14ac:dyDescent="0.25">
      <c r="A20" s="63">
        <v>3</v>
      </c>
      <c r="B20" s="108" t="s">
        <v>1643</v>
      </c>
      <c r="C20" s="102"/>
      <c r="D20" s="109"/>
      <c r="E20" s="104"/>
      <c r="F20" s="104"/>
      <c r="G20" s="104"/>
      <c r="H20" s="104"/>
      <c r="I20" s="54"/>
      <c r="J20" s="54"/>
    </row>
    <row r="21" spans="1:10" ht="22.5" customHeight="1" x14ac:dyDescent="0.25">
      <c r="A21" s="63">
        <v>4</v>
      </c>
      <c r="B21" s="108" t="s">
        <v>1644</v>
      </c>
      <c r="C21" s="102"/>
      <c r="D21" s="109"/>
      <c r="E21" s="111"/>
      <c r="F21" s="111"/>
      <c r="G21" s="111"/>
      <c r="H21" s="111"/>
      <c r="I21" s="54"/>
      <c r="J21" s="54"/>
    </row>
    <row r="22" spans="1:10" ht="22.5" customHeight="1" x14ac:dyDescent="0.25">
      <c r="A22" s="63">
        <v>5</v>
      </c>
      <c r="B22" s="108"/>
      <c r="C22" s="102"/>
      <c r="D22" s="109"/>
      <c r="E22" s="104"/>
      <c r="F22" s="104"/>
      <c r="G22" s="104"/>
      <c r="H22" s="104"/>
      <c r="I22" s="54"/>
      <c r="J22" s="54"/>
    </row>
    <row r="23" spans="1:10" ht="22.5" customHeight="1" x14ac:dyDescent="0.25">
      <c r="A23" s="63">
        <v>6</v>
      </c>
      <c r="B23" s="103"/>
      <c r="C23" s="103"/>
      <c r="D23" s="103"/>
      <c r="E23" s="104"/>
      <c r="F23" s="104"/>
      <c r="G23" s="104"/>
      <c r="H23" s="104"/>
      <c r="I23" s="54"/>
      <c r="J23" s="54"/>
    </row>
    <row r="24" spans="1:10" ht="22.5" customHeight="1" x14ac:dyDescent="0.25">
      <c r="A24" s="63">
        <v>7</v>
      </c>
      <c r="B24" s="103"/>
      <c r="C24" s="103"/>
      <c r="D24" s="103"/>
      <c r="E24" s="110"/>
      <c r="F24" s="104"/>
      <c r="G24" s="104"/>
      <c r="H24" s="104"/>
      <c r="I24" s="54"/>
      <c r="J24" s="54"/>
    </row>
    <row r="25" spans="1:10" ht="22.5" customHeight="1" x14ac:dyDescent="0.25">
      <c r="A25" s="63">
        <v>8</v>
      </c>
      <c r="B25" s="103"/>
      <c r="C25" s="103"/>
      <c r="D25" s="103"/>
      <c r="E25" s="104"/>
      <c r="F25" s="104"/>
      <c r="G25" s="104"/>
      <c r="H25" s="104"/>
      <c r="I25" s="54"/>
      <c r="J25" s="54"/>
    </row>
    <row r="26" spans="1:10" ht="22.5" customHeight="1" x14ac:dyDescent="0.25">
      <c r="A26" s="63">
        <v>9</v>
      </c>
      <c r="B26" s="103"/>
      <c r="C26" s="103"/>
      <c r="D26" s="103"/>
      <c r="E26" s="105"/>
      <c r="F26" s="106"/>
      <c r="G26" s="106"/>
      <c r="H26" s="107"/>
      <c r="I26" s="54"/>
      <c r="J26" s="54"/>
    </row>
    <row r="27" spans="1:10" ht="22.5" customHeight="1" x14ac:dyDescent="0.25">
      <c r="A27" s="63">
        <v>10</v>
      </c>
      <c r="B27" s="103"/>
      <c r="C27" s="103"/>
      <c r="D27" s="103"/>
      <c r="E27" s="104"/>
      <c r="F27" s="104"/>
      <c r="G27" s="104"/>
      <c r="H27" s="104"/>
      <c r="I27" s="54"/>
      <c r="J27" s="54"/>
    </row>
    <row r="28" spans="1:10" ht="25.5" customHeight="1" x14ac:dyDescent="0.25">
      <c r="A28" s="54"/>
      <c r="B28" s="54"/>
      <c r="C28" s="54"/>
      <c r="D28" s="54"/>
      <c r="E28" s="54"/>
      <c r="F28" s="54"/>
      <c r="G28" s="54"/>
      <c r="H28" s="54"/>
      <c r="I28" s="54"/>
      <c r="J28" s="54"/>
    </row>
    <row r="29" spans="1:10" x14ac:dyDescent="0.25">
      <c r="A29" s="58" t="s">
        <v>1079</v>
      </c>
      <c r="B29" s="58"/>
      <c r="C29" s="59" t="s">
        <v>1048</v>
      </c>
      <c r="D29" s="99" t="s">
        <v>1080</v>
      </c>
      <c r="E29" s="99"/>
      <c r="F29" s="99"/>
      <c r="G29" s="99"/>
      <c r="H29" s="99"/>
      <c r="I29" s="54"/>
      <c r="J29" s="54"/>
    </row>
    <row r="30" spans="1:10" ht="29.25" customHeight="1" x14ac:dyDescent="0.25">
      <c r="A30" s="54"/>
      <c r="B30" s="54"/>
      <c r="C30" s="54"/>
      <c r="D30" s="102"/>
      <c r="E30" s="102"/>
      <c r="F30" s="102"/>
      <c r="G30" s="102"/>
      <c r="H30" s="102"/>
      <c r="I30" s="54"/>
      <c r="J30" s="54"/>
    </row>
    <row r="31" spans="1:10" ht="25.5" customHeight="1" x14ac:dyDescent="0.25">
      <c r="A31" s="54"/>
      <c r="B31" s="54"/>
      <c r="C31" s="54"/>
      <c r="D31" s="64"/>
      <c r="E31" s="64"/>
      <c r="F31" s="64"/>
      <c r="G31" s="64"/>
      <c r="H31" s="64"/>
      <c r="I31" s="54"/>
      <c r="J31" s="54"/>
    </row>
    <row r="32" spans="1:10" x14ac:dyDescent="0.25">
      <c r="A32" s="54"/>
      <c r="B32" s="54"/>
      <c r="C32" s="54"/>
      <c r="D32" s="54"/>
      <c r="E32" s="54"/>
      <c r="F32" s="54"/>
      <c r="G32" s="54"/>
      <c r="H32" s="54"/>
      <c r="I32" s="54"/>
      <c r="J32" s="54"/>
    </row>
    <row r="33" spans="1:10" x14ac:dyDescent="0.25">
      <c r="A33" s="58" t="s">
        <v>1081</v>
      </c>
      <c r="B33" s="54"/>
      <c r="C33" s="59" t="s">
        <v>1048</v>
      </c>
      <c r="D33" s="95" t="str">
        <f>D8</f>
        <v>Robert Tambunan</v>
      </c>
      <c r="E33" s="61"/>
      <c r="F33" s="58" t="s">
        <v>1082</v>
      </c>
      <c r="G33" s="59" t="s">
        <v>1048</v>
      </c>
      <c r="H33" s="60"/>
      <c r="I33" s="54"/>
      <c r="J33" s="54"/>
    </row>
    <row r="34" spans="1:10" x14ac:dyDescent="0.25">
      <c r="A34" s="54"/>
      <c r="B34" s="54"/>
      <c r="C34" s="64"/>
      <c r="D34" s="64"/>
      <c r="E34" s="54"/>
      <c r="F34" s="54"/>
      <c r="G34" s="59"/>
      <c r="H34" s="54"/>
      <c r="I34" s="54"/>
      <c r="J34" s="54"/>
    </row>
    <row r="35" spans="1:10" x14ac:dyDescent="0.25">
      <c r="A35" s="54"/>
      <c r="B35" s="54"/>
      <c r="C35" s="64"/>
      <c r="D35" s="61"/>
      <c r="E35" s="54"/>
      <c r="F35" s="54"/>
      <c r="G35" s="59"/>
      <c r="H35" s="54"/>
      <c r="I35" s="54"/>
      <c r="J35" s="54"/>
    </row>
    <row r="36" spans="1:10" x14ac:dyDescent="0.25">
      <c r="A36" s="58" t="s">
        <v>1067</v>
      </c>
      <c r="B36" s="54"/>
      <c r="C36" s="59" t="s">
        <v>1048</v>
      </c>
      <c r="D36" s="60"/>
      <c r="E36" s="54"/>
      <c r="F36" s="58" t="s">
        <v>1083</v>
      </c>
      <c r="G36" s="59" t="s">
        <v>1048</v>
      </c>
      <c r="H36" s="65"/>
      <c r="I36" s="54"/>
      <c r="J36" s="54"/>
    </row>
    <row r="37" spans="1:10" x14ac:dyDescent="0.25">
      <c r="A37" s="54"/>
      <c r="B37" s="54"/>
      <c r="C37" s="64"/>
      <c r="D37" s="54"/>
      <c r="E37" s="54"/>
      <c r="F37" s="54"/>
      <c r="G37" s="59"/>
      <c r="H37" s="54"/>
      <c r="I37" s="54"/>
      <c r="J37" s="54"/>
    </row>
    <row r="38" spans="1:10" x14ac:dyDescent="0.25">
      <c r="A38" s="54"/>
      <c r="B38" s="54"/>
      <c r="C38" s="64"/>
      <c r="D38" s="54"/>
      <c r="E38" s="54"/>
      <c r="F38" s="54"/>
      <c r="G38" s="59"/>
      <c r="H38" s="54"/>
      <c r="I38" s="54"/>
      <c r="J38" s="54"/>
    </row>
    <row r="39" spans="1:10" x14ac:dyDescent="0.25">
      <c r="A39" s="58" t="s">
        <v>1068</v>
      </c>
      <c r="B39" s="58"/>
      <c r="C39" s="59" t="s">
        <v>1048</v>
      </c>
      <c r="D39" s="94">
        <f ca="1">(TODAY())</f>
        <v>42824</v>
      </c>
      <c r="E39" s="58"/>
      <c r="F39" s="58" t="s">
        <v>1069</v>
      </c>
      <c r="G39" s="59" t="s">
        <v>1048</v>
      </c>
      <c r="H39" s="60"/>
      <c r="I39" s="54"/>
      <c r="J39" s="54"/>
    </row>
    <row r="40" spans="1:10" x14ac:dyDescent="0.25">
      <c r="A40" s="54"/>
      <c r="B40" s="54"/>
      <c r="C40" s="54"/>
      <c r="D40" s="54"/>
      <c r="E40" s="54"/>
      <c r="F40" s="54"/>
      <c r="G40" s="54"/>
      <c r="H40" s="54"/>
      <c r="I40" s="54"/>
      <c r="J40" s="54"/>
    </row>
    <row r="41" spans="1:10" x14ac:dyDescent="0.25">
      <c r="A41" s="54"/>
      <c r="B41" s="54"/>
      <c r="C41" s="54"/>
      <c r="D41" s="54"/>
      <c r="E41" s="54"/>
      <c r="F41" s="54"/>
      <c r="G41" s="54"/>
      <c r="H41" s="54"/>
      <c r="I41" s="54"/>
      <c r="J41" s="54"/>
    </row>
    <row r="49" spans="1:6" x14ac:dyDescent="0.25">
      <c r="A49" s="58" t="s">
        <v>1072</v>
      </c>
      <c r="B49" s="54"/>
      <c r="C49" s="59" t="s">
        <v>1048</v>
      </c>
      <c r="D49" s="97" t="str">
        <f>D8</f>
        <v>Robert Tambunan</v>
      </c>
      <c r="E49" s="97"/>
      <c r="F49" s="97"/>
    </row>
    <row r="50" spans="1:6" x14ac:dyDescent="0.25">
      <c r="A50" s="58" t="s">
        <v>1557</v>
      </c>
      <c r="B50" s="54"/>
      <c r="C50" s="59" t="s">
        <v>1048</v>
      </c>
      <c r="D50" s="98" t="s">
        <v>1639</v>
      </c>
      <c r="E50" s="97"/>
      <c r="F50" s="97"/>
    </row>
    <row r="51" spans="1:6" x14ac:dyDescent="0.25">
      <c r="A51" s="58" t="s">
        <v>1518</v>
      </c>
      <c r="B51" s="54"/>
      <c r="C51" s="59" t="s">
        <v>1048</v>
      </c>
      <c r="D51" s="97" t="s">
        <v>1550</v>
      </c>
      <c r="E51" s="99"/>
      <c r="F51" s="99"/>
    </row>
    <row r="52" spans="1:6" x14ac:dyDescent="0.25">
      <c r="A52" s="58" t="s">
        <v>1061</v>
      </c>
      <c r="B52" s="54"/>
      <c r="C52" s="59" t="s">
        <v>1048</v>
      </c>
      <c r="D52" s="100"/>
      <c r="E52" s="101"/>
      <c r="F52" s="101"/>
    </row>
  </sheetData>
  <mergeCells count="31">
    <mergeCell ref="B18:D18"/>
    <mergeCell ref="E18:H18"/>
    <mergeCell ref="A6:H6"/>
    <mergeCell ref="D8:F8"/>
    <mergeCell ref="D10:F10"/>
    <mergeCell ref="B17:D17"/>
    <mergeCell ref="E17:H17"/>
    <mergeCell ref="B19:D19"/>
    <mergeCell ref="E19:H19"/>
    <mergeCell ref="B20:D20"/>
    <mergeCell ref="E20:H20"/>
    <mergeCell ref="B21:D21"/>
    <mergeCell ref="E21:H21"/>
    <mergeCell ref="B22:D22"/>
    <mergeCell ref="E22:H22"/>
    <mergeCell ref="B23:D23"/>
    <mergeCell ref="E23:H23"/>
    <mergeCell ref="B24:D24"/>
    <mergeCell ref="E24:H24"/>
    <mergeCell ref="B25:D25"/>
    <mergeCell ref="E25:H25"/>
    <mergeCell ref="B26:D26"/>
    <mergeCell ref="E26:H26"/>
    <mergeCell ref="B27:D27"/>
    <mergeCell ref="E27:H27"/>
    <mergeCell ref="D49:F49"/>
    <mergeCell ref="D50:F50"/>
    <mergeCell ref="D51:F51"/>
    <mergeCell ref="D52:F52"/>
    <mergeCell ref="D29:H29"/>
    <mergeCell ref="D30:H30"/>
  </mergeCells>
  <hyperlinks>
    <hyperlink ref="D50"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129"/>
  <sheetViews>
    <sheetView workbookViewId="0">
      <pane xSplit="4" ySplit="1" topLeftCell="E116" activePane="bottomRight" state="frozen"/>
      <selection pane="topRight" activeCell="E1" sqref="E1"/>
      <selection pane="bottomLeft" activeCell="A2" sqref="A2"/>
      <selection pane="bottomRight" activeCell="D130" sqref="D130"/>
    </sheetView>
  </sheetViews>
  <sheetFormatPr defaultRowHeight="15" x14ac:dyDescent="0.25"/>
  <cols>
    <col min="1" max="1" width="6.28515625" customWidth="1"/>
    <col min="2" max="2" width="7" bestFit="1" customWidth="1"/>
    <col min="3" max="3" width="27.28515625" bestFit="1" customWidth="1"/>
    <col min="4" max="4" width="38.140625" bestFit="1" customWidth="1"/>
    <col min="5" max="5" width="20.5703125" bestFit="1" customWidth="1"/>
    <col min="6" max="6" width="38.28515625" bestFit="1" customWidth="1"/>
    <col min="7" max="7" width="30.140625" bestFit="1" customWidth="1"/>
    <col min="8" max="8" width="11.5703125" bestFit="1" customWidth="1"/>
    <col min="9" max="9" width="33.28515625" bestFit="1" customWidth="1"/>
    <col min="10" max="10" width="22.42578125" bestFit="1" customWidth="1"/>
    <col min="11" max="11" width="20.5703125" bestFit="1" customWidth="1"/>
    <col min="12" max="12" width="14" bestFit="1" customWidth="1"/>
  </cols>
  <sheetData>
    <row r="1" spans="1:13" ht="20.25" customHeight="1" x14ac:dyDescent="0.25">
      <c r="A1" s="78" t="s">
        <v>0</v>
      </c>
      <c r="B1" s="79" t="s">
        <v>1047</v>
      </c>
      <c r="C1" s="79" t="s">
        <v>3</v>
      </c>
      <c r="D1" s="79" t="s">
        <v>1135</v>
      </c>
      <c r="E1" s="79" t="s">
        <v>6</v>
      </c>
      <c r="F1" s="79" t="s">
        <v>1136</v>
      </c>
      <c r="G1" s="79" t="s">
        <v>1126</v>
      </c>
      <c r="H1" s="79" t="s">
        <v>1427</v>
      </c>
      <c r="I1" s="79" t="s">
        <v>1501</v>
      </c>
      <c r="J1" s="80" t="s">
        <v>9</v>
      </c>
      <c r="K1" s="79" t="s">
        <v>5</v>
      </c>
      <c r="L1" s="79" t="s">
        <v>1518</v>
      </c>
      <c r="M1" s="79" t="s">
        <v>1555</v>
      </c>
    </row>
    <row r="2" spans="1:13" x14ac:dyDescent="0.25">
      <c r="A2">
        <f>IF(C2&lt;&gt;"",ROW()-1,"")</f>
        <v>1</v>
      </c>
      <c r="B2">
        <v>3531</v>
      </c>
      <c r="C2" t="s">
        <v>1137</v>
      </c>
      <c r="D2" t="s">
        <v>1138</v>
      </c>
      <c r="E2" t="s">
        <v>642</v>
      </c>
      <c r="F2" t="s">
        <v>1139</v>
      </c>
      <c r="G2" t="s">
        <v>1158</v>
      </c>
      <c r="H2" s="84" t="s">
        <v>1428</v>
      </c>
      <c r="I2" t="s">
        <v>1502</v>
      </c>
      <c r="J2" t="s">
        <v>1154</v>
      </c>
      <c r="K2" t="s">
        <v>416</v>
      </c>
    </row>
    <row r="3" spans="1:13" x14ac:dyDescent="0.25">
      <c r="A3">
        <f t="shared" ref="A3:A64" si="0">IF(C3&lt;&gt;"",ROW()-1,"")</f>
        <v>2</v>
      </c>
      <c r="B3">
        <v>3518</v>
      </c>
      <c r="C3" t="s">
        <v>1140</v>
      </c>
      <c r="D3" t="s">
        <v>1141</v>
      </c>
      <c r="E3" t="s">
        <v>642</v>
      </c>
      <c r="F3" t="s">
        <v>1142</v>
      </c>
      <c r="G3" t="s">
        <v>1159</v>
      </c>
      <c r="H3" s="84" t="s">
        <v>1428</v>
      </c>
      <c r="I3" t="s">
        <v>1503</v>
      </c>
      <c r="J3" t="s">
        <v>1154</v>
      </c>
      <c r="K3" t="s">
        <v>416</v>
      </c>
    </row>
    <row r="4" spans="1:13" x14ac:dyDescent="0.25">
      <c r="A4">
        <f t="shared" si="0"/>
        <v>3</v>
      </c>
      <c r="B4">
        <v>3532</v>
      </c>
      <c r="C4" t="s">
        <v>1143</v>
      </c>
      <c r="D4" t="s">
        <v>1144</v>
      </c>
      <c r="E4" t="s">
        <v>642</v>
      </c>
      <c r="F4" t="s">
        <v>1139</v>
      </c>
      <c r="G4" t="s">
        <v>1160</v>
      </c>
      <c r="H4" s="84" t="s">
        <v>1428</v>
      </c>
      <c r="I4" t="s">
        <v>1502</v>
      </c>
      <c r="J4" t="s">
        <v>1154</v>
      </c>
      <c r="K4" t="s">
        <v>416</v>
      </c>
    </row>
    <row r="5" spans="1:13" x14ac:dyDescent="0.25">
      <c r="A5">
        <f t="shared" si="0"/>
        <v>4</v>
      </c>
      <c r="B5">
        <v>3099</v>
      </c>
      <c r="C5" t="s">
        <v>1145</v>
      </c>
      <c r="D5" t="s">
        <v>1146</v>
      </c>
      <c r="E5" t="s">
        <v>642</v>
      </c>
      <c r="F5" t="s">
        <v>1139</v>
      </c>
      <c r="G5" t="s">
        <v>1161</v>
      </c>
      <c r="H5" s="84" t="s">
        <v>1428</v>
      </c>
      <c r="I5" t="s">
        <v>1503</v>
      </c>
      <c r="J5" t="s">
        <v>1154</v>
      </c>
      <c r="K5" t="s">
        <v>416</v>
      </c>
    </row>
    <row r="6" spans="1:13" x14ac:dyDescent="0.25">
      <c r="A6">
        <f t="shared" si="0"/>
        <v>5</v>
      </c>
      <c r="B6">
        <v>3555</v>
      </c>
      <c r="C6" t="s">
        <v>1147</v>
      </c>
      <c r="D6" t="s">
        <v>1148</v>
      </c>
      <c r="E6" t="s">
        <v>642</v>
      </c>
      <c r="F6" t="s">
        <v>1149</v>
      </c>
      <c r="H6" s="84" t="s">
        <v>1428</v>
      </c>
      <c r="I6" t="s">
        <v>1506</v>
      </c>
      <c r="J6" t="s">
        <v>1154</v>
      </c>
      <c r="K6" t="s">
        <v>416</v>
      </c>
    </row>
    <row r="7" spans="1:13" x14ac:dyDescent="0.25">
      <c r="A7">
        <f t="shared" si="0"/>
        <v>6</v>
      </c>
      <c r="B7">
        <v>3533</v>
      </c>
      <c r="C7" t="s">
        <v>1150</v>
      </c>
      <c r="D7" t="s">
        <v>1151</v>
      </c>
      <c r="E7" t="s">
        <v>642</v>
      </c>
      <c r="F7" t="s">
        <v>1139</v>
      </c>
      <c r="G7" t="s">
        <v>1162</v>
      </c>
      <c r="H7" s="84" t="s">
        <v>1428</v>
      </c>
      <c r="I7" t="s">
        <v>500</v>
      </c>
      <c r="J7" t="s">
        <v>1154</v>
      </c>
      <c r="K7" t="s">
        <v>416</v>
      </c>
    </row>
    <row r="8" spans="1:13" x14ac:dyDescent="0.25">
      <c r="A8">
        <f t="shared" si="0"/>
        <v>7</v>
      </c>
      <c r="B8">
        <v>682</v>
      </c>
      <c r="C8" t="s">
        <v>1152</v>
      </c>
      <c r="D8" t="s">
        <v>1153</v>
      </c>
      <c r="E8" t="s">
        <v>642</v>
      </c>
      <c r="F8" t="s">
        <v>1139</v>
      </c>
      <c r="G8" t="s">
        <v>1157</v>
      </c>
      <c r="H8" s="84" t="s">
        <v>1428</v>
      </c>
      <c r="I8" t="s">
        <v>500</v>
      </c>
      <c r="J8" t="s">
        <v>1154</v>
      </c>
      <c r="K8" t="s">
        <v>448</v>
      </c>
    </row>
    <row r="9" spans="1:13" x14ac:dyDescent="0.25">
      <c r="A9">
        <f t="shared" si="0"/>
        <v>8</v>
      </c>
      <c r="B9">
        <v>6</v>
      </c>
      <c r="C9" t="s">
        <v>1154</v>
      </c>
      <c r="D9" t="s">
        <v>1155</v>
      </c>
      <c r="E9" t="s">
        <v>642</v>
      </c>
      <c r="F9" t="s">
        <v>1156</v>
      </c>
      <c r="G9" t="s">
        <v>1163</v>
      </c>
      <c r="H9" s="84" t="s">
        <v>1428</v>
      </c>
      <c r="I9" t="s">
        <v>1503</v>
      </c>
      <c r="J9" t="s">
        <v>1458</v>
      </c>
      <c r="K9" t="s">
        <v>448</v>
      </c>
    </row>
    <row r="10" spans="1:13" x14ac:dyDescent="0.25">
      <c r="A10">
        <f t="shared" si="0"/>
        <v>9</v>
      </c>
      <c r="B10">
        <v>3522</v>
      </c>
      <c r="C10" t="s">
        <v>1164</v>
      </c>
      <c r="D10" t="s">
        <v>1165</v>
      </c>
      <c r="E10" t="s">
        <v>1170</v>
      </c>
      <c r="F10" t="s">
        <v>1036</v>
      </c>
      <c r="G10" t="s">
        <v>1204</v>
      </c>
      <c r="H10" s="84" t="s">
        <v>1428</v>
      </c>
      <c r="I10" t="s">
        <v>500</v>
      </c>
      <c r="J10" t="s">
        <v>1220</v>
      </c>
      <c r="K10" t="s">
        <v>416</v>
      </c>
    </row>
    <row r="11" spans="1:13" x14ac:dyDescent="0.25">
      <c r="A11">
        <f t="shared" si="0"/>
        <v>10</v>
      </c>
      <c r="B11">
        <v>3515</v>
      </c>
      <c r="C11" t="s">
        <v>1166</v>
      </c>
      <c r="D11" t="s">
        <v>1167</v>
      </c>
      <c r="E11" t="s">
        <v>1170</v>
      </c>
      <c r="F11" t="s">
        <v>1041</v>
      </c>
      <c r="G11" t="s">
        <v>1205</v>
      </c>
      <c r="H11" s="84" t="s">
        <v>1428</v>
      </c>
      <c r="I11" t="s">
        <v>500</v>
      </c>
      <c r="J11" t="s">
        <v>1187</v>
      </c>
      <c r="K11" t="s">
        <v>416</v>
      </c>
    </row>
    <row r="12" spans="1:13" x14ac:dyDescent="0.25">
      <c r="A12">
        <f t="shared" si="0"/>
        <v>11</v>
      </c>
      <c r="B12">
        <v>3516</v>
      </c>
      <c r="C12" t="s">
        <v>1168</v>
      </c>
      <c r="D12" t="s">
        <v>1169</v>
      </c>
      <c r="E12" t="s">
        <v>1170</v>
      </c>
      <c r="F12" t="s">
        <v>377</v>
      </c>
      <c r="G12" t="s">
        <v>1206</v>
      </c>
      <c r="H12" s="84" t="s">
        <v>1428</v>
      </c>
      <c r="I12" t="s">
        <v>500</v>
      </c>
      <c r="J12" t="s">
        <v>1504</v>
      </c>
      <c r="K12" t="s">
        <v>416</v>
      </c>
    </row>
    <row r="13" spans="1:13" x14ac:dyDescent="0.25">
      <c r="A13">
        <f t="shared" si="0"/>
        <v>12</v>
      </c>
      <c r="B13">
        <v>2978</v>
      </c>
      <c r="C13" t="s">
        <v>1171</v>
      </c>
      <c r="D13" t="s">
        <v>1172</v>
      </c>
      <c r="E13" t="s">
        <v>1170</v>
      </c>
      <c r="F13" t="s">
        <v>1173</v>
      </c>
      <c r="G13" t="s">
        <v>1509</v>
      </c>
      <c r="H13" s="84" t="s">
        <v>1428</v>
      </c>
      <c r="I13" t="s">
        <v>1506</v>
      </c>
      <c r="J13" t="s">
        <v>1091</v>
      </c>
      <c r="K13" t="s">
        <v>416</v>
      </c>
    </row>
    <row r="14" spans="1:13" x14ac:dyDescent="0.25">
      <c r="A14">
        <f t="shared" si="0"/>
        <v>13</v>
      </c>
      <c r="B14">
        <v>508</v>
      </c>
      <c r="C14" t="s">
        <v>1174</v>
      </c>
      <c r="D14" t="s">
        <v>1175</v>
      </c>
      <c r="E14" t="s">
        <v>1170</v>
      </c>
      <c r="F14" t="s">
        <v>1176</v>
      </c>
      <c r="G14" t="s">
        <v>1207</v>
      </c>
      <c r="H14" s="84" t="s">
        <v>1428</v>
      </c>
      <c r="I14" t="s">
        <v>677</v>
      </c>
      <c r="J14" t="s">
        <v>1091</v>
      </c>
      <c r="K14" t="s">
        <v>448</v>
      </c>
    </row>
    <row r="15" spans="1:13" x14ac:dyDescent="0.25">
      <c r="A15">
        <f t="shared" si="0"/>
        <v>14</v>
      </c>
      <c r="B15">
        <v>3534</v>
      </c>
      <c r="C15" t="s">
        <v>1177</v>
      </c>
      <c r="D15" t="s">
        <v>1178</v>
      </c>
      <c r="E15" t="s">
        <v>1170</v>
      </c>
      <c r="F15" t="s">
        <v>1114</v>
      </c>
      <c r="G15" t="s">
        <v>1133</v>
      </c>
      <c r="H15" s="84" t="s">
        <v>1428</v>
      </c>
      <c r="I15" t="s">
        <v>500</v>
      </c>
      <c r="J15" t="s">
        <v>1115</v>
      </c>
      <c r="K15" t="s">
        <v>416</v>
      </c>
    </row>
    <row r="16" spans="1:13" x14ac:dyDescent="0.25">
      <c r="A16">
        <f t="shared" si="0"/>
        <v>15</v>
      </c>
      <c r="B16">
        <v>1321</v>
      </c>
      <c r="C16" t="s">
        <v>1179</v>
      </c>
      <c r="D16" t="s">
        <v>1180</v>
      </c>
      <c r="E16" t="s">
        <v>1170</v>
      </c>
      <c r="F16" t="s">
        <v>1181</v>
      </c>
      <c r="G16" t="s">
        <v>1208</v>
      </c>
      <c r="H16" s="84" t="s">
        <v>1428</v>
      </c>
      <c r="I16" t="s">
        <v>500</v>
      </c>
      <c r="J16" t="s">
        <v>1462</v>
      </c>
      <c r="K16" t="s">
        <v>416</v>
      </c>
    </row>
    <row r="17" spans="1:11" x14ac:dyDescent="0.25">
      <c r="A17">
        <f t="shared" si="0"/>
        <v>16</v>
      </c>
      <c r="B17">
        <v>3499</v>
      </c>
      <c r="C17" t="s">
        <v>1182</v>
      </c>
      <c r="D17" t="s">
        <v>1183</v>
      </c>
      <c r="E17" t="s">
        <v>1170</v>
      </c>
      <c r="F17" t="s">
        <v>1184</v>
      </c>
      <c r="G17" t="s">
        <v>1517</v>
      </c>
      <c r="H17" s="84" t="s">
        <v>1428</v>
      </c>
      <c r="I17" t="s">
        <v>500</v>
      </c>
      <c r="J17" t="s">
        <v>1091</v>
      </c>
      <c r="K17" t="s">
        <v>416</v>
      </c>
    </row>
    <row r="18" spans="1:11" x14ac:dyDescent="0.25">
      <c r="A18">
        <f t="shared" si="0"/>
        <v>17</v>
      </c>
      <c r="B18">
        <v>3535</v>
      </c>
      <c r="C18" t="s">
        <v>1185</v>
      </c>
      <c r="D18" s="96" t="s">
        <v>1186</v>
      </c>
      <c r="E18" t="s">
        <v>1170</v>
      </c>
      <c r="F18" t="s">
        <v>1114</v>
      </c>
      <c r="G18" t="s">
        <v>1134</v>
      </c>
      <c r="H18" s="84" t="s">
        <v>1428</v>
      </c>
      <c r="I18" t="s">
        <v>1502</v>
      </c>
      <c r="J18" t="s">
        <v>1115</v>
      </c>
      <c r="K18" t="s">
        <v>416</v>
      </c>
    </row>
    <row r="19" spans="1:11" x14ac:dyDescent="0.25">
      <c r="A19">
        <f t="shared" si="0"/>
        <v>18</v>
      </c>
      <c r="B19">
        <v>3540</v>
      </c>
      <c r="C19" t="s">
        <v>1187</v>
      </c>
      <c r="D19" t="s">
        <v>1127</v>
      </c>
      <c r="E19" t="s">
        <v>1170</v>
      </c>
      <c r="F19" t="s">
        <v>1188</v>
      </c>
      <c r="G19" t="s">
        <v>1209</v>
      </c>
      <c r="H19" s="84" t="s">
        <v>1428</v>
      </c>
      <c r="I19" t="s">
        <v>500</v>
      </c>
      <c r="J19" t="s">
        <v>1091</v>
      </c>
      <c r="K19" t="s">
        <v>416</v>
      </c>
    </row>
    <row r="20" spans="1:11" x14ac:dyDescent="0.25">
      <c r="A20">
        <f t="shared" si="0"/>
        <v>19</v>
      </c>
      <c r="B20">
        <v>3500</v>
      </c>
      <c r="C20" t="s">
        <v>1189</v>
      </c>
      <c r="D20" t="s">
        <v>1190</v>
      </c>
      <c r="E20" t="s">
        <v>1170</v>
      </c>
      <c r="F20" t="s">
        <v>542</v>
      </c>
      <c r="G20" t="s">
        <v>1210</v>
      </c>
      <c r="H20" s="84" t="s">
        <v>1428</v>
      </c>
      <c r="I20" t="s">
        <v>500</v>
      </c>
      <c r="J20" t="s">
        <v>1091</v>
      </c>
      <c r="K20" t="s">
        <v>416</v>
      </c>
    </row>
    <row r="21" spans="1:11" x14ac:dyDescent="0.25">
      <c r="A21">
        <f t="shared" si="0"/>
        <v>20</v>
      </c>
      <c r="B21">
        <v>3503</v>
      </c>
      <c r="C21" t="s">
        <v>1191</v>
      </c>
      <c r="D21" t="s">
        <v>1192</v>
      </c>
      <c r="E21" t="s">
        <v>1170</v>
      </c>
      <c r="F21" t="s">
        <v>377</v>
      </c>
      <c r="G21" t="s">
        <v>1211</v>
      </c>
      <c r="H21" s="84" t="s">
        <v>1428</v>
      </c>
      <c r="I21" t="s">
        <v>500</v>
      </c>
      <c r="J21" t="s">
        <v>1193</v>
      </c>
      <c r="K21" t="s">
        <v>448</v>
      </c>
    </row>
    <row r="22" spans="1:11" x14ac:dyDescent="0.25">
      <c r="A22">
        <f t="shared" si="0"/>
        <v>21</v>
      </c>
      <c r="B22">
        <v>280</v>
      </c>
      <c r="C22" t="s">
        <v>1193</v>
      </c>
      <c r="D22" t="s">
        <v>1194</v>
      </c>
      <c r="E22" t="s">
        <v>1170</v>
      </c>
      <c r="F22" t="s">
        <v>1195</v>
      </c>
      <c r="G22" t="s">
        <v>1508</v>
      </c>
      <c r="H22" s="84" t="s">
        <v>1428</v>
      </c>
      <c r="I22" t="s">
        <v>500</v>
      </c>
      <c r="J22" t="s">
        <v>1091</v>
      </c>
      <c r="K22" t="s">
        <v>448</v>
      </c>
    </row>
    <row r="23" spans="1:11" x14ac:dyDescent="0.25">
      <c r="A23">
        <f t="shared" si="0"/>
        <v>22</v>
      </c>
      <c r="B23">
        <v>3513</v>
      </c>
      <c r="C23" t="s">
        <v>1196</v>
      </c>
      <c r="D23" t="s">
        <v>1197</v>
      </c>
      <c r="E23" t="s">
        <v>1170</v>
      </c>
      <c r="F23" t="s">
        <v>1198</v>
      </c>
      <c r="G23" t="s">
        <v>1212</v>
      </c>
      <c r="H23" s="84" t="s">
        <v>1428</v>
      </c>
      <c r="I23" t="s">
        <v>500</v>
      </c>
      <c r="J23" t="s">
        <v>1456</v>
      </c>
      <c r="K23" t="s">
        <v>416</v>
      </c>
    </row>
    <row r="24" spans="1:11" x14ac:dyDescent="0.25">
      <c r="A24">
        <f t="shared" si="0"/>
        <v>23</v>
      </c>
      <c r="B24">
        <v>666</v>
      </c>
      <c r="C24" t="s">
        <v>1199</v>
      </c>
      <c r="D24" t="s">
        <v>1200</v>
      </c>
      <c r="E24" t="s">
        <v>1170</v>
      </c>
      <c r="F24" t="s">
        <v>1201</v>
      </c>
      <c r="G24" t="s">
        <v>1213</v>
      </c>
      <c r="H24" s="84" t="s">
        <v>1428</v>
      </c>
      <c r="I24" t="s">
        <v>1506</v>
      </c>
      <c r="J24" t="s">
        <v>1091</v>
      </c>
      <c r="K24" t="s">
        <v>448</v>
      </c>
    </row>
    <row r="25" spans="1:11" x14ac:dyDescent="0.25">
      <c r="A25">
        <f t="shared" si="0"/>
        <v>24</v>
      </c>
      <c r="B25">
        <v>3529</v>
      </c>
      <c r="C25" t="s">
        <v>1202</v>
      </c>
      <c r="D25" t="s">
        <v>1203</v>
      </c>
      <c r="E25" t="s">
        <v>1170</v>
      </c>
      <c r="F25" t="s">
        <v>1098</v>
      </c>
      <c r="G25" t="s">
        <v>1214</v>
      </c>
      <c r="H25" s="84" t="s">
        <v>1428</v>
      </c>
      <c r="I25" t="s">
        <v>500</v>
      </c>
      <c r="J25" t="s">
        <v>1091</v>
      </c>
      <c r="K25" t="s">
        <v>416</v>
      </c>
    </row>
    <row r="26" spans="1:11" x14ac:dyDescent="0.25">
      <c r="A26">
        <f t="shared" si="0"/>
        <v>25</v>
      </c>
      <c r="B26">
        <v>553</v>
      </c>
      <c r="C26" t="s">
        <v>1215</v>
      </c>
      <c r="D26" t="s">
        <v>1216</v>
      </c>
      <c r="E26" t="s">
        <v>1170</v>
      </c>
      <c r="F26" t="s">
        <v>1217</v>
      </c>
      <c r="G26" t="s">
        <v>1248</v>
      </c>
      <c r="H26" s="84" t="s">
        <v>1428</v>
      </c>
      <c r="I26" t="s">
        <v>1506</v>
      </c>
      <c r="J26" t="s">
        <v>1091</v>
      </c>
      <c r="K26" t="s">
        <v>448</v>
      </c>
    </row>
    <row r="27" spans="1:11" x14ac:dyDescent="0.25">
      <c r="A27">
        <f t="shared" si="0"/>
        <v>26</v>
      </c>
      <c r="B27">
        <v>3520</v>
      </c>
      <c r="C27" t="s">
        <v>1218</v>
      </c>
      <c r="D27" t="s">
        <v>1103</v>
      </c>
      <c r="E27" t="s">
        <v>1170</v>
      </c>
      <c r="F27" t="s">
        <v>1219</v>
      </c>
      <c r="G27" t="s">
        <v>1249</v>
      </c>
      <c r="H27" s="84" t="s">
        <v>1428</v>
      </c>
      <c r="I27" t="s">
        <v>1503</v>
      </c>
      <c r="J27" t="s">
        <v>1182</v>
      </c>
      <c r="K27" t="s">
        <v>416</v>
      </c>
    </row>
    <row r="28" spans="1:11" x14ac:dyDescent="0.25">
      <c r="A28">
        <f t="shared" si="0"/>
        <v>27</v>
      </c>
      <c r="B28">
        <v>595</v>
      </c>
      <c r="C28" t="s">
        <v>1220</v>
      </c>
      <c r="D28" t="s">
        <v>1221</v>
      </c>
      <c r="E28" t="s">
        <v>1170</v>
      </c>
      <c r="F28" t="s">
        <v>1222</v>
      </c>
      <c r="G28" t="s">
        <v>1425</v>
      </c>
      <c r="H28" s="84" t="s">
        <v>1428</v>
      </c>
      <c r="I28" t="s">
        <v>1506</v>
      </c>
      <c r="J28" t="s">
        <v>1215</v>
      </c>
      <c r="K28" t="s">
        <v>448</v>
      </c>
    </row>
    <row r="29" spans="1:11" x14ac:dyDescent="0.25">
      <c r="A29">
        <f t="shared" si="0"/>
        <v>28</v>
      </c>
      <c r="B29">
        <v>3315</v>
      </c>
      <c r="C29" t="s">
        <v>1223</v>
      </c>
      <c r="D29" t="s">
        <v>1224</v>
      </c>
      <c r="E29" t="s">
        <v>1170</v>
      </c>
      <c r="F29" t="s">
        <v>1225</v>
      </c>
      <c r="G29" t="s">
        <v>1250</v>
      </c>
      <c r="H29" s="84" t="s">
        <v>1428</v>
      </c>
      <c r="I29" t="s">
        <v>1503</v>
      </c>
      <c r="J29" t="s">
        <v>1230</v>
      </c>
      <c r="K29" t="s">
        <v>416</v>
      </c>
    </row>
    <row r="30" spans="1:11" x14ac:dyDescent="0.25">
      <c r="A30">
        <f t="shared" si="0"/>
        <v>29</v>
      </c>
      <c r="B30">
        <v>212</v>
      </c>
      <c r="C30" t="s">
        <v>1226</v>
      </c>
      <c r="D30" t="s">
        <v>1227</v>
      </c>
      <c r="E30" t="s">
        <v>1170</v>
      </c>
      <c r="F30" t="s">
        <v>1228</v>
      </c>
      <c r="G30" t="s">
        <v>1512</v>
      </c>
      <c r="H30" s="84" t="s">
        <v>1428</v>
      </c>
      <c r="I30" t="s">
        <v>1503</v>
      </c>
      <c r="J30" t="s">
        <v>1230</v>
      </c>
      <c r="K30" t="s">
        <v>448</v>
      </c>
    </row>
    <row r="31" spans="1:11" x14ac:dyDescent="0.25">
      <c r="A31">
        <f t="shared" si="0"/>
        <v>30</v>
      </c>
      <c r="B31">
        <v>975</v>
      </c>
      <c r="C31" t="s">
        <v>1115</v>
      </c>
      <c r="D31" t="s">
        <v>1229</v>
      </c>
      <c r="E31" t="s">
        <v>1170</v>
      </c>
      <c r="F31" t="s">
        <v>1188</v>
      </c>
      <c r="G31" t="s">
        <v>1510</v>
      </c>
      <c r="H31" s="84" t="s">
        <v>1428</v>
      </c>
      <c r="I31" t="s">
        <v>1506</v>
      </c>
      <c r="J31" t="s">
        <v>1091</v>
      </c>
      <c r="K31" t="s">
        <v>416</v>
      </c>
    </row>
    <row r="32" spans="1:11" x14ac:dyDescent="0.25">
      <c r="A32">
        <f t="shared" si="0"/>
        <v>31</v>
      </c>
      <c r="B32">
        <v>205</v>
      </c>
      <c r="C32" t="s">
        <v>1230</v>
      </c>
      <c r="D32" t="s">
        <v>1231</v>
      </c>
      <c r="E32" t="s">
        <v>1170</v>
      </c>
      <c r="F32" t="s">
        <v>1232</v>
      </c>
      <c r="G32" t="s">
        <v>1251</v>
      </c>
      <c r="H32" s="84" t="s">
        <v>1428</v>
      </c>
      <c r="I32" t="s">
        <v>1503</v>
      </c>
      <c r="J32" t="s">
        <v>1091</v>
      </c>
      <c r="K32" t="s">
        <v>448</v>
      </c>
    </row>
    <row r="33" spans="1:11" x14ac:dyDescent="0.25">
      <c r="A33">
        <f t="shared" si="0"/>
        <v>32</v>
      </c>
      <c r="B33">
        <v>3564</v>
      </c>
      <c r="C33" t="s">
        <v>1233</v>
      </c>
      <c r="D33" t="s">
        <v>1234</v>
      </c>
      <c r="E33" t="s">
        <v>1170</v>
      </c>
      <c r="F33" t="s">
        <v>1235</v>
      </c>
      <c r="G33" t="s">
        <v>1435</v>
      </c>
      <c r="H33" s="84" t="s">
        <v>1428</v>
      </c>
      <c r="J33" t="s">
        <v>1091</v>
      </c>
      <c r="K33" t="s">
        <v>1515</v>
      </c>
    </row>
    <row r="34" spans="1:11" x14ac:dyDescent="0.25">
      <c r="A34">
        <f t="shared" si="0"/>
        <v>33</v>
      </c>
      <c r="B34">
        <v>575</v>
      </c>
      <c r="C34" t="s">
        <v>1236</v>
      </c>
      <c r="D34" t="s">
        <v>1237</v>
      </c>
      <c r="E34" t="s">
        <v>1170</v>
      </c>
      <c r="F34" t="s">
        <v>1238</v>
      </c>
      <c r="G34" t="s">
        <v>1434</v>
      </c>
      <c r="H34" s="84" t="s">
        <v>1428</v>
      </c>
      <c r="I34" t="s">
        <v>1506</v>
      </c>
      <c r="J34" t="s">
        <v>1091</v>
      </c>
      <c r="K34" t="s">
        <v>448</v>
      </c>
    </row>
    <row r="35" spans="1:11" x14ac:dyDescent="0.25">
      <c r="A35">
        <f t="shared" si="0"/>
        <v>34</v>
      </c>
      <c r="B35">
        <v>629</v>
      </c>
      <c r="C35" t="s">
        <v>1239</v>
      </c>
      <c r="D35" t="s">
        <v>1240</v>
      </c>
      <c r="E35" t="s">
        <v>1170</v>
      </c>
      <c r="F35" t="s">
        <v>1241</v>
      </c>
      <c r="G35" t="s">
        <v>1450</v>
      </c>
      <c r="H35" s="84" t="s">
        <v>1428</v>
      </c>
      <c r="I35" t="s">
        <v>1503</v>
      </c>
      <c r="J35" t="s">
        <v>1230</v>
      </c>
      <c r="K35" t="s">
        <v>448</v>
      </c>
    </row>
    <row r="36" spans="1:11" x14ac:dyDescent="0.25">
      <c r="A36">
        <f t="shared" si="0"/>
        <v>35</v>
      </c>
      <c r="B36">
        <v>290</v>
      </c>
      <c r="C36" t="s">
        <v>1242</v>
      </c>
      <c r="D36" t="s">
        <v>1243</v>
      </c>
      <c r="E36" t="s">
        <v>1170</v>
      </c>
      <c r="F36" t="s">
        <v>1244</v>
      </c>
      <c r="H36" s="84" t="s">
        <v>1428</v>
      </c>
      <c r="I36" t="s">
        <v>1503</v>
      </c>
      <c r="J36" t="s">
        <v>1091</v>
      </c>
      <c r="K36" t="s">
        <v>448</v>
      </c>
    </row>
    <row r="37" spans="1:11" x14ac:dyDescent="0.25">
      <c r="A37">
        <f t="shared" si="0"/>
        <v>36</v>
      </c>
      <c r="B37">
        <v>233</v>
      </c>
      <c r="C37" t="s">
        <v>1245</v>
      </c>
      <c r="D37" t="s">
        <v>1246</v>
      </c>
      <c r="E37" t="s">
        <v>1170</v>
      </c>
      <c r="F37" t="s">
        <v>1247</v>
      </c>
      <c r="G37" t="s">
        <v>1449</v>
      </c>
      <c r="H37" s="84" t="s">
        <v>1428</v>
      </c>
      <c r="I37" t="s">
        <v>1503</v>
      </c>
      <c r="J37" t="s">
        <v>1230</v>
      </c>
      <c r="K37" t="s">
        <v>448</v>
      </c>
    </row>
    <row r="38" spans="1:11" x14ac:dyDescent="0.25">
      <c r="A38">
        <f t="shared" si="0"/>
        <v>37</v>
      </c>
      <c r="B38">
        <v>342</v>
      </c>
      <c r="C38" t="s">
        <v>1252</v>
      </c>
      <c r="D38" t="s">
        <v>1253</v>
      </c>
      <c r="E38" t="s">
        <v>236</v>
      </c>
      <c r="F38" t="s">
        <v>1254</v>
      </c>
      <c r="G38" t="s">
        <v>1423</v>
      </c>
      <c r="H38" s="84" t="s">
        <v>1428</v>
      </c>
      <c r="I38" t="s">
        <v>1503</v>
      </c>
      <c r="J38" t="s">
        <v>1258</v>
      </c>
      <c r="K38" t="s">
        <v>448</v>
      </c>
    </row>
    <row r="39" spans="1:11" x14ac:dyDescent="0.25">
      <c r="A39">
        <f t="shared" si="0"/>
        <v>38</v>
      </c>
      <c r="B39">
        <v>3030</v>
      </c>
      <c r="C39" t="s">
        <v>1255</v>
      </c>
      <c r="D39" t="s">
        <v>1256</v>
      </c>
      <c r="E39" t="s">
        <v>236</v>
      </c>
      <c r="F39" t="s">
        <v>1257</v>
      </c>
      <c r="G39" t="s">
        <v>1266</v>
      </c>
      <c r="H39" s="84" t="s">
        <v>1428</v>
      </c>
      <c r="I39" t="s">
        <v>1503</v>
      </c>
      <c r="J39" t="s">
        <v>1258</v>
      </c>
      <c r="K39" t="s">
        <v>416</v>
      </c>
    </row>
    <row r="40" spans="1:11" x14ac:dyDescent="0.25">
      <c r="A40">
        <f t="shared" si="0"/>
        <v>39</v>
      </c>
      <c r="B40">
        <v>319</v>
      </c>
      <c r="C40" t="s">
        <v>1258</v>
      </c>
      <c r="D40" t="s">
        <v>1259</v>
      </c>
      <c r="E40" t="s">
        <v>236</v>
      </c>
      <c r="F40" t="s">
        <v>1254</v>
      </c>
      <c r="G40" t="s">
        <v>1128</v>
      </c>
      <c r="H40" s="84" t="s">
        <v>1428</v>
      </c>
      <c r="I40" t="s">
        <v>1503</v>
      </c>
      <c r="J40" t="s">
        <v>1261</v>
      </c>
      <c r="K40" t="s">
        <v>448</v>
      </c>
    </row>
    <row r="41" spans="1:11" x14ac:dyDescent="0.25">
      <c r="A41">
        <f t="shared" si="0"/>
        <v>40</v>
      </c>
      <c r="B41">
        <v>1320</v>
      </c>
      <c r="C41" t="s">
        <v>1261</v>
      </c>
      <c r="D41" t="s">
        <v>1262</v>
      </c>
      <c r="E41" t="s">
        <v>236</v>
      </c>
      <c r="F41" t="s">
        <v>1263</v>
      </c>
      <c r="G41" t="s">
        <v>1267</v>
      </c>
      <c r="H41" s="84" t="s">
        <v>1428</v>
      </c>
      <c r="I41" t="s">
        <v>1503</v>
      </c>
      <c r="J41" t="s">
        <v>1458</v>
      </c>
      <c r="K41" t="s">
        <v>448</v>
      </c>
    </row>
    <row r="42" spans="1:11" x14ac:dyDescent="0.25">
      <c r="A42">
        <f t="shared" si="0"/>
        <v>41</v>
      </c>
      <c r="B42">
        <v>3514</v>
      </c>
      <c r="C42" t="s">
        <v>1264</v>
      </c>
      <c r="D42" t="s">
        <v>1265</v>
      </c>
      <c r="E42" t="s">
        <v>236</v>
      </c>
      <c r="F42" t="s">
        <v>1260</v>
      </c>
      <c r="G42" t="s">
        <v>1268</v>
      </c>
      <c r="H42" s="84" t="s">
        <v>1428</v>
      </c>
      <c r="I42" t="s">
        <v>1503</v>
      </c>
      <c r="J42" t="s">
        <v>1261</v>
      </c>
      <c r="K42" t="s">
        <v>416</v>
      </c>
    </row>
    <row r="43" spans="1:11" x14ac:dyDescent="0.25">
      <c r="A43">
        <f t="shared" si="0"/>
        <v>42</v>
      </c>
      <c r="B43">
        <v>1578</v>
      </c>
      <c r="C43" t="s">
        <v>1269</v>
      </c>
      <c r="D43" t="s">
        <v>1270</v>
      </c>
      <c r="E43" t="s">
        <v>382</v>
      </c>
      <c r="F43" t="s">
        <v>1271</v>
      </c>
      <c r="G43" t="s">
        <v>1279</v>
      </c>
      <c r="H43" s="84" t="s">
        <v>1428</v>
      </c>
      <c r="I43" t="s">
        <v>1503</v>
      </c>
      <c r="J43" t="s">
        <v>418</v>
      </c>
      <c r="K43" t="s">
        <v>416</v>
      </c>
    </row>
    <row r="44" spans="1:11" x14ac:dyDescent="0.25">
      <c r="A44">
        <f t="shared" si="0"/>
        <v>43</v>
      </c>
      <c r="B44">
        <v>3484</v>
      </c>
      <c r="C44" t="s">
        <v>1272</v>
      </c>
      <c r="D44" t="s">
        <v>1273</v>
      </c>
      <c r="E44" t="s">
        <v>382</v>
      </c>
      <c r="F44" t="s">
        <v>1274</v>
      </c>
      <c r="G44" t="s">
        <v>1507</v>
      </c>
      <c r="H44" s="84" t="s">
        <v>1428</v>
      </c>
      <c r="I44" t="s">
        <v>1503</v>
      </c>
      <c r="J44" t="s">
        <v>418</v>
      </c>
      <c r="K44" t="s">
        <v>416</v>
      </c>
    </row>
    <row r="45" spans="1:11" x14ac:dyDescent="0.25">
      <c r="A45">
        <f t="shared" si="0"/>
        <v>44</v>
      </c>
      <c r="B45">
        <v>3504</v>
      </c>
      <c r="C45" t="s">
        <v>1275</v>
      </c>
      <c r="D45" t="s">
        <v>1276</v>
      </c>
      <c r="E45" t="s">
        <v>382</v>
      </c>
      <c r="F45" t="s">
        <v>417</v>
      </c>
      <c r="G45" t="s">
        <v>1611</v>
      </c>
      <c r="H45" s="84" t="s">
        <v>1428</v>
      </c>
      <c r="I45" t="s">
        <v>1503</v>
      </c>
      <c r="J45" t="s">
        <v>418</v>
      </c>
      <c r="K45" t="s">
        <v>416</v>
      </c>
    </row>
    <row r="46" spans="1:11" x14ac:dyDescent="0.25">
      <c r="A46">
        <f t="shared" si="0"/>
        <v>45</v>
      </c>
      <c r="B46">
        <v>194</v>
      </c>
      <c r="C46" t="s">
        <v>1277</v>
      </c>
      <c r="D46" t="s">
        <v>1278</v>
      </c>
      <c r="E46" t="s">
        <v>382</v>
      </c>
      <c r="F46" t="s">
        <v>1271</v>
      </c>
      <c r="G46" t="s">
        <v>1280</v>
      </c>
      <c r="H46" s="84" t="s">
        <v>1428</v>
      </c>
      <c r="I46" t="s">
        <v>1503</v>
      </c>
      <c r="J46" t="s">
        <v>418</v>
      </c>
      <c r="K46" t="s">
        <v>448</v>
      </c>
    </row>
    <row r="47" spans="1:11" x14ac:dyDescent="0.25">
      <c r="A47">
        <f t="shared" si="0"/>
        <v>46</v>
      </c>
      <c r="B47" s="74">
        <v>1839</v>
      </c>
      <c r="C47" t="s">
        <v>1281</v>
      </c>
      <c r="D47" t="s">
        <v>1282</v>
      </c>
      <c r="E47" t="s">
        <v>1283</v>
      </c>
      <c r="F47" t="s">
        <v>1284</v>
      </c>
      <c r="G47" t="s">
        <v>1424</v>
      </c>
      <c r="H47" s="84" t="s">
        <v>1428</v>
      </c>
      <c r="I47" t="s">
        <v>1503</v>
      </c>
      <c r="J47" t="s">
        <v>1289</v>
      </c>
      <c r="K47" t="s">
        <v>448</v>
      </c>
    </row>
    <row r="48" spans="1:11" x14ac:dyDescent="0.25">
      <c r="A48">
        <f t="shared" si="0"/>
        <v>47</v>
      </c>
      <c r="B48" s="74">
        <v>135</v>
      </c>
      <c r="C48" t="s">
        <v>1285</v>
      </c>
      <c r="D48" t="s">
        <v>1286</v>
      </c>
      <c r="E48" t="s">
        <v>1287</v>
      </c>
      <c r="F48" t="s">
        <v>1288</v>
      </c>
      <c r="G48" t="s">
        <v>686</v>
      </c>
      <c r="H48" s="84" t="s">
        <v>1428</v>
      </c>
      <c r="I48" t="s">
        <v>1503</v>
      </c>
      <c r="J48" t="s">
        <v>1289</v>
      </c>
      <c r="K48" t="s">
        <v>448</v>
      </c>
    </row>
    <row r="49" spans="1:11" x14ac:dyDescent="0.25">
      <c r="A49">
        <f t="shared" si="0"/>
        <v>48</v>
      </c>
      <c r="B49" s="74">
        <v>3188</v>
      </c>
      <c r="C49" t="s">
        <v>1289</v>
      </c>
      <c r="D49" t="s">
        <v>1290</v>
      </c>
      <c r="E49" t="s">
        <v>1283</v>
      </c>
      <c r="F49" t="s">
        <v>1291</v>
      </c>
      <c r="H49" s="84" t="s">
        <v>1428</v>
      </c>
      <c r="I49" t="s">
        <v>1503</v>
      </c>
      <c r="J49" t="s">
        <v>1289</v>
      </c>
      <c r="K49" t="s">
        <v>448</v>
      </c>
    </row>
    <row r="50" spans="1:11" x14ac:dyDescent="0.25">
      <c r="A50">
        <f t="shared" si="0"/>
        <v>49</v>
      </c>
      <c r="B50" s="74">
        <v>400043</v>
      </c>
      <c r="C50" t="s">
        <v>1292</v>
      </c>
      <c r="D50" t="s">
        <v>1293</v>
      </c>
      <c r="E50" t="s">
        <v>1294</v>
      </c>
      <c r="F50" t="s">
        <v>535</v>
      </c>
      <c r="H50" s="84" t="s">
        <v>1428</v>
      </c>
      <c r="I50" t="s">
        <v>1503</v>
      </c>
      <c r="J50" t="s">
        <v>1289</v>
      </c>
      <c r="K50" t="s">
        <v>215</v>
      </c>
    </row>
    <row r="51" spans="1:11" x14ac:dyDescent="0.25">
      <c r="A51">
        <f t="shared" si="0"/>
        <v>50</v>
      </c>
      <c r="B51" s="74">
        <v>2464</v>
      </c>
      <c r="C51" t="s">
        <v>1295</v>
      </c>
      <c r="D51" t="s">
        <v>1296</v>
      </c>
      <c r="E51" t="s">
        <v>1287</v>
      </c>
      <c r="F51" t="s">
        <v>1297</v>
      </c>
      <c r="G51" t="s">
        <v>1612</v>
      </c>
      <c r="H51" s="84" t="s">
        <v>1428</v>
      </c>
      <c r="I51" t="s">
        <v>1503</v>
      </c>
      <c r="J51" t="s">
        <v>1289</v>
      </c>
      <c r="K51" t="s">
        <v>448</v>
      </c>
    </row>
    <row r="52" spans="1:11" x14ac:dyDescent="0.25">
      <c r="A52">
        <f t="shared" si="0"/>
        <v>51</v>
      </c>
      <c r="B52" s="74">
        <v>406</v>
      </c>
      <c r="C52" t="s">
        <v>1298</v>
      </c>
      <c r="D52" t="s">
        <v>1299</v>
      </c>
      <c r="E52" t="s">
        <v>1283</v>
      </c>
      <c r="F52" t="s">
        <v>1300</v>
      </c>
      <c r="G52" t="s">
        <v>1429</v>
      </c>
      <c r="H52" s="84" t="s">
        <v>1428</v>
      </c>
      <c r="I52" t="s">
        <v>1503</v>
      </c>
      <c r="J52" t="s">
        <v>1289</v>
      </c>
      <c r="K52" t="s">
        <v>448</v>
      </c>
    </row>
    <row r="53" spans="1:11" x14ac:dyDescent="0.25">
      <c r="A53">
        <f t="shared" si="0"/>
        <v>52</v>
      </c>
      <c r="B53" s="74">
        <v>3491</v>
      </c>
      <c r="C53" t="s">
        <v>1301</v>
      </c>
      <c r="D53" t="s">
        <v>1302</v>
      </c>
      <c r="E53" t="s">
        <v>1287</v>
      </c>
      <c r="F53" t="s">
        <v>1303</v>
      </c>
      <c r="G53" t="s">
        <v>1519</v>
      </c>
      <c r="H53" s="84" t="s">
        <v>1428</v>
      </c>
      <c r="I53" t="s">
        <v>1503</v>
      </c>
      <c r="J53" t="s">
        <v>1289</v>
      </c>
      <c r="K53" t="s">
        <v>448</v>
      </c>
    </row>
    <row r="54" spans="1:11" x14ac:dyDescent="0.25">
      <c r="A54">
        <f t="shared" si="0"/>
        <v>53</v>
      </c>
      <c r="B54" s="74">
        <v>3506</v>
      </c>
      <c r="C54" t="s">
        <v>1304</v>
      </c>
      <c r="D54" t="s">
        <v>1305</v>
      </c>
      <c r="E54" t="s">
        <v>1306</v>
      </c>
      <c r="F54" t="s">
        <v>711</v>
      </c>
      <c r="G54" t="s">
        <v>1430</v>
      </c>
      <c r="H54" s="84" t="s">
        <v>1428</v>
      </c>
      <c r="I54" t="s">
        <v>1503</v>
      </c>
      <c r="J54" t="s">
        <v>1289</v>
      </c>
      <c r="K54" t="s">
        <v>416</v>
      </c>
    </row>
    <row r="55" spans="1:11" x14ac:dyDescent="0.25">
      <c r="A55">
        <f t="shared" si="0"/>
        <v>54</v>
      </c>
      <c r="B55" s="74">
        <v>3493</v>
      </c>
      <c r="C55" t="s">
        <v>1307</v>
      </c>
      <c r="D55" t="s">
        <v>1308</v>
      </c>
      <c r="E55" t="s">
        <v>1283</v>
      </c>
      <c r="F55" t="s">
        <v>1309</v>
      </c>
      <c r="G55" t="s">
        <v>1527</v>
      </c>
      <c r="H55" s="84" t="s">
        <v>1428</v>
      </c>
      <c r="I55" t="s">
        <v>1503</v>
      </c>
      <c r="J55" t="s">
        <v>1289</v>
      </c>
      <c r="K55" t="s">
        <v>416</v>
      </c>
    </row>
    <row r="56" spans="1:11" x14ac:dyDescent="0.25">
      <c r="A56">
        <f t="shared" si="0"/>
        <v>55</v>
      </c>
      <c r="B56" s="74">
        <v>451</v>
      </c>
      <c r="C56" t="s">
        <v>1310</v>
      </c>
      <c r="D56" t="s">
        <v>1311</v>
      </c>
      <c r="E56" t="s">
        <v>1312</v>
      </c>
      <c r="F56" t="s">
        <v>1313</v>
      </c>
      <c r="G56" t="s">
        <v>1524</v>
      </c>
      <c r="H56" s="84" t="s">
        <v>1428</v>
      </c>
      <c r="I56" t="s">
        <v>1503</v>
      </c>
      <c r="J56" t="s">
        <v>1458</v>
      </c>
      <c r="K56" t="s">
        <v>448</v>
      </c>
    </row>
    <row r="57" spans="1:11" x14ac:dyDescent="0.25">
      <c r="A57">
        <f t="shared" si="0"/>
        <v>56</v>
      </c>
      <c r="B57" s="74">
        <v>3486</v>
      </c>
      <c r="C57" t="s">
        <v>1314</v>
      </c>
      <c r="D57" t="s">
        <v>1315</v>
      </c>
      <c r="E57" t="s">
        <v>1312</v>
      </c>
      <c r="F57" t="s">
        <v>1316</v>
      </c>
      <c r="G57" t="s">
        <v>1613</v>
      </c>
      <c r="H57" s="84" t="s">
        <v>1428</v>
      </c>
      <c r="I57" t="s">
        <v>500</v>
      </c>
      <c r="J57" t="s">
        <v>1310</v>
      </c>
      <c r="K57" t="s">
        <v>416</v>
      </c>
    </row>
    <row r="58" spans="1:11" x14ac:dyDescent="0.25">
      <c r="A58">
        <f t="shared" si="0"/>
        <v>57</v>
      </c>
      <c r="B58" s="74">
        <v>3049</v>
      </c>
      <c r="C58" t="s">
        <v>1317</v>
      </c>
      <c r="D58" t="s">
        <v>1318</v>
      </c>
      <c r="E58" t="s">
        <v>1312</v>
      </c>
      <c r="F58" t="s">
        <v>1319</v>
      </c>
      <c r="G58" t="s">
        <v>1431</v>
      </c>
      <c r="H58" s="84" t="s">
        <v>1428</v>
      </c>
      <c r="I58" t="s">
        <v>1503</v>
      </c>
      <c r="J58" t="s">
        <v>1310</v>
      </c>
      <c r="K58" t="s">
        <v>416</v>
      </c>
    </row>
    <row r="59" spans="1:11" x14ac:dyDescent="0.25">
      <c r="A59">
        <f t="shared" si="0"/>
        <v>58</v>
      </c>
      <c r="B59" s="74">
        <v>649</v>
      </c>
      <c r="C59" t="s">
        <v>1320</v>
      </c>
      <c r="D59" t="s">
        <v>1321</v>
      </c>
      <c r="E59" t="s">
        <v>1312</v>
      </c>
      <c r="F59" t="s">
        <v>1322</v>
      </c>
      <c r="G59" t="s">
        <v>1436</v>
      </c>
      <c r="H59" s="84" t="s">
        <v>1428</v>
      </c>
      <c r="I59" t="s">
        <v>677</v>
      </c>
      <c r="J59" t="s">
        <v>1310</v>
      </c>
      <c r="K59" t="s">
        <v>448</v>
      </c>
    </row>
    <row r="60" spans="1:11" x14ac:dyDescent="0.25">
      <c r="A60">
        <f t="shared" si="0"/>
        <v>59</v>
      </c>
      <c r="B60" s="74">
        <v>3490</v>
      </c>
      <c r="C60" t="s">
        <v>1323</v>
      </c>
      <c r="D60" t="s">
        <v>1324</v>
      </c>
      <c r="E60" t="s">
        <v>1312</v>
      </c>
      <c r="F60" t="s">
        <v>1322</v>
      </c>
      <c r="G60" t="s">
        <v>1432</v>
      </c>
      <c r="H60" s="84" t="s">
        <v>1428</v>
      </c>
      <c r="I60" t="s">
        <v>500</v>
      </c>
      <c r="J60" t="s">
        <v>1310</v>
      </c>
      <c r="K60" t="s">
        <v>416</v>
      </c>
    </row>
    <row r="61" spans="1:11" x14ac:dyDescent="0.25">
      <c r="A61">
        <f t="shared" si="0"/>
        <v>60</v>
      </c>
      <c r="B61" s="74">
        <v>3495</v>
      </c>
      <c r="C61" t="s">
        <v>1325</v>
      </c>
      <c r="D61" t="s">
        <v>1326</v>
      </c>
      <c r="E61" t="s">
        <v>1312</v>
      </c>
      <c r="F61" t="s">
        <v>1327</v>
      </c>
      <c r="G61" t="s">
        <v>1530</v>
      </c>
      <c r="H61" s="84" t="s">
        <v>1428</v>
      </c>
      <c r="I61" t="s">
        <v>1506</v>
      </c>
      <c r="J61" t="s">
        <v>1310</v>
      </c>
      <c r="K61" t="s">
        <v>416</v>
      </c>
    </row>
    <row r="62" spans="1:11" x14ac:dyDescent="0.25">
      <c r="A62">
        <f t="shared" si="0"/>
        <v>61</v>
      </c>
      <c r="B62" s="74">
        <v>1277</v>
      </c>
      <c r="C62" t="s">
        <v>1328</v>
      </c>
      <c r="D62" t="s">
        <v>1329</v>
      </c>
      <c r="E62" t="s">
        <v>1312</v>
      </c>
      <c r="F62" t="s">
        <v>1316</v>
      </c>
      <c r="G62" t="s">
        <v>1614</v>
      </c>
      <c r="H62" s="84" t="s">
        <v>1428</v>
      </c>
      <c r="I62" t="s">
        <v>1506</v>
      </c>
      <c r="J62" t="s">
        <v>1310</v>
      </c>
      <c r="K62" t="s">
        <v>448</v>
      </c>
    </row>
    <row r="63" spans="1:11" x14ac:dyDescent="0.25">
      <c r="A63">
        <f t="shared" si="0"/>
        <v>62</v>
      </c>
      <c r="B63" s="74">
        <v>3539</v>
      </c>
      <c r="C63" t="s">
        <v>1330</v>
      </c>
      <c r="D63" t="s">
        <v>1331</v>
      </c>
      <c r="E63" t="s">
        <v>1312</v>
      </c>
      <c r="F63" t="s">
        <v>1332</v>
      </c>
      <c r="G63" t="s">
        <v>1511</v>
      </c>
      <c r="H63" s="84" t="s">
        <v>1428</v>
      </c>
      <c r="I63" t="s">
        <v>1506</v>
      </c>
      <c r="J63" t="s">
        <v>1215</v>
      </c>
      <c r="K63" t="s">
        <v>416</v>
      </c>
    </row>
    <row r="64" spans="1:11" x14ac:dyDescent="0.25">
      <c r="A64">
        <f t="shared" si="0"/>
        <v>63</v>
      </c>
      <c r="B64" s="74">
        <v>796</v>
      </c>
      <c r="C64" t="s">
        <v>1333</v>
      </c>
      <c r="D64" t="s">
        <v>1334</v>
      </c>
      <c r="E64" t="s">
        <v>1312</v>
      </c>
      <c r="F64" t="s">
        <v>377</v>
      </c>
      <c r="G64" t="s">
        <v>1513</v>
      </c>
      <c r="H64" s="84" t="s">
        <v>1428</v>
      </c>
      <c r="I64" t="s">
        <v>1506</v>
      </c>
      <c r="J64" t="s">
        <v>1215</v>
      </c>
      <c r="K64" t="s">
        <v>448</v>
      </c>
    </row>
    <row r="65" spans="1:11" x14ac:dyDescent="0.25">
      <c r="A65">
        <f t="shared" ref="A65:A128" si="1">IF(C65&lt;&gt;"",ROW()-1,"")</f>
        <v>64</v>
      </c>
      <c r="B65" s="75">
        <v>1922</v>
      </c>
      <c r="C65" t="s">
        <v>1335</v>
      </c>
      <c r="D65" t="s">
        <v>1336</v>
      </c>
      <c r="E65" t="s">
        <v>1312</v>
      </c>
      <c r="F65" t="s">
        <v>1337</v>
      </c>
      <c r="G65" t="s">
        <v>1528</v>
      </c>
      <c r="H65" s="84" t="s">
        <v>1428</v>
      </c>
      <c r="J65" t="s">
        <v>1341</v>
      </c>
      <c r="K65" t="s">
        <v>448</v>
      </c>
    </row>
    <row r="66" spans="1:11" x14ac:dyDescent="0.25">
      <c r="A66">
        <f t="shared" si="1"/>
        <v>65</v>
      </c>
      <c r="B66" s="74">
        <v>2913</v>
      </c>
      <c r="C66" t="s">
        <v>1338</v>
      </c>
      <c r="D66" t="s">
        <v>1339</v>
      </c>
      <c r="E66" t="s">
        <v>1312</v>
      </c>
      <c r="F66" t="s">
        <v>1340</v>
      </c>
      <c r="G66" t="s">
        <v>856</v>
      </c>
      <c r="H66" s="84" t="s">
        <v>1428</v>
      </c>
      <c r="I66" t="s">
        <v>500</v>
      </c>
      <c r="J66" t="s">
        <v>1310</v>
      </c>
      <c r="K66" t="s">
        <v>416</v>
      </c>
    </row>
    <row r="67" spans="1:11" x14ac:dyDescent="0.25">
      <c r="A67">
        <f t="shared" si="1"/>
        <v>66</v>
      </c>
      <c r="B67" s="75">
        <v>400044</v>
      </c>
      <c r="C67" t="s">
        <v>1341</v>
      </c>
      <c r="D67" t="s">
        <v>1342</v>
      </c>
      <c r="E67" t="s">
        <v>1312</v>
      </c>
      <c r="F67" t="s">
        <v>1343</v>
      </c>
      <c r="H67" s="84" t="s">
        <v>1428</v>
      </c>
      <c r="J67" t="s">
        <v>1458</v>
      </c>
      <c r="K67" t="s">
        <v>215</v>
      </c>
    </row>
    <row r="68" spans="1:11" x14ac:dyDescent="0.25">
      <c r="A68">
        <f t="shared" si="1"/>
        <v>67</v>
      </c>
      <c r="B68" s="74">
        <v>3498</v>
      </c>
      <c r="C68" t="s">
        <v>1344</v>
      </c>
      <c r="D68" t="s">
        <v>1345</v>
      </c>
      <c r="E68" t="s">
        <v>1312</v>
      </c>
      <c r="F68" t="s">
        <v>1346</v>
      </c>
      <c r="G68" t="s">
        <v>1525</v>
      </c>
      <c r="H68" s="84" t="s">
        <v>1428</v>
      </c>
      <c r="I68" t="s">
        <v>1506</v>
      </c>
      <c r="J68" t="s">
        <v>1310</v>
      </c>
      <c r="K68" t="s">
        <v>416</v>
      </c>
    </row>
    <row r="69" spans="1:11" x14ac:dyDescent="0.25">
      <c r="A69">
        <f t="shared" si="1"/>
        <v>68</v>
      </c>
      <c r="B69" s="74">
        <v>455</v>
      </c>
      <c r="C69" t="s">
        <v>1347</v>
      </c>
      <c r="D69" t="s">
        <v>1348</v>
      </c>
      <c r="E69" t="s">
        <v>1312</v>
      </c>
      <c r="F69" t="s">
        <v>1349</v>
      </c>
      <c r="G69" t="s">
        <v>1516</v>
      </c>
      <c r="H69" s="84" t="s">
        <v>1428</v>
      </c>
      <c r="I69" t="s">
        <v>500</v>
      </c>
      <c r="J69" t="s">
        <v>1310</v>
      </c>
      <c r="K69" t="s">
        <v>448</v>
      </c>
    </row>
    <row r="70" spans="1:11" x14ac:dyDescent="0.25">
      <c r="A70">
        <f t="shared" si="1"/>
        <v>69</v>
      </c>
      <c r="B70" s="74">
        <v>585</v>
      </c>
      <c r="C70" t="s">
        <v>1350</v>
      </c>
      <c r="D70" t="s">
        <v>1351</v>
      </c>
      <c r="E70" t="s">
        <v>1312</v>
      </c>
      <c r="F70" t="s">
        <v>1332</v>
      </c>
      <c r="G70" t="s">
        <v>1529</v>
      </c>
      <c r="H70" s="84" t="s">
        <v>1428</v>
      </c>
      <c r="I70" t="s">
        <v>1503</v>
      </c>
      <c r="J70" t="s">
        <v>1215</v>
      </c>
      <c r="K70" t="s">
        <v>448</v>
      </c>
    </row>
    <row r="71" spans="1:11" x14ac:dyDescent="0.25">
      <c r="A71">
        <f t="shared" si="1"/>
        <v>70</v>
      </c>
      <c r="B71" s="74">
        <v>946</v>
      </c>
      <c r="C71" t="s">
        <v>1352</v>
      </c>
      <c r="D71" t="s">
        <v>1353</v>
      </c>
      <c r="E71" t="s">
        <v>1312</v>
      </c>
      <c r="F71" t="s">
        <v>1354</v>
      </c>
      <c r="G71" t="s">
        <v>1433</v>
      </c>
      <c r="H71" s="84" t="s">
        <v>1428</v>
      </c>
      <c r="I71" t="s">
        <v>1506</v>
      </c>
      <c r="J71" t="s">
        <v>1310</v>
      </c>
      <c r="K71" t="s">
        <v>448</v>
      </c>
    </row>
    <row r="72" spans="1:11" x14ac:dyDescent="0.25">
      <c r="A72">
        <f t="shared" si="1"/>
        <v>71</v>
      </c>
      <c r="B72" s="74">
        <v>3494</v>
      </c>
      <c r="C72" t="s">
        <v>1355</v>
      </c>
      <c r="D72" t="s">
        <v>1356</v>
      </c>
      <c r="E72" t="s">
        <v>498</v>
      </c>
      <c r="F72" t="s">
        <v>1357</v>
      </c>
      <c r="G72" t="s">
        <v>1520</v>
      </c>
      <c r="H72" s="84" t="s">
        <v>1428</v>
      </c>
      <c r="I72" t="s">
        <v>500</v>
      </c>
      <c r="J72" t="s">
        <v>1380</v>
      </c>
      <c r="K72" t="s">
        <v>416</v>
      </c>
    </row>
    <row r="73" spans="1:11" x14ac:dyDescent="0.25">
      <c r="A73">
        <f t="shared" si="1"/>
        <v>72</v>
      </c>
      <c r="B73" s="74">
        <v>3489</v>
      </c>
      <c r="C73" t="s">
        <v>1358</v>
      </c>
      <c r="D73" t="s">
        <v>1359</v>
      </c>
      <c r="E73" t="s">
        <v>498</v>
      </c>
      <c r="F73" t="s">
        <v>1360</v>
      </c>
      <c r="G73" t="s">
        <v>870</v>
      </c>
      <c r="H73" s="84" t="s">
        <v>1428</v>
      </c>
      <c r="I73" t="s">
        <v>500</v>
      </c>
      <c r="J73" t="s">
        <v>1380</v>
      </c>
      <c r="K73" t="s">
        <v>416</v>
      </c>
    </row>
    <row r="74" spans="1:11" x14ac:dyDescent="0.25">
      <c r="A74">
        <f t="shared" si="1"/>
        <v>73</v>
      </c>
      <c r="B74" s="74">
        <v>3505</v>
      </c>
      <c r="C74" t="s">
        <v>1361</v>
      </c>
      <c r="D74" t="s">
        <v>1362</v>
      </c>
      <c r="E74" t="s">
        <v>498</v>
      </c>
      <c r="F74" t="s">
        <v>1363</v>
      </c>
      <c r="G74" t="s">
        <v>1505</v>
      </c>
      <c r="H74" s="84" t="s">
        <v>1428</v>
      </c>
      <c r="I74" t="s">
        <v>500</v>
      </c>
      <c r="J74" t="s">
        <v>1380</v>
      </c>
      <c r="K74" t="s">
        <v>416</v>
      </c>
    </row>
    <row r="75" spans="1:11" x14ac:dyDescent="0.25">
      <c r="A75">
        <f t="shared" si="1"/>
        <v>74</v>
      </c>
      <c r="B75" s="74">
        <v>3246</v>
      </c>
      <c r="C75" t="s">
        <v>1364</v>
      </c>
      <c r="D75" t="s">
        <v>1365</v>
      </c>
      <c r="E75" t="s">
        <v>498</v>
      </c>
      <c r="F75" t="s">
        <v>1366</v>
      </c>
      <c r="G75" t="s">
        <v>1521</v>
      </c>
      <c r="H75" s="84" t="s">
        <v>1428</v>
      </c>
      <c r="I75" t="s">
        <v>1506</v>
      </c>
      <c r="J75" t="s">
        <v>1380</v>
      </c>
      <c r="K75" t="s">
        <v>416</v>
      </c>
    </row>
    <row r="76" spans="1:11" x14ac:dyDescent="0.25">
      <c r="A76">
        <f t="shared" si="1"/>
        <v>75</v>
      </c>
      <c r="B76" s="74">
        <v>578</v>
      </c>
      <c r="C76" t="s">
        <v>1367</v>
      </c>
      <c r="D76" t="s">
        <v>1368</v>
      </c>
      <c r="E76" t="s">
        <v>498</v>
      </c>
      <c r="F76" t="s">
        <v>1369</v>
      </c>
      <c r="G76" t="s">
        <v>1437</v>
      </c>
      <c r="H76" s="84" t="s">
        <v>1428</v>
      </c>
      <c r="I76" t="s">
        <v>1506</v>
      </c>
      <c r="J76" t="s">
        <v>1380</v>
      </c>
      <c r="K76" t="s">
        <v>448</v>
      </c>
    </row>
    <row r="77" spans="1:11" x14ac:dyDescent="0.25">
      <c r="A77">
        <f t="shared" si="1"/>
        <v>76</v>
      </c>
      <c r="B77" s="74">
        <v>807</v>
      </c>
      <c r="C77" t="s">
        <v>1370</v>
      </c>
      <c r="D77" t="s">
        <v>1371</v>
      </c>
      <c r="E77" t="s">
        <v>498</v>
      </c>
      <c r="F77" t="s">
        <v>1372</v>
      </c>
      <c r="G77" t="s">
        <v>613</v>
      </c>
      <c r="H77" s="84" t="s">
        <v>1428</v>
      </c>
      <c r="I77" t="s">
        <v>1506</v>
      </c>
      <c r="J77" t="s">
        <v>1380</v>
      </c>
      <c r="K77" t="s">
        <v>448</v>
      </c>
    </row>
    <row r="78" spans="1:11" x14ac:dyDescent="0.25">
      <c r="A78">
        <f t="shared" si="1"/>
        <v>77</v>
      </c>
      <c r="B78" s="74">
        <v>1667</v>
      </c>
      <c r="C78" t="s">
        <v>1376</v>
      </c>
      <c r="D78" t="s">
        <v>1377</v>
      </c>
      <c r="E78" t="s">
        <v>498</v>
      </c>
      <c r="F78" t="s">
        <v>1357</v>
      </c>
      <c r="G78" t="s">
        <v>1439</v>
      </c>
      <c r="H78" s="84" t="s">
        <v>1428</v>
      </c>
      <c r="I78" t="s">
        <v>1506</v>
      </c>
      <c r="J78" t="s">
        <v>1380</v>
      </c>
      <c r="K78" t="s">
        <v>416</v>
      </c>
    </row>
    <row r="79" spans="1:11" x14ac:dyDescent="0.25">
      <c r="A79">
        <f t="shared" si="1"/>
        <v>78</v>
      </c>
      <c r="B79" s="74">
        <v>849</v>
      </c>
      <c r="C79" t="s">
        <v>1378</v>
      </c>
      <c r="D79" t="s">
        <v>1379</v>
      </c>
      <c r="E79" t="s">
        <v>498</v>
      </c>
      <c r="F79" t="s">
        <v>1357</v>
      </c>
      <c r="G79" t="s">
        <v>1440</v>
      </c>
      <c r="H79" s="84" t="s">
        <v>1428</v>
      </c>
      <c r="I79" t="s">
        <v>500</v>
      </c>
      <c r="J79" t="s">
        <v>1380</v>
      </c>
      <c r="K79" t="s">
        <v>448</v>
      </c>
    </row>
    <row r="80" spans="1:11" x14ac:dyDescent="0.25">
      <c r="A80">
        <f t="shared" si="1"/>
        <v>79</v>
      </c>
      <c r="B80" s="74">
        <v>524</v>
      </c>
      <c r="C80" t="s">
        <v>1380</v>
      </c>
      <c r="D80" t="s">
        <v>1381</v>
      </c>
      <c r="E80" t="s">
        <v>498</v>
      </c>
      <c r="F80" t="s">
        <v>1382</v>
      </c>
      <c r="G80" t="s">
        <v>1536</v>
      </c>
      <c r="H80" s="84" t="s">
        <v>1428</v>
      </c>
      <c r="I80" t="s">
        <v>1503</v>
      </c>
      <c r="J80" t="s">
        <v>1380</v>
      </c>
      <c r="K80" t="s">
        <v>448</v>
      </c>
    </row>
    <row r="81" spans="1:11" x14ac:dyDescent="0.25">
      <c r="A81">
        <f t="shared" si="1"/>
        <v>80</v>
      </c>
      <c r="B81" s="74">
        <v>3496</v>
      </c>
      <c r="C81" t="s">
        <v>1383</v>
      </c>
      <c r="D81" t="s">
        <v>1130</v>
      </c>
      <c r="E81" t="s">
        <v>498</v>
      </c>
      <c r="F81" t="s">
        <v>1384</v>
      </c>
      <c r="G81" t="s">
        <v>1441</v>
      </c>
      <c r="H81" s="84" t="s">
        <v>1428</v>
      </c>
      <c r="I81" t="s">
        <v>500</v>
      </c>
      <c r="J81" t="s">
        <v>1380</v>
      </c>
      <c r="K81" t="s">
        <v>416</v>
      </c>
    </row>
    <row r="82" spans="1:11" x14ac:dyDescent="0.25">
      <c r="A82">
        <f t="shared" si="1"/>
        <v>81</v>
      </c>
      <c r="B82" s="74">
        <v>3207</v>
      </c>
      <c r="C82" t="s">
        <v>1385</v>
      </c>
      <c r="D82" t="s">
        <v>1386</v>
      </c>
      <c r="E82" t="s">
        <v>498</v>
      </c>
      <c r="F82" t="s">
        <v>1387</v>
      </c>
      <c r="G82" t="s">
        <v>695</v>
      </c>
      <c r="H82" s="84" t="s">
        <v>1428</v>
      </c>
      <c r="I82" t="s">
        <v>1506</v>
      </c>
      <c r="J82" t="s">
        <v>1380</v>
      </c>
      <c r="K82" t="s">
        <v>416</v>
      </c>
    </row>
    <row r="83" spans="1:11" x14ac:dyDescent="0.25">
      <c r="A83">
        <f t="shared" si="1"/>
        <v>82</v>
      </c>
      <c r="B83" s="74">
        <v>1249</v>
      </c>
      <c r="C83" t="s">
        <v>1388</v>
      </c>
      <c r="D83" t="s">
        <v>1389</v>
      </c>
      <c r="E83" t="s">
        <v>498</v>
      </c>
      <c r="F83" t="s">
        <v>1372</v>
      </c>
      <c r="G83" t="s">
        <v>1442</v>
      </c>
      <c r="H83" s="84" t="s">
        <v>1428</v>
      </c>
      <c r="I83" t="s">
        <v>500</v>
      </c>
      <c r="J83" t="s">
        <v>1453</v>
      </c>
      <c r="K83" t="s">
        <v>416</v>
      </c>
    </row>
    <row r="84" spans="1:11" x14ac:dyDescent="0.25">
      <c r="A84">
        <f t="shared" si="1"/>
        <v>83</v>
      </c>
      <c r="B84" s="74">
        <v>3285</v>
      </c>
      <c r="C84" t="s">
        <v>1390</v>
      </c>
      <c r="D84" t="s">
        <v>1391</v>
      </c>
      <c r="E84" t="s">
        <v>498</v>
      </c>
      <c r="F84" t="s">
        <v>1372</v>
      </c>
      <c r="G84" t="s">
        <v>1535</v>
      </c>
      <c r="H84" s="84" t="s">
        <v>1428</v>
      </c>
      <c r="I84" t="s">
        <v>500</v>
      </c>
      <c r="J84" t="s">
        <v>1453</v>
      </c>
      <c r="K84" t="s">
        <v>416</v>
      </c>
    </row>
    <row r="85" spans="1:11" x14ac:dyDescent="0.25">
      <c r="A85">
        <f t="shared" si="1"/>
        <v>84</v>
      </c>
      <c r="B85" s="74">
        <v>3507</v>
      </c>
      <c r="C85" t="s">
        <v>1392</v>
      </c>
      <c r="D85" t="s">
        <v>1393</v>
      </c>
      <c r="E85" t="s">
        <v>498</v>
      </c>
      <c r="F85" t="s">
        <v>462</v>
      </c>
      <c r="G85" t="s">
        <v>1443</v>
      </c>
      <c r="H85" s="84" t="s">
        <v>1428</v>
      </c>
      <c r="I85" t="s">
        <v>500</v>
      </c>
      <c r="J85" t="s">
        <v>1453</v>
      </c>
      <c r="K85" t="s">
        <v>416</v>
      </c>
    </row>
    <row r="86" spans="1:11" x14ac:dyDescent="0.25">
      <c r="A86">
        <f t="shared" si="1"/>
        <v>85</v>
      </c>
      <c r="B86" s="74">
        <v>3247</v>
      </c>
      <c r="C86" t="s">
        <v>1394</v>
      </c>
      <c r="D86" t="s">
        <v>1395</v>
      </c>
      <c r="E86" t="s">
        <v>498</v>
      </c>
      <c r="F86" t="s">
        <v>1426</v>
      </c>
      <c r="G86" t="s">
        <v>1444</v>
      </c>
      <c r="H86" s="84" t="s">
        <v>1428</v>
      </c>
      <c r="I86" t="s">
        <v>1506</v>
      </c>
      <c r="J86" t="s">
        <v>1380</v>
      </c>
      <c r="K86" t="s">
        <v>416</v>
      </c>
    </row>
    <row r="87" spans="1:11" x14ac:dyDescent="0.25">
      <c r="A87">
        <f t="shared" si="1"/>
        <v>86</v>
      </c>
      <c r="B87" s="74">
        <v>676</v>
      </c>
      <c r="C87" t="s">
        <v>1396</v>
      </c>
      <c r="D87" t="s">
        <v>1397</v>
      </c>
      <c r="E87" t="s">
        <v>498</v>
      </c>
      <c r="F87" t="s">
        <v>1357</v>
      </c>
      <c r="G87" t="s">
        <v>1526</v>
      </c>
      <c r="H87" s="84" t="s">
        <v>1428</v>
      </c>
      <c r="I87" t="s">
        <v>500</v>
      </c>
      <c r="J87" t="s">
        <v>1380</v>
      </c>
      <c r="K87" t="s">
        <v>448</v>
      </c>
    </row>
    <row r="88" spans="1:11" x14ac:dyDescent="0.25">
      <c r="A88">
        <f t="shared" si="1"/>
        <v>87</v>
      </c>
      <c r="B88" s="74">
        <v>3245</v>
      </c>
      <c r="C88" t="s">
        <v>1398</v>
      </c>
      <c r="D88" t="s">
        <v>1399</v>
      </c>
      <c r="E88" t="s">
        <v>498</v>
      </c>
      <c r="F88" t="s">
        <v>1372</v>
      </c>
      <c r="G88" t="s">
        <v>1445</v>
      </c>
      <c r="H88" s="84" t="s">
        <v>1428</v>
      </c>
      <c r="I88" t="s">
        <v>500</v>
      </c>
      <c r="J88" t="s">
        <v>1380</v>
      </c>
      <c r="K88" t="s">
        <v>416</v>
      </c>
    </row>
    <row r="89" spans="1:11" x14ac:dyDescent="0.25">
      <c r="A89">
        <f t="shared" si="1"/>
        <v>88</v>
      </c>
      <c r="B89" s="74">
        <v>3492</v>
      </c>
      <c r="C89" t="s">
        <v>1400</v>
      </c>
      <c r="D89" t="s">
        <v>1401</v>
      </c>
      <c r="E89" t="s">
        <v>498</v>
      </c>
      <c r="F89" t="s">
        <v>1357</v>
      </c>
      <c r="G89" t="s">
        <v>695</v>
      </c>
      <c r="H89" s="84" t="s">
        <v>1428</v>
      </c>
      <c r="I89" t="s">
        <v>500</v>
      </c>
      <c r="J89" t="s">
        <v>1380</v>
      </c>
      <c r="K89" t="s">
        <v>416</v>
      </c>
    </row>
    <row r="90" spans="1:11" x14ac:dyDescent="0.25">
      <c r="A90">
        <f t="shared" si="1"/>
        <v>89</v>
      </c>
      <c r="B90" s="74">
        <v>3017</v>
      </c>
      <c r="C90" t="s">
        <v>1402</v>
      </c>
      <c r="D90" t="s">
        <v>1403</v>
      </c>
      <c r="E90" t="s">
        <v>498</v>
      </c>
      <c r="F90" t="s">
        <v>1357</v>
      </c>
      <c r="G90" t="s">
        <v>1531</v>
      </c>
      <c r="H90" s="84" t="s">
        <v>1428</v>
      </c>
      <c r="I90" t="s">
        <v>500</v>
      </c>
      <c r="J90" t="s">
        <v>1380</v>
      </c>
      <c r="K90" t="s">
        <v>416</v>
      </c>
    </row>
    <row r="91" spans="1:11" x14ac:dyDescent="0.25">
      <c r="A91">
        <f t="shared" si="1"/>
        <v>90</v>
      </c>
      <c r="B91" s="74">
        <v>3149</v>
      </c>
      <c r="C91" t="s">
        <v>1404</v>
      </c>
      <c r="D91" t="s">
        <v>1405</v>
      </c>
      <c r="E91" t="s">
        <v>498</v>
      </c>
      <c r="F91" t="s">
        <v>1406</v>
      </c>
      <c r="G91" t="s">
        <v>1446</v>
      </c>
      <c r="H91" s="84" t="s">
        <v>1428</v>
      </c>
      <c r="I91" t="s">
        <v>677</v>
      </c>
      <c r="J91" t="s">
        <v>1380</v>
      </c>
      <c r="K91" t="s">
        <v>416</v>
      </c>
    </row>
    <row r="92" spans="1:11" x14ac:dyDescent="0.25">
      <c r="A92">
        <f t="shared" si="1"/>
        <v>91</v>
      </c>
      <c r="B92" s="74">
        <v>3521</v>
      </c>
      <c r="C92" t="s">
        <v>1407</v>
      </c>
      <c r="D92" t="s">
        <v>1408</v>
      </c>
      <c r="E92" t="s">
        <v>498</v>
      </c>
      <c r="F92" t="s">
        <v>1409</v>
      </c>
      <c r="G92" t="s">
        <v>1615</v>
      </c>
      <c r="H92" s="84" t="s">
        <v>1428</v>
      </c>
      <c r="I92" t="s">
        <v>500</v>
      </c>
      <c r="J92" t="s">
        <v>1380</v>
      </c>
      <c r="K92" t="s">
        <v>416</v>
      </c>
    </row>
    <row r="93" spans="1:11" x14ac:dyDescent="0.25">
      <c r="A93">
        <f t="shared" si="1"/>
        <v>92</v>
      </c>
      <c r="B93" s="74">
        <v>643</v>
      </c>
      <c r="C93" t="s">
        <v>1410</v>
      </c>
      <c r="D93" t="s">
        <v>1411</v>
      </c>
      <c r="E93" t="s">
        <v>498</v>
      </c>
      <c r="F93" t="s">
        <v>1412</v>
      </c>
      <c r="G93" t="s">
        <v>1447</v>
      </c>
      <c r="H93" s="84" t="s">
        <v>1428</v>
      </c>
      <c r="I93" t="s">
        <v>500</v>
      </c>
      <c r="J93" t="s">
        <v>1380</v>
      </c>
      <c r="K93" t="s">
        <v>448</v>
      </c>
    </row>
    <row r="94" spans="1:11" x14ac:dyDescent="0.25">
      <c r="A94">
        <f t="shared" si="1"/>
        <v>93</v>
      </c>
      <c r="B94" s="74">
        <v>3072</v>
      </c>
      <c r="C94" t="s">
        <v>1413</v>
      </c>
      <c r="D94" t="s">
        <v>1414</v>
      </c>
      <c r="E94" t="s">
        <v>498</v>
      </c>
      <c r="F94" t="s">
        <v>1357</v>
      </c>
      <c r="G94" t="s">
        <v>1616</v>
      </c>
      <c r="H94" s="84" t="s">
        <v>1428</v>
      </c>
      <c r="I94" t="s">
        <v>500</v>
      </c>
      <c r="J94" t="s">
        <v>1380</v>
      </c>
      <c r="K94" t="s">
        <v>416</v>
      </c>
    </row>
    <row r="95" spans="1:11" x14ac:dyDescent="0.25">
      <c r="A95">
        <f t="shared" si="1"/>
        <v>94</v>
      </c>
      <c r="B95" s="74">
        <v>698</v>
      </c>
      <c r="C95" t="s">
        <v>1415</v>
      </c>
      <c r="D95" t="s">
        <v>1416</v>
      </c>
      <c r="E95" t="s">
        <v>498</v>
      </c>
      <c r="F95" t="s">
        <v>1417</v>
      </c>
      <c r="G95" t="s">
        <v>1448</v>
      </c>
      <c r="H95" s="84" t="s">
        <v>1428</v>
      </c>
      <c r="I95" t="s">
        <v>1503</v>
      </c>
      <c r="J95" t="s">
        <v>1380</v>
      </c>
      <c r="K95" t="s">
        <v>448</v>
      </c>
    </row>
    <row r="96" spans="1:11" x14ac:dyDescent="0.25">
      <c r="A96">
        <f t="shared" si="1"/>
        <v>95</v>
      </c>
      <c r="B96" s="74">
        <v>413</v>
      </c>
      <c r="C96" t="s">
        <v>1418</v>
      </c>
      <c r="D96" t="s">
        <v>1419</v>
      </c>
      <c r="E96" t="s">
        <v>498</v>
      </c>
      <c r="F96" t="s">
        <v>1420</v>
      </c>
      <c r="G96" t="s">
        <v>1522</v>
      </c>
      <c r="H96" s="84" t="s">
        <v>1428</v>
      </c>
      <c r="I96" t="s">
        <v>1506</v>
      </c>
      <c r="J96" t="s">
        <v>1380</v>
      </c>
      <c r="K96" t="s">
        <v>448</v>
      </c>
    </row>
    <row r="97" spans="1:11" x14ac:dyDescent="0.25">
      <c r="A97">
        <f t="shared" si="1"/>
        <v>96</v>
      </c>
      <c r="B97" s="74">
        <v>795</v>
      </c>
      <c r="C97" t="s">
        <v>1421</v>
      </c>
      <c r="D97" t="s">
        <v>1422</v>
      </c>
      <c r="E97" t="s">
        <v>498</v>
      </c>
      <c r="F97" t="s">
        <v>1369</v>
      </c>
      <c r="G97" t="s">
        <v>1523</v>
      </c>
      <c r="H97" s="84" t="s">
        <v>1428</v>
      </c>
      <c r="I97" t="s">
        <v>1506</v>
      </c>
      <c r="J97" t="s">
        <v>1380</v>
      </c>
      <c r="K97" t="s">
        <v>448</v>
      </c>
    </row>
    <row r="98" spans="1:11" x14ac:dyDescent="0.25">
      <c r="A98" s="73">
        <f t="shared" si="1"/>
        <v>97</v>
      </c>
      <c r="B98" s="81">
        <v>400040</v>
      </c>
      <c r="C98" s="82" t="s">
        <v>1451</v>
      </c>
      <c r="D98" s="82" t="s">
        <v>1483</v>
      </c>
      <c r="E98" s="81" t="s">
        <v>216</v>
      </c>
      <c r="F98" s="81" t="s">
        <v>1468</v>
      </c>
      <c r="G98" s="82" t="s">
        <v>1617</v>
      </c>
      <c r="H98" s="85" t="s">
        <v>1482</v>
      </c>
      <c r="I98" s="83"/>
      <c r="J98" s="83" t="s">
        <v>1341</v>
      </c>
      <c r="K98" t="s">
        <v>448</v>
      </c>
    </row>
    <row r="99" spans="1:11" x14ac:dyDescent="0.25">
      <c r="A99" s="73">
        <f t="shared" si="1"/>
        <v>98</v>
      </c>
      <c r="B99" s="81">
        <v>400042</v>
      </c>
      <c r="C99" s="81" t="s">
        <v>1452</v>
      </c>
      <c r="D99" s="82" t="s">
        <v>1484</v>
      </c>
      <c r="E99" s="81" t="s">
        <v>498</v>
      </c>
      <c r="F99" s="81" t="s">
        <v>1469</v>
      </c>
      <c r="G99" s="82"/>
      <c r="H99" s="85" t="s">
        <v>1482</v>
      </c>
      <c r="I99" s="83" t="s">
        <v>500</v>
      </c>
      <c r="J99" s="83" t="s">
        <v>1380</v>
      </c>
      <c r="K99" t="s">
        <v>215</v>
      </c>
    </row>
    <row r="100" spans="1:11" x14ac:dyDescent="0.25">
      <c r="A100" s="73">
        <f t="shared" si="1"/>
        <v>99</v>
      </c>
      <c r="B100" s="81">
        <v>400001</v>
      </c>
      <c r="C100" s="81" t="s">
        <v>1453</v>
      </c>
      <c r="D100" s="82" t="s">
        <v>1485</v>
      </c>
      <c r="E100" s="81" t="s">
        <v>575</v>
      </c>
      <c r="F100" s="81" t="s">
        <v>1470</v>
      </c>
      <c r="G100" s="82" t="s">
        <v>1618</v>
      </c>
      <c r="H100" s="85" t="s">
        <v>1482</v>
      </c>
      <c r="I100" s="83" t="s">
        <v>1503</v>
      </c>
      <c r="J100" s="83"/>
      <c r="K100" t="s">
        <v>215</v>
      </c>
    </row>
    <row r="101" spans="1:11" x14ac:dyDescent="0.25">
      <c r="A101" s="73">
        <f t="shared" si="1"/>
        <v>100</v>
      </c>
      <c r="B101" s="81">
        <v>400003</v>
      </c>
      <c r="C101" s="81" t="s">
        <v>1454</v>
      </c>
      <c r="D101" s="82" t="s">
        <v>1486</v>
      </c>
      <c r="E101" s="81" t="s">
        <v>575</v>
      </c>
      <c r="F101" s="81" t="s">
        <v>1471</v>
      </c>
      <c r="G101" s="82"/>
      <c r="H101" s="85" t="s">
        <v>1482</v>
      </c>
      <c r="I101" t="s">
        <v>1503</v>
      </c>
      <c r="J101" s="83"/>
      <c r="K101" t="s">
        <v>215</v>
      </c>
    </row>
    <row r="102" spans="1:11" x14ac:dyDescent="0.25">
      <c r="A102" s="73">
        <f t="shared" si="1"/>
        <v>101</v>
      </c>
      <c r="B102" s="81">
        <v>400007</v>
      </c>
      <c r="C102" s="81" t="s">
        <v>1091</v>
      </c>
      <c r="D102" s="82" t="s">
        <v>1487</v>
      </c>
      <c r="E102" s="81" t="s">
        <v>575</v>
      </c>
      <c r="F102" s="81" t="s">
        <v>1472</v>
      </c>
      <c r="G102" s="82"/>
      <c r="H102" s="85" t="s">
        <v>1482</v>
      </c>
      <c r="I102" s="83" t="s">
        <v>1503</v>
      </c>
      <c r="J102" s="83"/>
      <c r="K102" t="s">
        <v>215</v>
      </c>
    </row>
    <row r="103" spans="1:11" x14ac:dyDescent="0.25">
      <c r="A103" s="73">
        <f t="shared" si="1"/>
        <v>102</v>
      </c>
      <c r="B103" s="81">
        <v>400008</v>
      </c>
      <c r="C103" s="81" t="s">
        <v>1455</v>
      </c>
      <c r="D103" s="82" t="s">
        <v>1488</v>
      </c>
      <c r="E103" s="81" t="s">
        <v>575</v>
      </c>
      <c r="F103" s="81" t="s">
        <v>1473</v>
      </c>
      <c r="G103" s="82"/>
      <c r="H103" s="85" t="s">
        <v>1482</v>
      </c>
      <c r="I103" s="83" t="s">
        <v>1503</v>
      </c>
      <c r="J103" s="83"/>
      <c r="K103" t="s">
        <v>215</v>
      </c>
    </row>
    <row r="104" spans="1:11" x14ac:dyDescent="0.25">
      <c r="A104" s="73">
        <f t="shared" si="1"/>
        <v>103</v>
      </c>
      <c r="B104" s="81">
        <v>400011</v>
      </c>
      <c r="C104" s="81" t="s">
        <v>1456</v>
      </c>
      <c r="D104" s="82" t="s">
        <v>1489</v>
      </c>
      <c r="E104" s="81" t="s">
        <v>575</v>
      </c>
      <c r="F104" s="81" t="s">
        <v>1474</v>
      </c>
      <c r="G104" s="82"/>
      <c r="H104" s="85" t="s">
        <v>1482</v>
      </c>
      <c r="I104" t="s">
        <v>1503</v>
      </c>
      <c r="J104" s="83"/>
      <c r="K104" t="s">
        <v>215</v>
      </c>
    </row>
    <row r="105" spans="1:11" x14ac:dyDescent="0.25">
      <c r="A105" s="73">
        <f t="shared" si="1"/>
        <v>104</v>
      </c>
      <c r="B105" s="81">
        <v>400012</v>
      </c>
      <c r="C105" s="81" t="s">
        <v>418</v>
      </c>
      <c r="D105" s="82" t="s">
        <v>1490</v>
      </c>
      <c r="E105" s="81" t="s">
        <v>575</v>
      </c>
      <c r="F105" s="81" t="s">
        <v>1475</v>
      </c>
      <c r="G105" s="82"/>
      <c r="H105" s="85" t="s">
        <v>1482</v>
      </c>
      <c r="I105" s="83" t="s">
        <v>1503</v>
      </c>
      <c r="J105" s="83"/>
      <c r="K105" t="s">
        <v>215</v>
      </c>
    </row>
    <row r="106" spans="1:11" x14ac:dyDescent="0.25">
      <c r="A106" s="73">
        <f t="shared" si="1"/>
        <v>105</v>
      </c>
      <c r="B106" s="81">
        <v>400014</v>
      </c>
      <c r="C106" s="81" t="s">
        <v>1457</v>
      </c>
      <c r="D106" s="82" t="s">
        <v>1491</v>
      </c>
      <c r="E106" s="81" t="s">
        <v>575</v>
      </c>
      <c r="F106" s="81" t="s">
        <v>1476</v>
      </c>
      <c r="G106" s="82"/>
      <c r="H106" s="85" t="s">
        <v>1482</v>
      </c>
      <c r="I106" s="83" t="s">
        <v>1503</v>
      </c>
      <c r="J106" s="83"/>
      <c r="K106" t="s">
        <v>215</v>
      </c>
    </row>
    <row r="107" spans="1:11" x14ac:dyDescent="0.25">
      <c r="A107" s="73">
        <f t="shared" si="1"/>
        <v>106</v>
      </c>
      <c r="B107" s="81">
        <v>400016</v>
      </c>
      <c r="C107" s="81" t="s">
        <v>1458</v>
      </c>
      <c r="D107" s="82" t="s">
        <v>1492</v>
      </c>
      <c r="E107" s="81" t="s">
        <v>575</v>
      </c>
      <c r="F107" s="81" t="s">
        <v>1477</v>
      </c>
      <c r="G107" s="82"/>
      <c r="H107" s="85" t="s">
        <v>1482</v>
      </c>
      <c r="I107" t="s">
        <v>1503</v>
      </c>
      <c r="J107" s="83"/>
      <c r="K107" t="s">
        <v>215</v>
      </c>
    </row>
    <row r="108" spans="1:11" x14ac:dyDescent="0.25">
      <c r="A108" s="73">
        <f t="shared" si="1"/>
        <v>107</v>
      </c>
      <c r="B108" s="81">
        <v>400020</v>
      </c>
      <c r="C108" s="81" t="s">
        <v>1459</v>
      </c>
      <c r="D108" s="82" t="s">
        <v>1493</v>
      </c>
      <c r="E108" s="81" t="s">
        <v>575</v>
      </c>
      <c r="F108" s="81" t="s">
        <v>1478</v>
      </c>
      <c r="G108" s="82"/>
      <c r="H108" s="85" t="s">
        <v>1482</v>
      </c>
      <c r="I108" s="83" t="s">
        <v>1503</v>
      </c>
      <c r="J108" s="83"/>
      <c r="K108" t="s">
        <v>215</v>
      </c>
    </row>
    <row r="109" spans="1:11" x14ac:dyDescent="0.25">
      <c r="A109" s="73">
        <f t="shared" si="1"/>
        <v>108</v>
      </c>
      <c r="B109" s="81">
        <v>400022</v>
      </c>
      <c r="C109" s="81" t="s">
        <v>1460</v>
      </c>
      <c r="D109" s="82" t="s">
        <v>1494</v>
      </c>
      <c r="E109" s="81" t="s">
        <v>575</v>
      </c>
      <c r="F109" s="81" t="s">
        <v>1479</v>
      </c>
      <c r="G109" s="82"/>
      <c r="H109" s="85" t="s">
        <v>1482</v>
      </c>
      <c r="I109" s="83" t="s">
        <v>1503</v>
      </c>
      <c r="J109" s="83"/>
      <c r="K109" t="s">
        <v>215</v>
      </c>
    </row>
    <row r="110" spans="1:11" x14ac:dyDescent="0.25">
      <c r="A110" s="73">
        <f t="shared" si="1"/>
        <v>109</v>
      </c>
      <c r="B110" s="81">
        <v>400025</v>
      </c>
      <c r="C110" s="81" t="s">
        <v>1461</v>
      </c>
      <c r="D110" s="82" t="s">
        <v>1495</v>
      </c>
      <c r="E110" s="81" t="s">
        <v>575</v>
      </c>
      <c r="F110" s="81" t="s">
        <v>1480</v>
      </c>
      <c r="G110" s="82"/>
      <c r="H110" s="85" t="s">
        <v>1482</v>
      </c>
      <c r="I110" t="s">
        <v>1503</v>
      </c>
      <c r="J110" s="83"/>
      <c r="K110" t="s">
        <v>215</v>
      </c>
    </row>
    <row r="111" spans="1:11" x14ac:dyDescent="0.25">
      <c r="A111" s="73">
        <f t="shared" si="1"/>
        <v>110</v>
      </c>
      <c r="B111" s="81">
        <v>400027</v>
      </c>
      <c r="C111" s="81" t="s">
        <v>1462</v>
      </c>
      <c r="D111" s="82" t="s">
        <v>1496</v>
      </c>
      <c r="E111" s="81" t="s">
        <v>575</v>
      </c>
      <c r="F111" s="81" t="s">
        <v>1480</v>
      </c>
      <c r="G111" s="82" t="s">
        <v>1619</v>
      </c>
      <c r="H111" s="85" t="s">
        <v>1482</v>
      </c>
      <c r="I111" s="83" t="s">
        <v>1503</v>
      </c>
      <c r="J111" s="83"/>
      <c r="K111" t="s">
        <v>215</v>
      </c>
    </row>
    <row r="112" spans="1:11" x14ac:dyDescent="0.25">
      <c r="A112" s="73">
        <f t="shared" si="1"/>
        <v>111</v>
      </c>
      <c r="B112" s="81">
        <v>400029</v>
      </c>
      <c r="C112" s="81" t="s">
        <v>1463</v>
      </c>
      <c r="D112" s="82" t="s">
        <v>1497</v>
      </c>
      <c r="E112" s="81" t="s">
        <v>575</v>
      </c>
      <c r="F112" s="81" t="s">
        <v>244</v>
      </c>
      <c r="G112" s="82"/>
      <c r="H112" s="85" t="s">
        <v>1482</v>
      </c>
      <c r="I112" s="83" t="s">
        <v>1503</v>
      </c>
      <c r="J112" s="83"/>
      <c r="K112" t="s">
        <v>215</v>
      </c>
    </row>
    <row r="113" spans="1:13" x14ac:dyDescent="0.25">
      <c r="A113" s="73">
        <f t="shared" si="1"/>
        <v>112</v>
      </c>
      <c r="B113" s="81">
        <v>400030</v>
      </c>
      <c r="C113" s="81" t="s">
        <v>1464</v>
      </c>
      <c r="D113" s="82" t="s">
        <v>1498</v>
      </c>
      <c r="E113" s="81" t="s">
        <v>575</v>
      </c>
      <c r="F113" s="81" t="s">
        <v>244</v>
      </c>
      <c r="G113" s="82"/>
      <c r="H113" s="85" t="s">
        <v>1482</v>
      </c>
      <c r="I113" t="s">
        <v>1503</v>
      </c>
      <c r="J113" s="83"/>
      <c r="K113" t="s">
        <v>215</v>
      </c>
    </row>
    <row r="114" spans="1:13" x14ac:dyDescent="0.25">
      <c r="A114" s="73">
        <f t="shared" si="1"/>
        <v>113</v>
      </c>
      <c r="B114" s="81">
        <v>400031</v>
      </c>
      <c r="C114" s="81" t="s">
        <v>1465</v>
      </c>
      <c r="D114" s="82" t="s">
        <v>1499</v>
      </c>
      <c r="E114" s="81" t="s">
        <v>575</v>
      </c>
      <c r="F114" s="81" t="s">
        <v>244</v>
      </c>
      <c r="G114" s="82"/>
      <c r="H114" s="85" t="s">
        <v>1482</v>
      </c>
      <c r="I114" s="83" t="s">
        <v>1503</v>
      </c>
      <c r="J114" s="83"/>
      <c r="K114" t="s">
        <v>215</v>
      </c>
    </row>
    <row r="115" spans="1:13" x14ac:dyDescent="0.25">
      <c r="A115" s="73">
        <f t="shared" si="1"/>
        <v>114</v>
      </c>
      <c r="B115" s="81">
        <v>400041</v>
      </c>
      <c r="C115" s="81" t="s">
        <v>1466</v>
      </c>
      <c r="D115" s="82" t="s">
        <v>1500</v>
      </c>
      <c r="E115" s="81" t="s">
        <v>1467</v>
      </c>
      <c r="F115" s="81" t="s">
        <v>1481</v>
      </c>
      <c r="G115" s="82"/>
      <c r="H115" s="85" t="s">
        <v>1482</v>
      </c>
      <c r="I115" s="83" t="s">
        <v>1503</v>
      </c>
      <c r="J115" s="83"/>
      <c r="K115" t="s">
        <v>215</v>
      </c>
    </row>
    <row r="116" spans="1:13" x14ac:dyDescent="0.25">
      <c r="A116" s="73">
        <f t="shared" si="1"/>
        <v>115</v>
      </c>
      <c r="B116" s="81">
        <v>400045</v>
      </c>
      <c r="C116" t="s">
        <v>1547</v>
      </c>
      <c r="D116" t="s">
        <v>1548</v>
      </c>
      <c r="E116" t="s">
        <v>1170</v>
      </c>
      <c r="F116" t="s">
        <v>1549</v>
      </c>
      <c r="H116" s="84" t="s">
        <v>1482</v>
      </c>
      <c r="I116" t="s">
        <v>1503</v>
      </c>
      <c r="K116" t="s">
        <v>215</v>
      </c>
      <c r="L116" t="s">
        <v>1550</v>
      </c>
      <c r="M116">
        <v>8579</v>
      </c>
    </row>
    <row r="117" spans="1:13" x14ac:dyDescent="0.25">
      <c r="A117" s="73">
        <f t="shared" si="1"/>
        <v>116</v>
      </c>
      <c r="B117" s="86">
        <v>3559</v>
      </c>
      <c r="C117" t="s">
        <v>1373</v>
      </c>
      <c r="D117" t="s">
        <v>1374</v>
      </c>
      <c r="E117" t="s">
        <v>498</v>
      </c>
      <c r="F117" t="s">
        <v>1375</v>
      </c>
      <c r="G117" t="s">
        <v>1438</v>
      </c>
      <c r="H117" s="84" t="s">
        <v>1428</v>
      </c>
      <c r="I117" t="s">
        <v>500</v>
      </c>
      <c r="J117" t="s">
        <v>1380</v>
      </c>
      <c r="K117" t="s">
        <v>416</v>
      </c>
    </row>
    <row r="118" spans="1:13" x14ac:dyDescent="0.25">
      <c r="A118" s="73">
        <f t="shared" si="1"/>
        <v>117</v>
      </c>
      <c r="B118" s="86">
        <v>3558</v>
      </c>
      <c r="C118" t="s">
        <v>1551</v>
      </c>
      <c r="D118" t="s">
        <v>1552</v>
      </c>
      <c r="E118" t="s">
        <v>498</v>
      </c>
      <c r="F118" t="s">
        <v>1553</v>
      </c>
      <c r="G118" t="s">
        <v>1554</v>
      </c>
      <c r="H118" s="84" t="s">
        <v>1428</v>
      </c>
      <c r="I118" t="s">
        <v>500</v>
      </c>
      <c r="J118" t="s">
        <v>1380</v>
      </c>
      <c r="K118" t="s">
        <v>416</v>
      </c>
      <c r="L118" t="s">
        <v>1550</v>
      </c>
    </row>
    <row r="119" spans="1:13" x14ac:dyDescent="0.25">
      <c r="A119" s="73">
        <f t="shared" si="1"/>
        <v>118</v>
      </c>
      <c r="B119" s="89">
        <v>3571</v>
      </c>
      <c r="C119" t="s">
        <v>1562</v>
      </c>
      <c r="D119" t="s">
        <v>1561</v>
      </c>
      <c r="E119" t="s">
        <v>1312</v>
      </c>
      <c r="F119" t="s">
        <v>1560</v>
      </c>
      <c r="H119" s="84" t="s">
        <v>1428</v>
      </c>
      <c r="I119" t="s">
        <v>1503</v>
      </c>
      <c r="J119" t="s">
        <v>1341</v>
      </c>
      <c r="K119" t="s">
        <v>416</v>
      </c>
      <c r="L119" t="s">
        <v>1550</v>
      </c>
    </row>
    <row r="120" spans="1:13" x14ac:dyDescent="0.25">
      <c r="A120" s="73">
        <f t="shared" si="1"/>
        <v>119</v>
      </c>
      <c r="B120" s="89">
        <v>3572</v>
      </c>
      <c r="C120" t="s">
        <v>1563</v>
      </c>
      <c r="D120" t="s">
        <v>1564</v>
      </c>
      <c r="E120" t="s">
        <v>1312</v>
      </c>
      <c r="F120" t="s">
        <v>1565</v>
      </c>
      <c r="H120" s="84" t="s">
        <v>1428</v>
      </c>
      <c r="J120" t="s">
        <v>1341</v>
      </c>
      <c r="K120" t="s">
        <v>416</v>
      </c>
      <c r="L120" t="s">
        <v>1550</v>
      </c>
    </row>
    <row r="121" spans="1:13" x14ac:dyDescent="0.25">
      <c r="A121" s="73">
        <f t="shared" si="1"/>
        <v>120</v>
      </c>
      <c r="B121" s="89"/>
      <c r="C121" t="s">
        <v>1586</v>
      </c>
      <c r="D121" t="s">
        <v>1585</v>
      </c>
      <c r="E121" t="s">
        <v>498</v>
      </c>
      <c r="F121" t="s">
        <v>1587</v>
      </c>
      <c r="H121" s="84" t="s">
        <v>1482</v>
      </c>
      <c r="I121" t="s">
        <v>500</v>
      </c>
      <c r="J121" t="s">
        <v>1588</v>
      </c>
      <c r="K121" t="s">
        <v>416</v>
      </c>
      <c r="L121" t="s">
        <v>1550</v>
      </c>
      <c r="M121">
        <v>1192</v>
      </c>
    </row>
    <row r="122" spans="1:13" x14ac:dyDescent="0.25">
      <c r="A122" s="73">
        <f t="shared" si="1"/>
        <v>121</v>
      </c>
      <c r="B122" s="90">
        <v>3587</v>
      </c>
      <c r="C122" t="s">
        <v>1592</v>
      </c>
      <c r="D122" t="s">
        <v>1591</v>
      </c>
      <c r="E122" t="s">
        <v>498</v>
      </c>
      <c r="F122" t="s">
        <v>1412</v>
      </c>
      <c r="H122" s="84" t="s">
        <v>1428</v>
      </c>
      <c r="J122" t="s">
        <v>1380</v>
      </c>
      <c r="K122" t="s">
        <v>416</v>
      </c>
      <c r="L122" t="s">
        <v>1550</v>
      </c>
    </row>
    <row r="123" spans="1:13" x14ac:dyDescent="0.25">
      <c r="A123" s="73">
        <f t="shared" si="1"/>
        <v>122</v>
      </c>
      <c r="B123" s="90">
        <v>3606</v>
      </c>
      <c r="C123" t="s">
        <v>1605</v>
      </c>
      <c r="D123" t="s">
        <v>1604</v>
      </c>
      <c r="E123" t="s">
        <v>498</v>
      </c>
      <c r="F123" t="s">
        <v>1606</v>
      </c>
      <c r="G123" t="s">
        <v>1607</v>
      </c>
      <c r="H123" s="84" t="s">
        <v>1428</v>
      </c>
      <c r="I123" t="s">
        <v>1514</v>
      </c>
      <c r="J123" t="s">
        <v>1453</v>
      </c>
      <c r="K123" t="s">
        <v>416</v>
      </c>
      <c r="L123" t="s">
        <v>1550</v>
      </c>
    </row>
    <row r="124" spans="1:13" x14ac:dyDescent="0.25">
      <c r="A124" s="73">
        <f t="shared" si="1"/>
        <v>123</v>
      </c>
      <c r="B124" s="90">
        <v>3591</v>
      </c>
      <c r="C124" t="s">
        <v>1608</v>
      </c>
      <c r="D124" t="s">
        <v>1609</v>
      </c>
      <c r="E124" t="s">
        <v>216</v>
      </c>
      <c r="F124" t="s">
        <v>1610</v>
      </c>
      <c r="H124" s="84" t="s">
        <v>1428</v>
      </c>
      <c r="I124" t="s">
        <v>1514</v>
      </c>
      <c r="J124" t="s">
        <v>1310</v>
      </c>
      <c r="K124" t="s">
        <v>416</v>
      </c>
      <c r="L124" t="s">
        <v>1550</v>
      </c>
    </row>
    <row r="125" spans="1:13" x14ac:dyDescent="0.25">
      <c r="A125" s="73">
        <f t="shared" si="1"/>
        <v>124</v>
      </c>
      <c r="B125" s="90">
        <v>3611</v>
      </c>
      <c r="C125" t="s">
        <v>1636</v>
      </c>
      <c r="D125" s="96" t="s">
        <v>1635</v>
      </c>
      <c r="E125" t="s">
        <v>1170</v>
      </c>
      <c r="F125" t="s">
        <v>1637</v>
      </c>
      <c r="H125" s="84" t="s">
        <v>1428</v>
      </c>
      <c r="I125" t="s">
        <v>1506</v>
      </c>
      <c r="J125" t="s">
        <v>1091</v>
      </c>
      <c r="K125" t="s">
        <v>416</v>
      </c>
      <c r="L125" t="s">
        <v>1550</v>
      </c>
    </row>
    <row r="126" spans="1:13" x14ac:dyDescent="0.25">
      <c r="A126" s="73">
        <f t="shared" si="1"/>
        <v>125</v>
      </c>
      <c r="B126" s="90">
        <v>3628</v>
      </c>
      <c r="C126" t="s">
        <v>1638</v>
      </c>
      <c r="D126" s="96" t="s">
        <v>1639</v>
      </c>
      <c r="E126" t="s">
        <v>1312</v>
      </c>
      <c r="H126" s="84"/>
    </row>
    <row r="127" spans="1:13" x14ac:dyDescent="0.25">
      <c r="A127" s="73" t="str">
        <f t="shared" si="1"/>
        <v/>
      </c>
      <c r="B127" s="90"/>
      <c r="H127" s="84"/>
    </row>
    <row r="128" spans="1:13" x14ac:dyDescent="0.25">
      <c r="A128" s="73" t="str">
        <f t="shared" si="1"/>
        <v/>
      </c>
      <c r="B128" s="90"/>
      <c r="H128" s="84"/>
    </row>
    <row r="129" spans="1:8" x14ac:dyDescent="0.25">
      <c r="A129" s="73" t="str">
        <f>IF(C129&lt;&gt;"",ROW()-1,"")</f>
        <v/>
      </c>
      <c r="B129" s="90"/>
      <c r="H129" s="84"/>
    </row>
  </sheetData>
  <conditionalFormatting sqref="G2:G129">
    <cfRule type="expression" dxfId="4" priority="1">
      <formula>COUNTIF($G2,"**")</formula>
    </cfRule>
  </conditionalFormatting>
  <conditionalFormatting sqref="B2:B129">
    <cfRule type="duplicateValues" dxfId="3" priority="11"/>
  </conditionalFormatting>
  <dataValidations count="3">
    <dataValidation type="list" allowBlank="1" showInputMessage="1" showErrorMessage="1" sqref="E2:E129">
      <formula1>DepartmentList</formula1>
    </dataValidation>
    <dataValidation type="list" allowBlank="1" showInputMessage="1" showErrorMessage="1" sqref="I2:I129">
      <formula1>ProjectList</formula1>
    </dataValidation>
    <dataValidation type="list" allowBlank="1" showInputMessage="1" showErrorMessage="1" sqref="K2:K129">
      <formula1>StatusEmployeeList</formula1>
    </dataValidation>
  </dataValidations>
  <hyperlinks>
    <hyperlink ref="D18" r:id="rId1"/>
    <hyperlink ref="D125" r:id="rId2"/>
    <hyperlink ref="D126" r:id="rId3"/>
  </hyperlinks>
  <pageMargins left="0.7" right="0.7" top="0.75" bottom="0.75" header="0.3" footer="0.3"/>
  <pageSetup paperSize="9" orientation="portrait"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AssetDataMIS</vt:lpstr>
      <vt:lpstr>AssetForm</vt:lpstr>
      <vt:lpstr>NewAssetForm</vt:lpstr>
      <vt:lpstr>AD</vt:lpstr>
      <vt:lpstr>AssetDataMis</vt:lpstr>
      <vt:lpstr>AD!Criteria</vt:lpstr>
      <vt:lpstr>AD!Extract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Yody Hasan</cp:lastModifiedBy>
  <cp:lastPrinted>2017-03-24T01:09:15Z</cp:lastPrinted>
  <dcterms:created xsi:type="dcterms:W3CDTF">2016-10-28T03:54:24Z</dcterms:created>
  <dcterms:modified xsi:type="dcterms:W3CDTF">2017-03-30T03:02:58Z</dcterms:modified>
</cp:coreProperties>
</file>