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4" sheetId="4" r:id="rId2"/>
    <sheet name="Plan2" sheetId="2" r:id="rId3"/>
    <sheet name="Plan3" sheetId="3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K9" i="3" l="1"/>
  <c r="J9" i="3"/>
  <c r="I9" i="3"/>
  <c r="J7" i="3"/>
  <c r="I7" i="3"/>
  <c r="K7" i="3"/>
  <c r="K6" i="3"/>
  <c r="K5" i="3"/>
  <c r="K4" i="3"/>
  <c r="K3" i="3"/>
  <c r="K2" i="3"/>
  <c r="E9" i="3"/>
  <c r="D9" i="3"/>
  <c r="C9" i="3"/>
  <c r="E3" i="3"/>
  <c r="E4" i="3"/>
  <c r="E5" i="3"/>
  <c r="E6" i="3"/>
  <c r="E2" i="3"/>
  <c r="D7" i="3"/>
  <c r="E7" i="3" s="1"/>
  <c r="C7" i="3"/>
  <c r="I8" i="1"/>
  <c r="H8" i="1"/>
  <c r="G8" i="1"/>
  <c r="I3" i="1"/>
  <c r="I4" i="1"/>
  <c r="I5" i="1"/>
  <c r="I6" i="1"/>
  <c r="I2" i="1"/>
  <c r="C2" i="1"/>
</calcChain>
</file>

<file path=xl/sharedStrings.xml><?xml version="1.0" encoding="utf-8"?>
<sst xmlns="http://schemas.openxmlformats.org/spreadsheetml/2006/main" count="63" uniqueCount="23">
  <si>
    <t>SUM(KWH_RECUPERADO)</t>
  </si>
  <si>
    <t>SUM(RECUP_DEF)</t>
  </si>
  <si>
    <t>FAIXA</t>
  </si>
  <si>
    <t>COUNT(*)</t>
  </si>
  <si>
    <t>1. &lt;100</t>
  </si>
  <si>
    <t>2. &lt;500</t>
  </si>
  <si>
    <t>3. &lt;1000</t>
  </si>
  <si>
    <t>4. &lt;5000</t>
  </si>
  <si>
    <t>5. &gt;=5000</t>
  </si>
  <si>
    <t>NOTA</t>
  </si>
  <si>
    <t>DIF</t>
  </si>
  <si>
    <t>MOTIVO</t>
  </si>
  <si>
    <t>ERRO FORMATAÇÃO</t>
  </si>
  <si>
    <t>ERRO COMPLEMENTAÇÃO</t>
  </si>
  <si>
    <t>KWH_RECUPERADO</t>
  </si>
  <si>
    <t>RECUP_DEF</t>
  </si>
  <si>
    <t>OK - ERRO FAT</t>
  </si>
  <si>
    <t>CORRETO - FAT CANCELADA</t>
  </si>
  <si>
    <t>ERRO AUTOMAÇÃO - DETECTÁVEL</t>
  </si>
  <si>
    <t>Rótulos de Linha</t>
  </si>
  <si>
    <t>Total Geral</t>
  </si>
  <si>
    <t>Soma de DIF</t>
  </si>
  <si>
    <t>Contagem de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</si>
</sst>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 CALADO RAMOS" refreshedDate="43878.781450462964" createdVersion="4" refreshedVersion="4" minRefreshableVersion="3" recordCount="20">
  <cacheSource type="worksheet">
    <worksheetSource ref="A1:E21" sheet="Plan2"/>
  </cacheSource>
  <cacheFields count="5">
    <cacheField name="NOTA" numFmtId="0">
      <sharedItems containsSemiMixedTypes="0" containsString="0" containsNumber="1" containsInteger="1" minValue="4402847140" maxValue="4403209630"/>
    </cacheField>
    <cacheField name="KWH_RECUPERADO" numFmtId="0">
      <sharedItems containsSemiMixedTypes="0" containsString="0" containsNumber="1" containsInteger="1" minValue="0" maxValue="96"/>
    </cacheField>
    <cacheField name="RECUP_DEF" numFmtId="0">
      <sharedItems containsSemiMixedTypes="0" containsString="0" containsNumber="1" containsInteger="1" minValue="246" maxValue="1251"/>
    </cacheField>
    <cacheField name="DIF" numFmtId="0">
      <sharedItems containsSemiMixedTypes="0" containsString="0" containsNumber="1" containsInteger="1" minValue="213" maxValue="1187"/>
    </cacheField>
    <cacheField name="MOTIVO" numFmtId="0">
      <sharedItems count="5">
        <s v="ERRO FORMATAÇÃO"/>
        <s v="ERRO COMPLEMENTAÇÃO"/>
        <s v="OK - ERRO FAT"/>
        <s v="ERRO AUTOMAÇÃO - DETECTÁVEL"/>
        <s v="CORRETO - FAT CANCEL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4402865350"/>
    <n v="64"/>
    <n v="1251"/>
    <n v="1187"/>
    <x v="0"/>
  </r>
  <r>
    <n v="4403093190"/>
    <n v="69"/>
    <n v="640"/>
    <n v="571"/>
    <x v="1"/>
  </r>
  <r>
    <n v="4403209630"/>
    <n v="96"/>
    <n v="651"/>
    <n v="555"/>
    <x v="0"/>
  </r>
  <r>
    <n v="4403176497"/>
    <n v="90"/>
    <n v="606"/>
    <n v="516"/>
    <x v="2"/>
  </r>
  <r>
    <n v="4403197569"/>
    <n v="90"/>
    <n v="597"/>
    <n v="507"/>
    <x v="2"/>
  </r>
  <r>
    <n v="4403044518"/>
    <n v="78"/>
    <n v="561"/>
    <n v="483"/>
    <x v="0"/>
  </r>
  <r>
    <n v="4403187326"/>
    <n v="90"/>
    <n v="549"/>
    <n v="459"/>
    <x v="0"/>
  </r>
  <r>
    <n v="4403160842"/>
    <n v="90"/>
    <n v="531"/>
    <n v="441"/>
    <x v="2"/>
  </r>
  <r>
    <n v="4403187324"/>
    <n v="90"/>
    <n v="492"/>
    <n v="402"/>
    <x v="2"/>
  </r>
  <r>
    <n v="4403180719"/>
    <n v="30"/>
    <n v="429"/>
    <n v="399"/>
    <x v="2"/>
  </r>
  <r>
    <n v="4403176094"/>
    <n v="90"/>
    <n v="414"/>
    <n v="324"/>
    <x v="2"/>
  </r>
  <r>
    <n v="4403154757"/>
    <n v="82"/>
    <n v="402"/>
    <n v="320"/>
    <x v="0"/>
  </r>
  <r>
    <n v="4403183834"/>
    <n v="90"/>
    <n v="405"/>
    <n v="315"/>
    <x v="2"/>
  </r>
  <r>
    <n v="4403047884"/>
    <n v="90"/>
    <n v="360"/>
    <n v="270"/>
    <x v="2"/>
  </r>
  <r>
    <n v="4403177748"/>
    <n v="75"/>
    <n v="333"/>
    <n v="258"/>
    <x v="1"/>
  </r>
  <r>
    <n v="4402847140"/>
    <n v="68"/>
    <n v="321"/>
    <n v="253"/>
    <x v="3"/>
  </r>
  <r>
    <n v="4402988854"/>
    <n v="0"/>
    <n v="246"/>
    <n v="246"/>
    <x v="4"/>
  </r>
  <r>
    <n v="4403198840"/>
    <n v="78"/>
    <n v="318"/>
    <n v="240"/>
    <x v="3"/>
  </r>
  <r>
    <n v="4403018775"/>
    <n v="86"/>
    <n v="318"/>
    <n v="232"/>
    <x v="3"/>
  </r>
  <r>
    <n v="4403135442"/>
    <n v="51"/>
    <n v="264"/>
    <n v="2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9" firstHeaderRow="0" firstDataRow="1" firstDataCol="1"/>
  <pivotFields count="5">
    <pivotField dataField="1" showAll="0"/>
    <pivotField showAll="0"/>
    <pivotField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NOTA" fld="0" subtotal="count" baseField="4" baseItem="1"/>
    <dataField name="Soma de DIF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2" sqref="H2"/>
    </sheetView>
  </sheetViews>
  <sheetFormatPr defaultRowHeight="15" x14ac:dyDescent="0.25"/>
  <cols>
    <col min="1" max="1" width="24" bestFit="1" customWidth="1"/>
    <col min="2" max="2" width="16.5703125" bestFit="1" customWidth="1"/>
    <col min="5" max="5" width="9" bestFit="1" customWidth="1"/>
    <col min="6" max="6" width="9.7109375" bestFit="1" customWidth="1"/>
    <col min="7" max="7" width="24" bestFit="1" customWidth="1"/>
    <col min="8" max="8" width="16.5703125" bestFit="1" customWidth="1"/>
  </cols>
  <sheetData>
    <row r="1" spans="1:9" x14ac:dyDescent="0.25">
      <c r="A1" t="s">
        <v>0</v>
      </c>
      <c r="B1" t="s">
        <v>1</v>
      </c>
      <c r="E1" t="s">
        <v>2</v>
      </c>
      <c r="F1" t="s">
        <v>3</v>
      </c>
      <c r="G1" t="s">
        <v>0</v>
      </c>
      <c r="H1" t="s">
        <v>1</v>
      </c>
    </row>
    <row r="2" spans="1:9" x14ac:dyDescent="0.25">
      <c r="A2" s="1">
        <v>2766828.99</v>
      </c>
      <c r="B2" s="1">
        <v>2575506.17</v>
      </c>
      <c r="C2">
        <f>B2/A2</f>
        <v>0.93085123052726138</v>
      </c>
      <c r="E2" t="s">
        <v>4</v>
      </c>
      <c r="F2">
        <v>390</v>
      </c>
      <c r="G2" s="1">
        <v>25819.09</v>
      </c>
      <c r="H2" s="1">
        <v>36892.39</v>
      </c>
      <c r="I2" s="3">
        <f>H2/G2</f>
        <v>1.4288803362163423</v>
      </c>
    </row>
    <row r="3" spans="1:9" x14ac:dyDescent="0.25">
      <c r="E3" t="s">
        <v>5</v>
      </c>
      <c r="F3" s="2">
        <v>1782</v>
      </c>
      <c r="G3" s="1">
        <v>478186.91</v>
      </c>
      <c r="H3" s="1">
        <v>513559.02</v>
      </c>
      <c r="I3" s="3">
        <f t="shared" ref="I3:I8" si="0">H3/G3</f>
        <v>1.0739713054880571</v>
      </c>
    </row>
    <row r="4" spans="1:9" x14ac:dyDescent="0.25">
      <c r="E4" t="s">
        <v>6</v>
      </c>
      <c r="F4">
        <v>634</v>
      </c>
      <c r="G4" s="1">
        <v>442944.36</v>
      </c>
      <c r="H4" s="1">
        <v>446147.44</v>
      </c>
      <c r="I4" s="3">
        <f t="shared" si="0"/>
        <v>1.0072313371367907</v>
      </c>
    </row>
    <row r="5" spans="1:9" x14ac:dyDescent="0.25">
      <c r="E5" t="s">
        <v>7</v>
      </c>
      <c r="F5">
        <v>405</v>
      </c>
      <c r="G5" s="1">
        <v>727268.1</v>
      </c>
      <c r="H5" s="1">
        <v>713906.59</v>
      </c>
      <c r="I5" s="3">
        <f t="shared" si="0"/>
        <v>0.98162780685692108</v>
      </c>
    </row>
    <row r="6" spans="1:9" x14ac:dyDescent="0.25">
      <c r="E6" t="s">
        <v>8</v>
      </c>
      <c r="F6">
        <v>79</v>
      </c>
      <c r="G6" s="1">
        <v>1092610.53</v>
      </c>
      <c r="H6" s="1">
        <v>865000.73</v>
      </c>
      <c r="I6" s="3">
        <f t="shared" si="0"/>
        <v>0.79168258610870235</v>
      </c>
    </row>
    <row r="8" spans="1:9" x14ac:dyDescent="0.25">
      <c r="G8" s="1">
        <f>SUM(G2:G5)</f>
        <v>1674218.46</v>
      </c>
      <c r="H8" s="1">
        <f>SUM(H2:H5)</f>
        <v>1710505.44</v>
      </c>
      <c r="I8" s="3">
        <f t="shared" si="0"/>
        <v>1.0216739815424087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5" sqref="C15"/>
    </sheetView>
  </sheetViews>
  <sheetFormatPr defaultRowHeight="15" x14ac:dyDescent="0.25"/>
  <cols>
    <col min="1" max="1" width="31.140625" bestFit="1" customWidth="1"/>
    <col min="2" max="2" width="18.5703125" bestFit="1" customWidth="1"/>
    <col min="3" max="3" width="11.85546875" bestFit="1" customWidth="1"/>
  </cols>
  <sheetData>
    <row r="3" spans="1:3" x14ac:dyDescent="0.25">
      <c r="A3" s="4" t="s">
        <v>19</v>
      </c>
      <c r="B3" t="s">
        <v>22</v>
      </c>
      <c r="C3" t="s">
        <v>21</v>
      </c>
    </row>
    <row r="4" spans="1:3" x14ac:dyDescent="0.25">
      <c r="A4" s="5" t="s">
        <v>17</v>
      </c>
      <c r="B4" s="6">
        <v>1</v>
      </c>
      <c r="C4" s="6">
        <v>246</v>
      </c>
    </row>
    <row r="5" spans="1:3" x14ac:dyDescent="0.25">
      <c r="A5" s="5" t="s">
        <v>18</v>
      </c>
      <c r="B5" s="6">
        <v>4</v>
      </c>
      <c r="C5" s="6">
        <v>938</v>
      </c>
    </row>
    <row r="6" spans="1:3" x14ac:dyDescent="0.25">
      <c r="A6" s="5" t="s">
        <v>13</v>
      </c>
      <c r="B6" s="6">
        <v>2</v>
      </c>
      <c r="C6" s="6">
        <v>829</v>
      </c>
    </row>
    <row r="7" spans="1:3" x14ac:dyDescent="0.25">
      <c r="A7" s="5" t="s">
        <v>12</v>
      </c>
      <c r="B7" s="6">
        <v>5</v>
      </c>
      <c r="C7" s="6">
        <v>3004</v>
      </c>
    </row>
    <row r="8" spans="1:3" x14ac:dyDescent="0.25">
      <c r="A8" s="5" t="s">
        <v>16</v>
      </c>
      <c r="B8" s="6">
        <v>8</v>
      </c>
      <c r="C8" s="6">
        <v>3174</v>
      </c>
    </row>
    <row r="9" spans="1:3" x14ac:dyDescent="0.25">
      <c r="A9" s="5" t="s">
        <v>20</v>
      </c>
      <c r="B9" s="6">
        <v>20</v>
      </c>
      <c r="C9" s="6">
        <v>8191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7" sqref="A17"/>
    </sheetView>
  </sheetViews>
  <sheetFormatPr defaultRowHeight="15" x14ac:dyDescent="0.25"/>
  <cols>
    <col min="1" max="1" width="11" bestFit="1" customWidth="1"/>
    <col min="2" max="2" width="11.5703125" customWidth="1"/>
    <col min="3" max="3" width="11" customWidth="1"/>
    <col min="4" max="4" width="11.42578125" customWidth="1"/>
    <col min="5" max="5" width="31" customWidth="1"/>
  </cols>
  <sheetData>
    <row r="1" spans="1:5" x14ac:dyDescent="0.25">
      <c r="A1" t="s">
        <v>9</v>
      </c>
      <c r="B1" t="s">
        <v>14</v>
      </c>
      <c r="C1" t="s">
        <v>15</v>
      </c>
      <c r="D1" t="s">
        <v>10</v>
      </c>
      <c r="E1" t="s">
        <v>11</v>
      </c>
    </row>
    <row r="2" spans="1:5" x14ac:dyDescent="0.25">
      <c r="A2">
        <v>4402865350</v>
      </c>
      <c r="B2">
        <v>64</v>
      </c>
      <c r="C2" s="2">
        <v>1251</v>
      </c>
      <c r="D2" s="2">
        <v>1187</v>
      </c>
      <c r="E2" t="s">
        <v>12</v>
      </c>
    </row>
    <row r="3" spans="1:5" x14ac:dyDescent="0.25">
      <c r="A3">
        <v>4403093190</v>
      </c>
      <c r="B3">
        <v>69</v>
      </c>
      <c r="C3">
        <v>640</v>
      </c>
      <c r="D3">
        <v>571</v>
      </c>
      <c r="E3" t="s">
        <v>13</v>
      </c>
    </row>
    <row r="4" spans="1:5" x14ac:dyDescent="0.25">
      <c r="A4">
        <v>4403209630</v>
      </c>
      <c r="B4">
        <v>96</v>
      </c>
      <c r="C4">
        <v>651</v>
      </c>
      <c r="D4">
        <v>555</v>
      </c>
      <c r="E4" t="s">
        <v>12</v>
      </c>
    </row>
    <row r="5" spans="1:5" x14ac:dyDescent="0.25">
      <c r="A5">
        <v>4403176497</v>
      </c>
      <c r="B5">
        <v>90</v>
      </c>
      <c r="C5">
        <v>606</v>
      </c>
      <c r="D5">
        <v>516</v>
      </c>
      <c r="E5" t="s">
        <v>16</v>
      </c>
    </row>
    <row r="6" spans="1:5" x14ac:dyDescent="0.25">
      <c r="A6">
        <v>4403197569</v>
      </c>
      <c r="B6">
        <v>90</v>
      </c>
      <c r="C6">
        <v>597</v>
      </c>
      <c r="D6">
        <v>507</v>
      </c>
      <c r="E6" t="s">
        <v>16</v>
      </c>
    </row>
    <row r="7" spans="1:5" x14ac:dyDescent="0.25">
      <c r="A7">
        <v>4403044518</v>
      </c>
      <c r="B7">
        <v>78</v>
      </c>
      <c r="C7">
        <v>561</v>
      </c>
      <c r="D7">
        <v>483</v>
      </c>
      <c r="E7" t="s">
        <v>12</v>
      </c>
    </row>
    <row r="8" spans="1:5" x14ac:dyDescent="0.25">
      <c r="A8">
        <v>4403187326</v>
      </c>
      <c r="B8">
        <v>90</v>
      </c>
      <c r="C8">
        <v>549</v>
      </c>
      <c r="D8">
        <v>459</v>
      </c>
      <c r="E8" t="s">
        <v>12</v>
      </c>
    </row>
    <row r="9" spans="1:5" x14ac:dyDescent="0.25">
      <c r="A9">
        <v>4403160842</v>
      </c>
      <c r="B9">
        <v>90</v>
      </c>
      <c r="C9">
        <v>531</v>
      </c>
      <c r="D9">
        <v>441</v>
      </c>
      <c r="E9" t="s">
        <v>16</v>
      </c>
    </row>
    <row r="10" spans="1:5" x14ac:dyDescent="0.25">
      <c r="A10">
        <v>4403187324</v>
      </c>
      <c r="B10">
        <v>90</v>
      </c>
      <c r="C10">
        <v>492</v>
      </c>
      <c r="D10">
        <v>402</v>
      </c>
      <c r="E10" t="s">
        <v>16</v>
      </c>
    </row>
    <row r="11" spans="1:5" x14ac:dyDescent="0.25">
      <c r="A11">
        <v>4403180719</v>
      </c>
      <c r="B11">
        <v>30</v>
      </c>
      <c r="C11">
        <v>429</v>
      </c>
      <c r="D11">
        <v>399</v>
      </c>
      <c r="E11" t="s">
        <v>16</v>
      </c>
    </row>
    <row r="12" spans="1:5" x14ac:dyDescent="0.25">
      <c r="A12">
        <v>4403176094</v>
      </c>
      <c r="B12">
        <v>90</v>
      </c>
      <c r="C12">
        <v>414</v>
      </c>
      <c r="D12">
        <v>324</v>
      </c>
      <c r="E12" t="s">
        <v>16</v>
      </c>
    </row>
    <row r="13" spans="1:5" x14ac:dyDescent="0.25">
      <c r="A13">
        <v>4403154757</v>
      </c>
      <c r="B13">
        <v>82</v>
      </c>
      <c r="C13">
        <v>402</v>
      </c>
      <c r="D13">
        <v>320</v>
      </c>
      <c r="E13" t="s">
        <v>12</v>
      </c>
    </row>
    <row r="14" spans="1:5" x14ac:dyDescent="0.25">
      <c r="A14">
        <v>4403183834</v>
      </c>
      <c r="B14">
        <v>90</v>
      </c>
      <c r="C14">
        <v>405</v>
      </c>
      <c r="D14">
        <v>315</v>
      </c>
      <c r="E14" t="s">
        <v>16</v>
      </c>
    </row>
    <row r="15" spans="1:5" x14ac:dyDescent="0.25">
      <c r="A15">
        <v>4403047884</v>
      </c>
      <c r="B15">
        <v>90</v>
      </c>
      <c r="C15">
        <v>360</v>
      </c>
      <c r="D15">
        <v>270</v>
      </c>
      <c r="E15" t="s">
        <v>16</v>
      </c>
    </row>
    <row r="16" spans="1:5" x14ac:dyDescent="0.25">
      <c r="A16">
        <v>4403177748</v>
      </c>
      <c r="B16">
        <v>75</v>
      </c>
      <c r="C16">
        <v>333</v>
      </c>
      <c r="D16">
        <v>258</v>
      </c>
      <c r="E16" t="s">
        <v>13</v>
      </c>
    </row>
    <row r="17" spans="1:5" x14ac:dyDescent="0.25">
      <c r="A17">
        <v>4402847140</v>
      </c>
      <c r="B17">
        <v>68</v>
      </c>
      <c r="C17">
        <v>321</v>
      </c>
      <c r="D17">
        <v>253</v>
      </c>
      <c r="E17" t="s">
        <v>18</v>
      </c>
    </row>
    <row r="18" spans="1:5" x14ac:dyDescent="0.25">
      <c r="A18">
        <v>4402988854</v>
      </c>
      <c r="B18">
        <v>0</v>
      </c>
      <c r="C18">
        <v>246</v>
      </c>
      <c r="D18">
        <v>246</v>
      </c>
      <c r="E18" t="s">
        <v>17</v>
      </c>
    </row>
    <row r="19" spans="1:5" x14ac:dyDescent="0.25">
      <c r="A19">
        <v>4403198840</v>
      </c>
      <c r="B19">
        <v>78</v>
      </c>
      <c r="C19">
        <v>318</v>
      </c>
      <c r="D19">
        <v>240</v>
      </c>
      <c r="E19" t="s">
        <v>18</v>
      </c>
    </row>
    <row r="20" spans="1:5" x14ac:dyDescent="0.25">
      <c r="A20">
        <v>4403018775</v>
      </c>
      <c r="B20">
        <v>86</v>
      </c>
      <c r="C20">
        <v>318</v>
      </c>
      <c r="D20">
        <v>232</v>
      </c>
      <c r="E20" t="s">
        <v>18</v>
      </c>
    </row>
    <row r="21" spans="1:5" x14ac:dyDescent="0.25">
      <c r="A21">
        <v>4403135442</v>
      </c>
      <c r="B21">
        <v>51</v>
      </c>
      <c r="C21">
        <v>264</v>
      </c>
      <c r="D21">
        <v>213</v>
      </c>
      <c r="E2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2" sqref="J2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24" bestFit="1" customWidth="1"/>
    <col min="4" max="4" width="16.5703125" bestFit="1" customWidth="1"/>
    <col min="7" max="7" width="9" bestFit="1" customWidth="1"/>
    <col min="8" max="8" width="9.7109375" bestFit="1" customWidth="1"/>
    <col min="9" max="9" width="24" bestFit="1" customWidth="1"/>
    <col min="10" max="10" width="16.5703125" bestFit="1" customWidth="1"/>
  </cols>
  <sheetData>
    <row r="1" spans="1:11" x14ac:dyDescent="0.25">
      <c r="A1" t="s">
        <v>2</v>
      </c>
      <c r="B1" t="s">
        <v>3</v>
      </c>
      <c r="C1" t="s">
        <v>0</v>
      </c>
      <c r="D1" t="s">
        <v>1</v>
      </c>
      <c r="G1" t="s">
        <v>2</v>
      </c>
      <c r="H1" t="s">
        <v>3</v>
      </c>
      <c r="I1" t="s">
        <v>0</v>
      </c>
      <c r="J1" t="s">
        <v>1</v>
      </c>
    </row>
    <row r="2" spans="1:11" x14ac:dyDescent="0.25">
      <c r="A2" t="s">
        <v>4</v>
      </c>
      <c r="B2">
        <v>315</v>
      </c>
      <c r="C2" s="1">
        <v>20744.09</v>
      </c>
      <c r="D2" s="1">
        <v>28805.39</v>
      </c>
      <c r="E2" s="3">
        <f>D2/C2</f>
        <v>1.3886070683264486</v>
      </c>
      <c r="G2" t="s">
        <v>4</v>
      </c>
      <c r="H2">
        <v>315</v>
      </c>
      <c r="I2" s="1">
        <v>20744.09</v>
      </c>
      <c r="J2" s="1">
        <v>28805.39</v>
      </c>
      <c r="K2" s="3">
        <f>J2/I2</f>
        <v>1.3886070683264486</v>
      </c>
    </row>
    <row r="3" spans="1:11" x14ac:dyDescent="0.25">
      <c r="A3" t="s">
        <v>5</v>
      </c>
      <c r="B3" s="2">
        <v>1342</v>
      </c>
      <c r="C3" s="1">
        <v>353732.9</v>
      </c>
      <c r="D3" s="1">
        <v>359741.07</v>
      </c>
      <c r="E3" s="3">
        <f t="shared" ref="E3:E9" si="0">D3/C3</f>
        <v>1.0169850471923871</v>
      </c>
      <c r="G3" t="s">
        <v>5</v>
      </c>
      <c r="H3" s="2">
        <v>1342</v>
      </c>
      <c r="I3" s="1">
        <v>353732.9</v>
      </c>
      <c r="J3" s="1">
        <v>359741.07</v>
      </c>
      <c r="K3" s="3">
        <f t="shared" ref="K3:K7" si="1">J3/I3</f>
        <v>1.0169850471923871</v>
      </c>
    </row>
    <row r="4" spans="1:11" x14ac:dyDescent="0.25">
      <c r="A4" t="s">
        <v>6</v>
      </c>
      <c r="B4">
        <v>450</v>
      </c>
      <c r="C4" s="1">
        <v>313070.36</v>
      </c>
      <c r="D4" s="1">
        <v>305050.32</v>
      </c>
      <c r="E4" s="3">
        <f t="shared" si="0"/>
        <v>0.97438262759847349</v>
      </c>
      <c r="G4" t="s">
        <v>6</v>
      </c>
      <c r="H4">
        <v>449</v>
      </c>
      <c r="I4" s="1">
        <v>312510.8</v>
      </c>
      <c r="J4" s="1">
        <v>305050.32</v>
      </c>
      <c r="K4" s="3">
        <f t="shared" si="1"/>
        <v>0.97612728904089086</v>
      </c>
    </row>
    <row r="5" spans="1:11" x14ac:dyDescent="0.25">
      <c r="A5" t="s">
        <v>7</v>
      </c>
      <c r="B5">
        <v>277</v>
      </c>
      <c r="C5" s="1">
        <v>506824.24</v>
      </c>
      <c r="D5" s="1">
        <v>481421</v>
      </c>
      <c r="E5" s="3">
        <f t="shared" si="0"/>
        <v>0.949877614377718</v>
      </c>
      <c r="G5" t="s">
        <v>7</v>
      </c>
      <c r="H5">
        <v>277</v>
      </c>
      <c r="I5" s="1">
        <v>506824.24</v>
      </c>
      <c r="J5" s="2">
        <v>481421</v>
      </c>
      <c r="K5" s="3">
        <f t="shared" si="1"/>
        <v>0.949877614377718</v>
      </c>
    </row>
    <row r="6" spans="1:11" x14ac:dyDescent="0.25">
      <c r="A6" t="s">
        <v>8</v>
      </c>
      <c r="B6">
        <v>66</v>
      </c>
      <c r="C6" s="1">
        <v>945063.95</v>
      </c>
      <c r="D6" s="1">
        <v>742541.73</v>
      </c>
      <c r="E6" s="3">
        <f t="shared" si="0"/>
        <v>0.78570527423038417</v>
      </c>
      <c r="G6" t="s">
        <v>8</v>
      </c>
      <c r="H6">
        <v>65</v>
      </c>
      <c r="I6" s="1">
        <v>929803.73</v>
      </c>
      <c r="J6" s="1">
        <v>734887.02</v>
      </c>
      <c r="K6" s="3">
        <f t="shared" si="1"/>
        <v>0.79036789839507315</v>
      </c>
    </row>
    <row r="7" spans="1:11" x14ac:dyDescent="0.25">
      <c r="C7" s="1">
        <f>SUM(C2:C6)</f>
        <v>2139435.54</v>
      </c>
      <c r="D7" s="1">
        <f>SUM(D2:D6)</f>
        <v>1917559.51</v>
      </c>
      <c r="E7" s="3">
        <f t="shared" si="0"/>
        <v>0.89629225753630326</v>
      </c>
      <c r="I7" s="1">
        <f>SUM(I2:I6)</f>
        <v>2123615.7599999998</v>
      </c>
      <c r="J7" s="1">
        <f>SUM(J2:J6)</f>
        <v>1909904.8</v>
      </c>
      <c r="K7" s="3">
        <f t="shared" si="1"/>
        <v>0.89936458184883705</v>
      </c>
    </row>
    <row r="9" spans="1:11" x14ac:dyDescent="0.25">
      <c r="C9" s="1">
        <f>SUM(C2:C5)</f>
        <v>1194371.5900000001</v>
      </c>
      <c r="D9" s="1">
        <f>SUM(D2:D5)</f>
        <v>1175017.78</v>
      </c>
      <c r="E9" s="3">
        <f t="shared" si="0"/>
        <v>0.98379582186813397</v>
      </c>
      <c r="I9" s="1">
        <f>SUM(I2:I5)</f>
        <v>1193812.03</v>
      </c>
      <c r="J9" s="1">
        <f>SUM(J2:J5)</f>
        <v>1175017.78</v>
      </c>
      <c r="K9" s="3">
        <f t="shared" ref="K9" si="2">J9/I9</f>
        <v>0.98425694369992234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CALADO RAMOS</dc:creator>
  <cp:lastModifiedBy>RAFAEL CALADO RAMOS</cp:lastModifiedBy>
  <dcterms:created xsi:type="dcterms:W3CDTF">2020-02-17T20:01:23Z</dcterms:created>
  <dcterms:modified xsi:type="dcterms:W3CDTF">2020-02-18T10:24:05Z</dcterms:modified>
</cp:coreProperties>
</file>