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23820"/>
  <xr:revisionPtr revIDLastSave="0" documentId="10_ncr:100000_{F5C82A44-A1CE-4EA1-9B15-88A9BA0381D2}" xr6:coauthVersionLast="31" xr6:coauthVersionMax="31" xr10:uidLastSave="{00000000-0000-0000-0000-000000000000}"/>
  <bookViews>
    <workbookView xWindow="120" yWindow="45" windowWidth="15135" windowHeight="8130" xr2:uid="{00000000-000D-0000-FFFF-FFFF00000000}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externalReferences>
    <externalReference r:id="rId6"/>
  </externalReferences>
  <definedNames>
    <definedName name="Bundling" localSheetId="2">'Qtr2'!$G$6:$G$9</definedName>
    <definedName name="Bundling" localSheetId="3">'Qtr3'!$D$5:$D$8</definedName>
    <definedName name="Bundling" localSheetId="4">'Qtr4'!$E$7:$E$9</definedName>
    <definedName name="Bundling">'Qtr1'!$E$5:$E$8</definedName>
    <definedName name="Consulting" localSheetId="2">'Qtr2'!$D$6:$D$9</definedName>
    <definedName name="Consulting" localSheetId="3">'Qtr3'!$B$5:$B$8</definedName>
    <definedName name="Consulting" localSheetId="4">'Qtr4'!$B$7:$B$9</definedName>
    <definedName name="Consulting">'Qtr1'!$B$5:$B$8</definedName>
    <definedName name="Marketing" localSheetId="2">'Qtr2'!$E$6:$E$9</definedName>
    <definedName name="Marketing" localSheetId="3">'Qtr3'!$C$5:$C$8</definedName>
    <definedName name="Marketing" localSheetId="4">'Qtr4'!$C$7:$C$9</definedName>
    <definedName name="Marketing">'Qtr1'!$C$5:$C$8</definedName>
    <definedName name="Northeast" localSheetId="2">'Qtr2'!$D$6:$G$6</definedName>
    <definedName name="Northeast" localSheetId="3">'Qtr3'!$B$5:$D$5</definedName>
    <definedName name="Northeast" localSheetId="4">'Qtr4'!$B$7:$E$7</definedName>
    <definedName name="Northeast">'Qtr1'!$B$5:$E$5</definedName>
    <definedName name="Northwest" localSheetId="2">'Qtr2'!$D$8:$G$8</definedName>
    <definedName name="Northwest" localSheetId="3">'Qtr3'!$B$7:$D$7</definedName>
    <definedName name="Northwest" localSheetId="4">'Qtr4'!$B$10:$E$10</definedName>
    <definedName name="Northwest">'Qtr1'!$B$7:$E$7</definedName>
    <definedName name="Outsourcing" localSheetId="2">'Qtr2'!$F$6:$F$9</definedName>
    <definedName name="Outsourcing" localSheetId="3">'Qtr3'!$E$5:$E$8</definedName>
    <definedName name="Outsourcing" localSheetId="4">'Qtr4'!$D$7:$D$9</definedName>
    <definedName name="Outsourcing">'Qtr1'!$D$5:$D$8</definedName>
    <definedName name="_xlnm.Print_Titles" localSheetId="1">'Qtr1'!$1:$2</definedName>
    <definedName name="Q1Data">'Qtr1'!$B$5:$E$8</definedName>
    <definedName name="Q1Sales">'Qtr1'!$A$4:$E$9</definedName>
    <definedName name="Sales_Group" localSheetId="2">'Qtr2'!$D$6:$G$9</definedName>
    <definedName name="Sales_Group" localSheetId="3">'Qtr3'!$B$5:$D$8</definedName>
    <definedName name="Sales_Group" localSheetId="4">'Qtr4'!$B$7:$E$9</definedName>
    <definedName name="Sales_Group">'Qtr1'!$B$5:$E$8</definedName>
    <definedName name="Southeast" localSheetId="2">'Qtr2'!$D$7:$G$7</definedName>
    <definedName name="Southeast" localSheetId="3">'Qtr3'!$B$6:$D$6</definedName>
    <definedName name="Southeast" localSheetId="4">'Qtr4'!$B$8:$E$8</definedName>
    <definedName name="Southeast">'Qtr1'!$B$6:$E$6</definedName>
    <definedName name="Southwest" localSheetId="2">'Qtr2'!$D$9:$G$9</definedName>
    <definedName name="Southwest" localSheetId="3">'Qtr3'!$B$8:$D$8</definedName>
    <definedName name="Southwest" localSheetId="4">'Qtr4'!$B$9:$E$9</definedName>
    <definedName name="Southwest">'Qtr1'!$B$8:$E$8</definedName>
  </definedNames>
  <calcPr calcId="179017"/>
  <webPublishing codePage="1252"/>
</workbook>
</file>

<file path=xl/calcChain.xml><?xml version="1.0" encoding="utf-8"?>
<calcChain xmlns="http://schemas.openxmlformats.org/spreadsheetml/2006/main">
  <c r="C5" i="1" l="1"/>
  <c r="D5" i="1"/>
  <c r="E5" i="1"/>
  <c r="F5" i="1"/>
  <c r="F9" i="1" s="1"/>
  <c r="C6" i="1"/>
  <c r="D6" i="1"/>
  <c r="E6" i="1"/>
  <c r="F6" i="1"/>
  <c r="C7" i="1"/>
  <c r="D7" i="1"/>
  <c r="E7" i="1"/>
  <c r="F7" i="1"/>
  <c r="C8" i="1"/>
  <c r="D8" i="1"/>
  <c r="E8" i="1"/>
  <c r="E9" i="1" s="1"/>
  <c r="F8" i="1"/>
  <c r="C9" i="1"/>
  <c r="D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F19" i="1" s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E24" i="1" s="1"/>
  <c r="F23" i="1"/>
  <c r="C24" i="1"/>
  <c r="D24" i="1"/>
  <c r="F24" i="1"/>
  <c r="C11" i="5" l="1"/>
  <c r="D11" i="5"/>
  <c r="E11" i="5"/>
  <c r="B11" i="5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C45" i="1" l="1"/>
  <c r="C44" i="1"/>
  <c r="C46" i="1"/>
  <c r="B13" i="2"/>
  <c r="B12" i="2"/>
  <c r="D33" i="1" l="1"/>
  <c r="E33" i="1"/>
  <c r="F33" i="1"/>
  <c r="C33" i="1"/>
  <c r="D9" i="4"/>
  <c r="E9" i="4"/>
  <c r="C9" i="4"/>
  <c r="B9" i="4"/>
  <c r="G10" i="3"/>
  <c r="F10" i="3"/>
  <c r="E10" i="3"/>
  <c r="D10" i="3"/>
  <c r="E9" i="2"/>
  <c r="D9" i="2"/>
  <c r="C9" i="2"/>
  <c r="B9" i="2"/>
</calcChain>
</file>

<file path=xl/sharedStrings.xml><?xml version="1.0" encoding="utf-8"?>
<sst xmlns="http://schemas.openxmlformats.org/spreadsheetml/2006/main" count="107" uniqueCount="29">
  <si>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</si>
  <si>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</si>
  <si>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</si>
  <si>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</si>
  <si>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</si>
  <si>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</si>
  <si>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</si>
  <si>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</si>
  <si>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</si>
  <si>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</si>
  <si>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</si>
  <si>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</si>
  <si>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</si>
  <si>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</si>
  <si>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</si>
  <si>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</si>
  <si>
    <t>North Average</t>
  </si>
  <si>
    <t>South Average</t>
  </si>
  <si>
    <t>Add some stuff</t>
  </si>
  <si>
    <t>Amount above/below average</t>
  </si>
  <si>
    <t>Total for SW Bund and add NE Mark and add Edgar's consulting sales from Employee Bonus workbook</t>
  </si>
  <si>
    <t>Consolodate data:</t>
  </si>
  <si>
    <t>1. Delete all data, including headings</t>
  </si>
  <si>
    <t>2. Consolodate data by category (as opposed to position)</t>
  </si>
  <si>
    <t>3. Click where you want headings to start</t>
  </si>
  <si>
    <t>4. Go to DATA tab, in DATA TOOLS, use CONSOLODATE</t>
  </si>
  <si>
    <t>Day 3 Department Wise Revenue - Messing Everything Up</t>
  </si>
  <si>
    <t>5. Add ranges</t>
  </si>
  <si>
    <t>6. Check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</si>
</sst>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  <xf numFmtId="165" fontId="0" fillId="0" borderId="0" xfId="2" applyNumberFormat="1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ill="1"/>
    <xf numFmtId="164" fontId="0" fillId="0" borderId="0" xfId="0" applyNumberFormat="1"/>
    <xf numFmtId="164" fontId="2" fillId="2" borderId="0" xfId="1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roger_Training/Excel_Class_Files/2010/Level%202/Calculating%20Data%20with%20Advanced%20Formulas/Employee%20Bon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E7">
            <v>108170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Kroger_Training\Excel_Class_Files\Student_Files\Day%203%20Department%20Wise%20Revenue%20-%20Messing%20Everything%20Up.xlsx" TargetMode="External"/><Relationship Id="rId2" Type="http://schemas.openxmlformats.org/officeDocument/2006/relationships/externalLinkPath" Target="file:///C:\Kroger_Training\Excel_Class_Files\Student_Files\Day%203%20Department%20Wise%20Revenue%20-%20Messing%20Everything%20Up.xlsx" TargetMode="External"/><Relationship Id="rId1" Type="http://schemas.openxmlformats.org/officeDocument/2006/relationships/externalLinkPath" Target="file:///C:\Kroger_Training\Excel_Class_Files\Student_Files\Day%203%20Department%20Wise%20Revenue%20-%20Messing%20Everything%20Up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externalLinkPath" Target="file:///C:\Kroger_Training\Excel_Class_Files\Student_Files\Day%203%20Department%20Wise%20Revenue%20-%20Messing%20Everything%20Up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A4" sqref="A4:F24"/>
    </sheetView>
  </sheetViews>
  <sheetFormatPr defaultRowHeight="15" outlineLevelRow="2" x14ac:dyDescent="0.25"/>
  <cols>
    <col min="1" max="1" width="2.85546875" customWidth="1"/>
    <col min="2" max="2" width="18.140625" customWidth="1"/>
    <col min="3" max="5" width="12.7109375" bestFit="1" customWidth="1"/>
    <col min="6" max="6" width="13.7109375" bestFit="1" customWidth="1"/>
    <col min="10" max="10" width="2.85546875" customWidth="1"/>
    <col min="11" max="11" width="6.28515625" customWidth="1"/>
    <col min="12" max="12" width="9.42578125" customWidth="1"/>
  </cols>
  <sheetData>
    <row r="1" spans="1:8" ht="21" x14ac:dyDescent="0.35">
      <c r="A1" s="2" t="s">
        <v>0</v>
      </c>
      <c r="B1" s="2"/>
      <c r="C1" s="1"/>
      <c r="D1" s="1"/>
      <c r="E1" s="1"/>
      <c r="F1" s="1"/>
    </row>
    <row r="2" spans="1:8" x14ac:dyDescent="0.25">
      <c r="A2" t="s">
        <v>15</v>
      </c>
      <c r="C2" s="1"/>
      <c r="D2" s="1"/>
      <c r="E2" s="1"/>
      <c r="F2" s="1"/>
    </row>
    <row r="3" spans="1:8" x14ac:dyDescent="0.25">
      <c r="C3" s="1"/>
      <c r="D3" s="1"/>
      <c r="E3" s="1"/>
      <c r="F3" s="1"/>
    </row>
    <row r="4" spans="1:8" x14ac:dyDescent="0.25">
      <c r="A4" s="3"/>
      <c r="B4" s="3"/>
      <c r="C4" s="4" t="s">
        <v>7</v>
      </c>
      <c r="D4" s="4" t="s">
        <v>10</v>
      </c>
      <c r="E4" s="4" t="s">
        <v>8</v>
      </c>
      <c r="F4" s="4" t="s">
        <v>9</v>
      </c>
      <c r="H4" t="s">
        <v>21</v>
      </c>
    </row>
    <row r="5" spans="1:8" hidden="1" outlineLevel="2" x14ac:dyDescent="0.25">
      <c r="A5" s="3"/>
      <c r="B5" s="3" t="s">
        <v>26</v>
      </c>
      <c r="C5" s="18">
        <f>'Qtr1'!$B$5</f>
        <v>14306.511715303401</v>
      </c>
      <c r="D5" s="18">
        <f>'Qtr1'!$C$5</f>
        <v>15045.0727733863</v>
      </c>
      <c r="E5" s="18">
        <f>'Qtr1'!$D$5</f>
        <v>24261.455212116602</v>
      </c>
      <c r="F5" s="18">
        <f>'Qtr1'!$E$5</f>
        <v>12376.727863087501</v>
      </c>
    </row>
    <row r="6" spans="1:8" hidden="1" outlineLevel="2" collapsed="1" x14ac:dyDescent="0.25">
      <c r="A6" s="3"/>
      <c r="B6" s="3" t="s">
        <v>26</v>
      </c>
      <c r="C6" s="18">
        <f>'Qtr2'!$D$6</f>
        <v>16306.511715303401</v>
      </c>
      <c r="D6" s="18">
        <f>'Qtr2'!$E$6</f>
        <v>25045.072773386299</v>
      </c>
      <c r="E6" s="18">
        <f>'Qtr2'!$F$6</f>
        <v>24261.455212116602</v>
      </c>
      <c r="F6" s="18">
        <f>'Qtr2'!$G$6</f>
        <v>15376.727863087501</v>
      </c>
    </row>
    <row r="7" spans="1:8" hidden="1" outlineLevel="2" collapsed="1" x14ac:dyDescent="0.25">
      <c r="A7" s="3"/>
      <c r="B7" s="3" t="s">
        <v>26</v>
      </c>
      <c r="C7" s="18">
        <f>'Qtr3'!$B$5</f>
        <v>15306.511715303401</v>
      </c>
      <c r="D7" s="18">
        <f>'Qtr3'!$C$5</f>
        <v>20045.072773386299</v>
      </c>
      <c r="E7" s="18">
        <f>'Qtr3'!$E$5</f>
        <v>24450.455212116602</v>
      </c>
      <c r="F7" s="18">
        <f>'Qtr3'!$D$5</f>
        <v>14676.727863087501</v>
      </c>
    </row>
    <row r="8" spans="1:8" hidden="1" outlineLevel="2" collapsed="1" x14ac:dyDescent="0.25">
      <c r="A8" s="3"/>
      <c r="B8" s="3" t="s">
        <v>26</v>
      </c>
      <c r="C8" s="18">
        <f>'Qtr4'!$B$7</f>
        <v>19920.7347508561</v>
      </c>
      <c r="D8" s="18">
        <f>'Qtr4'!$C$7</f>
        <v>18035.286223044099</v>
      </c>
      <c r="E8" s="18">
        <f>'Qtr4'!$D$7</f>
        <v>21012.1413526217</v>
      </c>
      <c r="F8" s="18">
        <f>'Qtr4'!$E$7</f>
        <v>9782.8353432331805</v>
      </c>
    </row>
    <row r="9" spans="1:8" collapsed="1" x14ac:dyDescent="0.25">
      <c r="A9" s="6" t="s">
        <v>1</v>
      </c>
      <c r="B9" s="6"/>
      <c r="C9" s="7">
        <f>SUM(C5:C8)</f>
        <v>65840.269896766302</v>
      </c>
      <c r="D9" s="7">
        <f>SUM(D5:D8)</f>
        <v>78170.504543202987</v>
      </c>
      <c r="E9" s="7">
        <f>SUM(E5:E8)</f>
        <v>93985.506988971494</v>
      </c>
      <c r="F9" s="7">
        <f>SUM(F5:F8)</f>
        <v>52213.018932495681</v>
      </c>
      <c r="H9" t="s">
        <v>22</v>
      </c>
    </row>
    <row r="10" spans="1:8" hidden="1" outlineLevel="2" x14ac:dyDescent="0.25">
      <c r="A10" s="6"/>
      <c r="B10" s="6" t="s">
        <v>26</v>
      </c>
      <c r="C10" s="7">
        <f>'Qtr1'!$B$6</f>
        <v>13120.795028799501</v>
      </c>
      <c r="D10" s="7">
        <f>'Qtr1'!$C$6</f>
        <v>14771.993708682299</v>
      </c>
      <c r="E10" s="7">
        <f>'Qtr1'!$D$6</f>
        <v>26592.739134258802</v>
      </c>
      <c r="F10" s="7">
        <f>'Qtr1'!$E$6</f>
        <v>9199.8493385637266</v>
      </c>
    </row>
    <row r="11" spans="1:8" hidden="1" outlineLevel="2" collapsed="1" x14ac:dyDescent="0.25">
      <c r="A11" s="6"/>
      <c r="B11" s="6" t="s">
        <v>26</v>
      </c>
      <c r="C11" s="7">
        <f>'Qtr2'!$D$7</f>
        <v>17120.795028799501</v>
      </c>
      <c r="D11" s="7">
        <f>'Qtr2'!$E$7</f>
        <v>12771.993708681999</v>
      </c>
      <c r="E11" s="7">
        <f>'Qtr2'!$F$7</f>
        <v>26592.739134258802</v>
      </c>
      <c r="F11" s="7">
        <f>'Qtr2'!$G$7</f>
        <v>10400.849338563699</v>
      </c>
    </row>
    <row r="12" spans="1:8" hidden="1" outlineLevel="2" collapsed="1" x14ac:dyDescent="0.25">
      <c r="A12" s="6"/>
      <c r="B12" s="6" t="s">
        <v>26</v>
      </c>
      <c r="C12" s="7">
        <f>'Qtr3'!$B$6</f>
        <v>17350.795028799501</v>
      </c>
      <c r="D12" s="7">
        <f>'Qtr3'!$C$6</f>
        <v>13900.993708681999</v>
      </c>
      <c r="E12" s="7">
        <f>'Qtr3'!$E$6</f>
        <v>30592.739134258802</v>
      </c>
      <c r="F12" s="7">
        <f>'Qtr3'!$D$6</f>
        <v>8400.8493385636993</v>
      </c>
    </row>
    <row r="13" spans="1:8" hidden="1" outlineLevel="2" collapsed="1" x14ac:dyDescent="0.25">
      <c r="A13" s="6"/>
      <c r="B13" s="6" t="s">
        <v>26</v>
      </c>
      <c r="C13" s="7">
        <f>'Qtr4'!$B$8</f>
        <v>13201.3298230088</v>
      </c>
      <c r="D13" s="7">
        <f>'Qtr4'!$C$8</f>
        <v>19373.8455187197</v>
      </c>
      <c r="E13" s="7">
        <f>'Qtr4'!$D$8</f>
        <v>25405.7166320998</v>
      </c>
      <c r="F13" s="7">
        <f>'Qtr4'!$E$8</f>
        <v>7267.3236132746897</v>
      </c>
    </row>
    <row r="14" spans="1:8" collapsed="1" x14ac:dyDescent="0.25">
      <c r="A14" s="8" t="s">
        <v>2</v>
      </c>
      <c r="B14" s="8"/>
      <c r="C14" s="7">
        <f>SUM(C10:C13)</f>
        <v>60793.714909407296</v>
      </c>
      <c r="D14" s="7">
        <f>SUM(D10:D13)</f>
        <v>60818.826644765999</v>
      </c>
      <c r="E14" s="7">
        <f>SUM(E10:E13)</f>
        <v>109183.93403487621</v>
      </c>
      <c r="F14" s="7">
        <f>SUM(F10:F13)</f>
        <v>35268.871628965811</v>
      </c>
      <c r="H14" t="s">
        <v>23</v>
      </c>
    </row>
    <row r="15" spans="1:8" hidden="1" outlineLevel="2" x14ac:dyDescent="0.25">
      <c r="A15" s="8"/>
      <c r="B15" s="8" t="s">
        <v>26</v>
      </c>
      <c r="C15" s="7">
        <f>'Qtr1'!$B$7</f>
        <v>14831.494729542999</v>
      </c>
      <c r="D15" s="7">
        <f>'Qtr1'!$C$7</f>
        <v>11044.686599143701</v>
      </c>
      <c r="E15" s="7">
        <f>'Qtr1'!$D$7</f>
        <v>23191.806587430699</v>
      </c>
      <c r="F15" s="7">
        <f>'Qtr1'!$E$7</f>
        <v>13056.374742531099</v>
      </c>
    </row>
    <row r="16" spans="1:8" hidden="1" outlineLevel="2" collapsed="1" x14ac:dyDescent="0.25">
      <c r="A16" s="8"/>
      <c r="B16" s="8" t="s">
        <v>26</v>
      </c>
      <c r="C16" s="7">
        <f>'Qtr2'!$D$8</f>
        <v>18831.494729542999</v>
      </c>
      <c r="D16" s="7">
        <f>'Qtr2'!$E$8</f>
        <v>10544.686599143701</v>
      </c>
      <c r="E16" s="7">
        <f>'Qtr2'!$F$8</f>
        <v>27200.806587430699</v>
      </c>
      <c r="F16" s="7">
        <f>'Qtr2'!$G$8</f>
        <v>13056.374742531099</v>
      </c>
    </row>
    <row r="17" spans="1:15" hidden="1" outlineLevel="2" collapsed="1" x14ac:dyDescent="0.25">
      <c r="A17" s="8"/>
      <c r="B17" s="8" t="s">
        <v>26</v>
      </c>
      <c r="C17" s="7">
        <f>'Qtr3'!$B$7</f>
        <v>19500.494729542999</v>
      </c>
      <c r="D17" s="7">
        <f>'Qtr3'!$C$7</f>
        <v>12456.686599143701</v>
      </c>
      <c r="E17" s="7">
        <f>'Qtr3'!$E$7</f>
        <v>17200.806587430699</v>
      </c>
      <c r="F17" s="7">
        <f>'Qtr3'!$D$7</f>
        <v>12072.374742531099</v>
      </c>
    </row>
    <row r="18" spans="1:15" hidden="1" outlineLevel="2" collapsed="1" x14ac:dyDescent="0.25">
      <c r="A18" s="8"/>
      <c r="B18" s="8" t="s">
        <v>26</v>
      </c>
      <c r="C18" s="7">
        <f>'Qtr4'!$B$10</f>
        <v>1422.51810797596</v>
      </c>
      <c r="D18" s="7">
        <f>'Qtr4'!$C$10</f>
        <v>14846.068857681999</v>
      </c>
      <c r="E18" s="7">
        <f>'Qtr4'!$D$10</f>
        <v>21350.5665349585</v>
      </c>
      <c r="F18" s="7">
        <f>'Qtr4'!$E$10</f>
        <v>11143.8651711153</v>
      </c>
    </row>
    <row r="19" spans="1:15" collapsed="1" x14ac:dyDescent="0.25">
      <c r="A19" s="8" t="s">
        <v>3</v>
      </c>
      <c r="B19" s="8"/>
      <c r="C19" s="7">
        <f>SUM(C15:C18)</f>
        <v>54586.002296604951</v>
      </c>
      <c r="D19" s="7">
        <f>SUM(D15:D18)</f>
        <v>48892.128655113105</v>
      </c>
      <c r="E19" s="7">
        <f>SUM(E15:E18)</f>
        <v>88943.986297250594</v>
      </c>
      <c r="F19" s="7">
        <f>SUM(F15:F18)</f>
        <v>49328.989398708596</v>
      </c>
      <c r="H19" t="s">
        <v>24</v>
      </c>
      <c r="L19" t="s">
        <v>7</v>
      </c>
      <c r="M19" t="s">
        <v>10</v>
      </c>
      <c r="N19" t="s">
        <v>8</v>
      </c>
      <c r="O19" t="s">
        <v>9</v>
      </c>
    </row>
    <row r="20" spans="1:15" hidden="1" outlineLevel="2" x14ac:dyDescent="0.25">
      <c r="A20" s="8"/>
      <c r="B20" s="8" t="s">
        <v>26</v>
      </c>
      <c r="C20" s="7">
        <f>'Qtr1'!$B$8</f>
        <v>16988.464419817799</v>
      </c>
      <c r="D20" s="7">
        <f>'Qtr1'!$C$8</f>
        <v>10715.403841675599</v>
      </c>
      <c r="E20" s="7">
        <f>'Qtr1'!$D$8</f>
        <v>21788.929033508299</v>
      </c>
      <c r="F20" s="7">
        <f>'Qtr1'!$E$8</f>
        <v>8512.4913081345203</v>
      </c>
    </row>
    <row r="21" spans="1:15" hidden="1" outlineLevel="2" collapsed="1" x14ac:dyDescent="0.25">
      <c r="A21" s="8"/>
      <c r="B21" s="8" t="s">
        <v>26</v>
      </c>
      <c r="C21" s="7">
        <f>'Qtr2'!$D$9</f>
        <v>16500.464419817799</v>
      </c>
      <c r="D21" s="7">
        <f>'Qtr2'!$E$9</f>
        <v>17715.403841675601</v>
      </c>
      <c r="E21" s="7">
        <f>'Qtr2'!$F$9</f>
        <v>21000.929033508299</v>
      </c>
      <c r="F21" s="7">
        <f>'Qtr2'!$G$9</f>
        <v>10512.4913081345</v>
      </c>
    </row>
    <row r="22" spans="1:15" hidden="1" outlineLevel="2" collapsed="1" x14ac:dyDescent="0.25">
      <c r="A22" s="8"/>
      <c r="B22" s="8" t="s">
        <v>26</v>
      </c>
      <c r="C22" s="7">
        <f>'Qtr3'!$B$8</f>
        <v>14500.464419817799</v>
      </c>
      <c r="D22" s="7">
        <f>'Qtr3'!$C$8</f>
        <v>12365.403841675599</v>
      </c>
      <c r="E22" s="7">
        <f>'Qtr3'!$E$8</f>
        <v>23200.929033508299</v>
      </c>
      <c r="F22" s="7">
        <f>'Qtr3'!$D$8</f>
        <v>11512.4913081345</v>
      </c>
    </row>
    <row r="23" spans="1:15" hidden="1" outlineLevel="2" collapsed="1" x14ac:dyDescent="0.25">
      <c r="A23" s="8"/>
      <c r="B23" s="8" t="s">
        <v>26</v>
      </c>
      <c r="C23" s="7">
        <f>'Qtr4'!$B$9</f>
        <v>17108.405650306799</v>
      </c>
      <c r="D23" s="7">
        <f>'Qtr4'!$C$9</f>
        <v>15288.948552473899</v>
      </c>
      <c r="E23" s="7">
        <f>'Qtr4'!$D$9</f>
        <v>25047.958708958999</v>
      </c>
      <c r="F23" s="7">
        <f>'Qtr4'!$E$9</f>
        <v>12680.612656941399</v>
      </c>
    </row>
    <row r="24" spans="1:15" hidden="1" outlineLevel="1" x14ac:dyDescent="0.25">
      <c r="A24" s="8" t="s">
        <v>4</v>
      </c>
      <c r="B24" s="8"/>
      <c r="C24" s="7">
        <f>SUM(C20:C23)</f>
        <v>65097.798909760197</v>
      </c>
      <c r="D24" s="7">
        <f>SUM(D20:D23)</f>
        <v>56085.160077500703</v>
      </c>
      <c r="E24" s="7">
        <f>SUM(E20:E23)</f>
        <v>91038.745809483895</v>
      </c>
      <c r="F24" s="7">
        <f>SUM(F20:F23)</f>
        <v>43218.08658134492</v>
      </c>
      <c r="K24" t="s">
        <v>26</v>
      </c>
      <c r="L24" s="17">
        <f>'Qtr1'!$B$5</f>
        <v>14306.511715303401</v>
      </c>
      <c r="M24" s="17">
        <f>'Qtr1'!$C$5</f>
        <v>15045.0727733863</v>
      </c>
      <c r="N24" s="17">
        <f>'Qtr1'!$D$5</f>
        <v>24261.455212116602</v>
      </c>
      <c r="O24" s="17">
        <f>'Qtr1'!$E$5</f>
        <v>12376.727863087501</v>
      </c>
    </row>
    <row r="25" spans="1:15" hidden="1" outlineLevel="1" collapsed="1" x14ac:dyDescent="0.25">
      <c r="A25" s="8"/>
      <c r="B25" s="8"/>
      <c r="C25" s="7"/>
      <c r="D25" s="7"/>
      <c r="E25" s="7"/>
      <c r="F25" s="7"/>
      <c r="K25" t="s">
        <v>26</v>
      </c>
      <c r="L25" s="17">
        <f>'Qtr2'!$D$6</f>
        <v>16306.511715303401</v>
      </c>
      <c r="M25" s="17">
        <f>'Qtr2'!$E$6</f>
        <v>25045.072773386299</v>
      </c>
      <c r="N25" s="17">
        <f>'Qtr2'!$F$6</f>
        <v>24261.455212116602</v>
      </c>
      <c r="O25" s="17">
        <f>'Qtr2'!$G$6</f>
        <v>15376.727863087501</v>
      </c>
    </row>
    <row r="26" spans="1:15" hidden="1" outlineLevel="1" collapsed="1" x14ac:dyDescent="0.25">
      <c r="A26" s="8"/>
      <c r="B26" s="8"/>
      <c r="C26" s="7"/>
      <c r="D26" s="7"/>
      <c r="E26" s="7"/>
      <c r="F26" s="7"/>
      <c r="K26" t="s">
        <v>26</v>
      </c>
      <c r="L26" s="17">
        <f>'Qtr3'!$B$5</f>
        <v>15306.511715303401</v>
      </c>
      <c r="M26" s="17">
        <f>'Qtr3'!$C$5</f>
        <v>20045.072773386299</v>
      </c>
      <c r="N26" s="17">
        <f>'Qtr3'!$E$5</f>
        <v>24450.455212116602</v>
      </c>
      <c r="O26" s="17">
        <f>'Qtr3'!$D$5</f>
        <v>14676.727863087501</v>
      </c>
    </row>
    <row r="27" spans="1:15" hidden="1" outlineLevel="1" collapsed="1" x14ac:dyDescent="0.25">
      <c r="A27" s="8"/>
      <c r="B27" s="8"/>
      <c r="C27" s="7"/>
      <c r="D27" s="7"/>
      <c r="E27" s="7"/>
      <c r="F27" s="7"/>
      <c r="K27" t="s">
        <v>26</v>
      </c>
      <c r="L27" s="17">
        <f>'Qtr4'!$B$7</f>
        <v>19920.7347508561</v>
      </c>
      <c r="M27" s="17">
        <f>'Qtr4'!$C$7</f>
        <v>18035.286223044099</v>
      </c>
      <c r="N27" s="17">
        <f>'Qtr4'!$D$7</f>
        <v>21012.1413526217</v>
      </c>
      <c r="O27" s="17">
        <f>'Qtr4'!$E$7</f>
        <v>9782.8353432331805</v>
      </c>
    </row>
    <row r="28" spans="1:15" collapsed="1" x14ac:dyDescent="0.25">
      <c r="A28" s="8"/>
      <c r="B28" s="8"/>
      <c r="C28" s="7"/>
      <c r="D28" s="7"/>
      <c r="E28" s="7"/>
      <c r="F28" s="7"/>
      <c r="H28" t="s">
        <v>25</v>
      </c>
      <c r="L28" s="17"/>
      <c r="M28" s="17"/>
      <c r="N28" s="17"/>
      <c r="O28" s="17"/>
    </row>
    <row r="29" spans="1:15" hidden="1" outlineLevel="1" x14ac:dyDescent="0.25">
      <c r="A29" s="8"/>
      <c r="B29" s="8"/>
      <c r="C29" s="7"/>
      <c r="D29" s="7"/>
      <c r="E29" s="7"/>
      <c r="F29" s="7"/>
      <c r="K29" t="s">
        <v>26</v>
      </c>
      <c r="L29" s="17">
        <f>'Qtr1'!$B$6</f>
        <v>13120.795028799501</v>
      </c>
      <c r="M29" s="17">
        <f>'Qtr1'!$C$6</f>
        <v>14771.993708682299</v>
      </c>
      <c r="N29" s="17">
        <f>'Qtr1'!$D$6</f>
        <v>26592.739134258802</v>
      </c>
      <c r="O29" s="17">
        <f>'Qtr1'!$E$6</f>
        <v>9199.8493385637266</v>
      </c>
    </row>
    <row r="30" spans="1:15" hidden="1" outlineLevel="1" collapsed="1" x14ac:dyDescent="0.25">
      <c r="A30" s="8"/>
      <c r="B30" s="8"/>
      <c r="C30" s="7"/>
      <c r="D30" s="7"/>
      <c r="E30" s="7"/>
      <c r="F30" s="7"/>
      <c r="K30" t="s">
        <v>26</v>
      </c>
      <c r="L30" s="17">
        <f>'Qtr2'!$D$7</f>
        <v>17120.795028799501</v>
      </c>
      <c r="M30" s="17">
        <f>'Qtr2'!$E$7</f>
        <v>12771.993708681999</v>
      </c>
      <c r="N30" s="17">
        <f>'Qtr2'!$F$7</f>
        <v>26592.739134258802</v>
      </c>
      <c r="O30" s="17">
        <f>'Qtr2'!$G$7</f>
        <v>10400.849338563699</v>
      </c>
    </row>
    <row r="31" spans="1:15" hidden="1" outlineLevel="1" collapsed="1" x14ac:dyDescent="0.25">
      <c r="A31" s="8"/>
      <c r="B31" s="8"/>
      <c r="C31" s="7"/>
      <c r="D31" s="7"/>
      <c r="E31" s="7"/>
      <c r="F31" s="7"/>
      <c r="K31" t="s">
        <v>26</v>
      </c>
      <c r="L31" s="17">
        <f>'Qtr3'!$B$6</f>
        <v>17350.795028799501</v>
      </c>
      <c r="M31" s="17">
        <f>'Qtr3'!$C$6</f>
        <v>13900.993708681999</v>
      </c>
      <c r="N31" s="17">
        <f>'Qtr3'!$E$6</f>
        <v>30592.739134258802</v>
      </c>
      <c r="O31" s="17">
        <f>'Qtr3'!$D$6</f>
        <v>8400.8493385636993</v>
      </c>
    </row>
    <row r="32" spans="1:15" hidden="1" outlineLevel="1" collapsed="1" x14ac:dyDescent="0.25">
      <c r="A32" s="8"/>
      <c r="B32" s="8"/>
      <c r="C32" s="7"/>
      <c r="D32" s="7"/>
      <c r="E32" s="7"/>
      <c r="F32" s="7"/>
      <c r="K32" t="s">
        <v>26</v>
      </c>
      <c r="L32" s="17">
        <f>'Qtr4'!$B$8</f>
        <v>13201.3298230088</v>
      </c>
      <c r="M32" s="17">
        <f>'Qtr4'!$C$8</f>
        <v>19373.8455187197</v>
      </c>
      <c r="N32" s="17">
        <f>'Qtr4'!$D$8</f>
        <v>25405.7166320998</v>
      </c>
      <c r="O32" s="17">
        <f>'Qtr4'!$E$8</f>
        <v>7267.3236132746897</v>
      </c>
    </row>
    <row r="33" spans="1:15" collapsed="1" x14ac:dyDescent="0.25">
      <c r="A33" s="3" t="s">
        <v>5</v>
      </c>
      <c r="B33" s="3"/>
      <c r="C33" s="5">
        <f>SUM(C9:C28)</f>
        <v>426795.30212831113</v>
      </c>
      <c r="D33" s="5">
        <f t="shared" ref="D33:F33" si="0">SUM(D9:D28)</f>
        <v>409762.73529796262</v>
      </c>
      <c r="E33" s="5">
        <f t="shared" si="0"/>
        <v>672318.83927219291</v>
      </c>
      <c r="F33" s="5">
        <f t="shared" si="0"/>
        <v>307844.91415053431</v>
      </c>
      <c r="H33" t="s">
        <v>27</v>
      </c>
      <c r="L33" s="17"/>
      <c r="M33" s="17"/>
      <c r="N33" s="17"/>
      <c r="O33" s="17"/>
    </row>
    <row r="34" spans="1:15" hidden="1" outlineLevel="1" x14ac:dyDescent="0.25">
      <c r="A34" s="3"/>
      <c r="B34" s="3"/>
      <c r="C34" s="5"/>
      <c r="D34" s="5"/>
      <c r="E34" s="5"/>
      <c r="F34" s="5"/>
      <c r="K34" t="s">
        <v>26</v>
      </c>
      <c r="L34" s="17">
        <f>'Qtr1'!$B$7</f>
        <v>14831.494729542999</v>
      </c>
      <c r="M34" s="17">
        <f>'Qtr1'!$C$7</f>
        <v>11044.686599143701</v>
      </c>
      <c r="N34" s="17">
        <f>'Qtr1'!$D$7</f>
        <v>23191.806587430699</v>
      </c>
      <c r="O34" s="17">
        <f>'Qtr1'!$E$7</f>
        <v>13056.374742531099</v>
      </c>
    </row>
    <row r="35" spans="1:15" hidden="1" outlineLevel="1" collapsed="1" x14ac:dyDescent="0.25">
      <c r="A35" s="3"/>
      <c r="B35" s="3"/>
      <c r="C35" s="5"/>
      <c r="D35" s="5"/>
      <c r="E35" s="5"/>
      <c r="F35" s="5"/>
      <c r="K35" t="s">
        <v>26</v>
      </c>
      <c r="L35" s="17">
        <f>'Qtr2'!$D$8</f>
        <v>18831.494729542999</v>
      </c>
      <c r="M35" s="17">
        <f>'Qtr2'!$E$8</f>
        <v>10544.686599143701</v>
      </c>
      <c r="N35" s="17">
        <f>'Qtr2'!$F$8</f>
        <v>27200.806587430699</v>
      </c>
      <c r="O35" s="17">
        <f>'Qtr2'!$G$8</f>
        <v>13056.374742531099</v>
      </c>
    </row>
    <row r="36" spans="1:15" hidden="1" outlineLevel="1" collapsed="1" x14ac:dyDescent="0.25">
      <c r="A36" s="3"/>
      <c r="B36" s="3"/>
      <c r="C36" s="5"/>
      <c r="D36" s="5"/>
      <c r="E36" s="5"/>
      <c r="F36" s="5"/>
      <c r="K36" t="s">
        <v>26</v>
      </c>
      <c r="L36" s="17">
        <f>'Qtr3'!$B$7</f>
        <v>19500.494729542999</v>
      </c>
      <c r="M36" s="17">
        <f>'Qtr3'!$C$7</f>
        <v>12456.686599143701</v>
      </c>
      <c r="N36" s="17">
        <f>'Qtr3'!$E$7</f>
        <v>17200.806587430699</v>
      </c>
      <c r="O36" s="17">
        <f>'Qtr3'!$D$7</f>
        <v>12072.374742531099</v>
      </c>
    </row>
    <row r="37" spans="1:15" hidden="1" outlineLevel="1" collapsed="1" x14ac:dyDescent="0.25">
      <c r="A37" s="3"/>
      <c r="B37" s="3"/>
      <c r="C37" s="5"/>
      <c r="D37" s="5"/>
      <c r="E37" s="5"/>
      <c r="F37" s="5"/>
      <c r="K37" t="s">
        <v>26</v>
      </c>
      <c r="L37" s="17">
        <f>'Qtr4'!$B$10</f>
        <v>1422.51810797596</v>
      </c>
      <c r="M37" s="17">
        <f>'Qtr4'!$C$10</f>
        <v>14846.068857681999</v>
      </c>
      <c r="N37" s="17">
        <f>'Qtr4'!$D$10</f>
        <v>21350.5665349585</v>
      </c>
      <c r="O37" s="17">
        <f>'Qtr4'!$E$10</f>
        <v>11143.8651711153</v>
      </c>
    </row>
    <row r="38" spans="1:15" collapsed="1" x14ac:dyDescent="0.25">
      <c r="C38" s="1"/>
      <c r="H38" t="s">
        <v>28</v>
      </c>
      <c r="L38" s="17"/>
      <c r="M38" s="17"/>
      <c r="N38" s="17"/>
      <c r="O38" s="17"/>
    </row>
    <row r="39" spans="1:15" hidden="1" outlineLevel="1" x14ac:dyDescent="0.25">
      <c r="C39" s="1"/>
      <c r="K39" t="s">
        <v>26</v>
      </c>
      <c r="L39" s="17">
        <f>'Qtr1'!$B$8</f>
        <v>16988.464419817799</v>
      </c>
      <c r="M39" s="17">
        <f>'Qtr1'!$C$8</f>
        <v>10715.403841675599</v>
      </c>
      <c r="N39" s="17">
        <f>'Qtr1'!$D$8</f>
        <v>21788.929033508299</v>
      </c>
      <c r="O39" s="17">
        <f>'Qtr1'!$E$8</f>
        <v>8512.4913081345203</v>
      </c>
    </row>
    <row r="40" spans="1:15" hidden="1" outlineLevel="1" collapsed="1" x14ac:dyDescent="0.25">
      <c r="C40" s="1"/>
      <c r="K40" t="s">
        <v>26</v>
      </c>
      <c r="L40" s="17">
        <f>'Qtr2'!$D$9</f>
        <v>16500.464419817799</v>
      </c>
      <c r="M40" s="17">
        <f>'Qtr2'!$E$9</f>
        <v>17715.403841675601</v>
      </c>
      <c r="N40" s="17">
        <f>'Qtr2'!$F$9</f>
        <v>21000.929033508299</v>
      </c>
      <c r="O40" s="17">
        <f>'Qtr2'!$G$9</f>
        <v>10512.4913081345</v>
      </c>
    </row>
    <row r="41" spans="1:15" hidden="1" outlineLevel="1" collapsed="1" x14ac:dyDescent="0.25">
      <c r="C41" s="1"/>
      <c r="K41" t="s">
        <v>26</v>
      </c>
      <c r="L41" s="17">
        <f>'Qtr3'!$B$8</f>
        <v>14500.464419817799</v>
      </c>
      <c r="M41" s="17">
        <f>'Qtr3'!$C$8</f>
        <v>12365.403841675599</v>
      </c>
      <c r="N41" s="17">
        <f>'Qtr3'!$E$8</f>
        <v>23200.929033508299</v>
      </c>
      <c r="O41" s="17">
        <f>'Qtr3'!$D$8</f>
        <v>11512.4913081345</v>
      </c>
    </row>
    <row r="42" spans="1:15" hidden="1" outlineLevel="1" collapsed="1" x14ac:dyDescent="0.25">
      <c r="C42" s="1"/>
      <c r="K42" t="s">
        <v>26</v>
      </c>
      <c r="L42" s="17">
        <f>'Qtr4'!$B$9</f>
        <v>17108.405650306799</v>
      </c>
      <c r="M42" s="17">
        <f>'Qtr4'!$C$9</f>
        <v>15288.948552473899</v>
      </c>
      <c r="N42" s="17">
        <f>'Qtr4'!$D$9</f>
        <v>25047.958708958999</v>
      </c>
      <c r="O42" s="17">
        <f>'Qtr4'!$E$9</f>
        <v>12680.612656941399</v>
      </c>
    </row>
    <row r="43" spans="1:15" collapsed="1" x14ac:dyDescent="0.25">
      <c r="A43" s="10"/>
      <c r="B43" s="10"/>
      <c r="C43" s="11"/>
      <c r="D43" s="12"/>
      <c r="L43" s="17"/>
      <c r="M43" s="17"/>
      <c r="N43" s="17"/>
      <c r="O43" s="17"/>
    </row>
    <row r="44" spans="1:15" x14ac:dyDescent="0.25">
      <c r="A44" s="10" t="s">
        <v>18</v>
      </c>
      <c r="B44" s="10"/>
      <c r="C44" s="11">
        <f>'Qtr1'!B5+'Qtr3'!E6-'Qtr4'!E9</f>
        <v>32218.638192620805</v>
      </c>
      <c r="D44" s="12"/>
    </row>
    <row r="45" spans="1:15" ht="30" x14ac:dyDescent="0.25">
      <c r="A45" s="14" t="s">
        <v>19</v>
      </c>
      <c r="B45" s="14"/>
      <c r="C45" s="13">
        <f>AVERAGE('Qtr1:Qtr4'!D8)-'Qtr4'!D9</f>
        <v>-5663.3007831376017</v>
      </c>
      <c r="D45" s="9"/>
    </row>
    <row r="46" spans="1:15" ht="75" x14ac:dyDescent="0.25">
      <c r="A46" s="15" t="s">
        <v>20</v>
      </c>
      <c r="B46" s="15"/>
      <c r="C46" s="16">
        <f>'Qtr3'!D8+D9+[1]Sheet1!$E$7</f>
        <v>197852.9958513375</v>
      </c>
      <c r="D46" s="12"/>
    </row>
  </sheetData>
  <dataConsolidate leftLabels="1" topLabels="1" link="1">
    <dataRefs count="4">
      <dataRef ref="A4:E8" sheet="Qtr1" r:id="rId1"/>
      <dataRef ref="C5:G9" sheet="Qtr2" r:id="rId2"/>
      <dataRef ref="A4:E8" sheet="Qtr3" r:id="rId3"/>
      <dataRef ref="A6:E10" sheet="Qtr4" r:id="rId4"/>
    </dataRefs>
  </dataConsolidate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4" sqref="B14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8" t="s">
        <v>2</v>
      </c>
      <c r="B6" s="7">
        <v>13120.795028799501</v>
      </c>
      <c r="C6" s="7">
        <v>14771.993708682299</v>
      </c>
      <c r="D6" s="7">
        <v>26592.739134258802</v>
      </c>
      <c r="E6" s="7">
        <v>9199.8493385637266</v>
      </c>
    </row>
    <row r="7" spans="1:5" x14ac:dyDescent="0.25">
      <c r="A7" s="8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8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51577.156922887902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 t="s">
        <v>16</v>
      </c>
      <c r="B12" s="11">
        <f>AVERAGE(Northeast, Northwest)</f>
        <v>16014.266277817791</v>
      </c>
      <c r="C12" s="12"/>
    </row>
    <row r="13" spans="1:5" x14ac:dyDescent="0.25">
      <c r="A13" s="10" t="s">
        <v>17</v>
      </c>
      <c r="B13" s="11">
        <f>AVERAGE(Southeast,Southwest)</f>
        <v>15211.333226680068</v>
      </c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5" sqref="C5:G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6" max="6" width="13.85546875" bestFit="1" customWidth="1"/>
    <col min="7" max="7" width="10.85546875" bestFit="1" customWidth="1"/>
    <col min="10" max="10" width="9.42578125" customWidth="1"/>
  </cols>
  <sheetData>
    <row r="1" spans="1:7" ht="21" x14ac:dyDescent="0.35">
      <c r="A1" s="2" t="s">
        <v>0</v>
      </c>
      <c r="B1" s="1"/>
      <c r="C1" s="1"/>
      <c r="D1" s="1"/>
      <c r="E1" s="1"/>
    </row>
    <row r="2" spans="1:7" x14ac:dyDescent="0.25">
      <c r="A2" t="s">
        <v>13</v>
      </c>
      <c r="B2" s="1"/>
      <c r="C2" s="1"/>
      <c r="D2" s="1"/>
      <c r="E2" s="1"/>
    </row>
    <row r="3" spans="1:7" x14ac:dyDescent="0.25">
      <c r="B3" s="1"/>
      <c r="C3" s="1"/>
      <c r="D3" s="1"/>
      <c r="E3" s="1"/>
    </row>
    <row r="5" spans="1:7" x14ac:dyDescent="0.25">
      <c r="C5" s="3" t="s">
        <v>6</v>
      </c>
      <c r="D5" s="4" t="s">
        <v>7</v>
      </c>
      <c r="E5" s="4" t="s">
        <v>10</v>
      </c>
      <c r="F5" s="4" t="s">
        <v>8</v>
      </c>
      <c r="G5" s="4" t="s">
        <v>9</v>
      </c>
    </row>
    <row r="6" spans="1:7" x14ac:dyDescent="0.25">
      <c r="C6" s="6" t="s">
        <v>1</v>
      </c>
      <c r="D6" s="7">
        <v>16306.511715303401</v>
      </c>
      <c r="E6" s="7">
        <v>25045.072773386299</v>
      </c>
      <c r="F6" s="7">
        <v>24261.455212116602</v>
      </c>
      <c r="G6" s="7">
        <v>15376.727863087501</v>
      </c>
    </row>
    <row r="7" spans="1:7" x14ac:dyDescent="0.25">
      <c r="C7" s="8" t="s">
        <v>2</v>
      </c>
      <c r="D7" s="7">
        <v>17120.795028799501</v>
      </c>
      <c r="E7" s="7">
        <v>12771.993708681999</v>
      </c>
      <c r="F7" s="7">
        <v>26592.739134258802</v>
      </c>
      <c r="G7" s="7">
        <v>10400.849338563699</v>
      </c>
    </row>
    <row r="8" spans="1:7" x14ac:dyDescent="0.25">
      <c r="C8" s="8" t="s">
        <v>3</v>
      </c>
      <c r="D8" s="7">
        <v>18831.494729542999</v>
      </c>
      <c r="E8" s="7">
        <v>10544.686599143701</v>
      </c>
      <c r="F8" s="7">
        <v>27200.806587430699</v>
      </c>
      <c r="G8" s="7">
        <v>13056.374742531099</v>
      </c>
    </row>
    <row r="9" spans="1:7" x14ac:dyDescent="0.25">
      <c r="C9" s="8" t="s">
        <v>4</v>
      </c>
      <c r="D9" s="7">
        <v>16500.464419817799</v>
      </c>
      <c r="E9" s="7">
        <v>17715.403841675601</v>
      </c>
      <c r="F9" s="7">
        <v>21000.929033508299</v>
      </c>
      <c r="G9" s="7">
        <v>10512.4913081345</v>
      </c>
    </row>
    <row r="10" spans="1:7" x14ac:dyDescent="0.25">
      <c r="B10" s="1"/>
      <c r="C10" s="3" t="s">
        <v>5</v>
      </c>
      <c r="D10" s="5">
        <f>SUM(D6:D9)</f>
        <v>68759.2658934637</v>
      </c>
      <c r="E10" s="5">
        <f>SUM(E6:E9)</f>
        <v>66077.156922887603</v>
      </c>
      <c r="F10" s="5">
        <f>SUM(F6:F9)</f>
        <v>99055.929967314383</v>
      </c>
      <c r="G10" s="5">
        <f>SUM(G6:G9)</f>
        <v>49346.4432523168</v>
      </c>
    </row>
    <row r="11" spans="1:7" x14ac:dyDescent="0.25">
      <c r="A11" s="10"/>
      <c r="B11" s="11"/>
      <c r="C11" s="12"/>
    </row>
    <row r="12" spans="1:7" x14ac:dyDescent="0.25">
      <c r="A12" s="10"/>
      <c r="B12" s="11"/>
      <c r="C12" s="12"/>
    </row>
    <row r="13" spans="1:7" x14ac:dyDescent="0.25">
      <c r="A13" s="10"/>
      <c r="B13" s="11"/>
      <c r="C13" s="12"/>
    </row>
    <row r="14" spans="1:7" x14ac:dyDescent="0.25">
      <c r="A14" s="9"/>
      <c r="B14" s="11"/>
      <c r="C14" s="9"/>
    </row>
    <row r="15" spans="1:7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1" sqref="D1:D1048576"/>
    </sheetView>
  </sheetViews>
  <sheetFormatPr defaultRowHeight="15" x14ac:dyDescent="0.25"/>
  <cols>
    <col min="1" max="1" width="21" customWidth="1"/>
    <col min="2" max="3" width="12.7109375" bestFit="1" customWidth="1"/>
    <col min="4" max="4" width="13.7109375" bestFit="1" customWidth="1"/>
    <col min="5" max="5" width="13.85546875" bestFit="1" customWidth="1"/>
    <col min="9" max="9" width="9.42578125" customWidth="1"/>
  </cols>
  <sheetData>
    <row r="1" spans="1:5" ht="21" x14ac:dyDescent="0.35">
      <c r="A1" s="2" t="s">
        <v>0</v>
      </c>
      <c r="B1" s="1"/>
      <c r="C1" s="1"/>
      <c r="D1" s="1"/>
    </row>
    <row r="2" spans="1:5" x14ac:dyDescent="0.25">
      <c r="A2" t="s">
        <v>14</v>
      </c>
      <c r="B2" s="1"/>
      <c r="C2" s="1"/>
      <c r="D2" s="1"/>
    </row>
    <row r="3" spans="1:5" x14ac:dyDescent="0.25">
      <c r="B3" s="1"/>
      <c r="C3" s="1"/>
      <c r="D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9</v>
      </c>
      <c r="E4" s="4" t="s">
        <v>8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14676.727863087501</v>
      </c>
      <c r="E5" s="7">
        <v>24450.455212116602</v>
      </c>
    </row>
    <row r="6" spans="1:5" x14ac:dyDescent="0.25">
      <c r="A6" s="8" t="s">
        <v>2</v>
      </c>
      <c r="B6" s="7">
        <v>17350.795028799501</v>
      </c>
      <c r="C6" s="7">
        <v>13900.993708681999</v>
      </c>
      <c r="D6" s="7">
        <v>8400.8493385636993</v>
      </c>
      <c r="E6" s="7">
        <v>30592.739134258802</v>
      </c>
    </row>
    <row r="7" spans="1:5" x14ac:dyDescent="0.25">
      <c r="A7" s="8" t="s">
        <v>3</v>
      </c>
      <c r="B7" s="7">
        <v>19500.494729542999</v>
      </c>
      <c r="C7" s="7">
        <v>12456.686599143701</v>
      </c>
      <c r="D7" s="7">
        <v>12072.374742531099</v>
      </c>
      <c r="E7" s="7">
        <v>17200.806587430699</v>
      </c>
    </row>
    <row r="8" spans="1:5" x14ac:dyDescent="0.25">
      <c r="A8" s="8" t="s">
        <v>4</v>
      </c>
      <c r="B8" s="7">
        <v>14500.464419817799</v>
      </c>
      <c r="C8" s="7">
        <v>12365.403841675599</v>
      </c>
      <c r="D8" s="7">
        <v>11512.4913081345</v>
      </c>
      <c r="E8" s="7">
        <v>23200.929033508299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46662.4432523168</v>
      </c>
      <c r="E9" s="5">
        <f>SUM(E5:E8)</f>
        <v>95444.929967314383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B11" sqref="B11:E11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6" spans="1:5" x14ac:dyDescent="0.25">
      <c r="A6" s="3" t="s">
        <v>6</v>
      </c>
      <c r="B6" s="4" t="s">
        <v>7</v>
      </c>
      <c r="C6" s="4" t="s">
        <v>10</v>
      </c>
      <c r="D6" s="4" t="s">
        <v>8</v>
      </c>
      <c r="E6" s="4" t="s">
        <v>9</v>
      </c>
    </row>
    <row r="7" spans="1:5" x14ac:dyDescent="0.25">
      <c r="A7" s="6" t="s">
        <v>1</v>
      </c>
      <c r="B7" s="7">
        <v>19920.7347508561</v>
      </c>
      <c r="C7" s="7">
        <v>18035.286223044099</v>
      </c>
      <c r="D7" s="7">
        <v>21012.1413526217</v>
      </c>
      <c r="E7" s="7">
        <v>9782.8353432331805</v>
      </c>
    </row>
    <row r="8" spans="1:5" x14ac:dyDescent="0.25">
      <c r="A8" s="8" t="s">
        <v>2</v>
      </c>
      <c r="B8" s="7">
        <v>13201.3298230088</v>
      </c>
      <c r="C8" s="7">
        <v>19373.8455187197</v>
      </c>
      <c r="D8" s="7">
        <v>25405.7166320998</v>
      </c>
      <c r="E8" s="7">
        <v>7267.3236132746897</v>
      </c>
    </row>
    <row r="9" spans="1:5" x14ac:dyDescent="0.25">
      <c r="A9" s="8" t="s">
        <v>4</v>
      </c>
      <c r="B9" s="7">
        <v>17108.405650306799</v>
      </c>
      <c r="C9" s="7">
        <v>15288.948552473899</v>
      </c>
      <c r="D9" s="7">
        <v>25047.958708958999</v>
      </c>
      <c r="E9" s="7">
        <v>12680.612656941399</v>
      </c>
    </row>
    <row r="10" spans="1:5" x14ac:dyDescent="0.25">
      <c r="A10" s="8" t="s">
        <v>3</v>
      </c>
      <c r="B10" s="7">
        <v>1422.51810797596</v>
      </c>
      <c r="C10" s="7">
        <v>14846.068857681999</v>
      </c>
      <c r="D10" s="7">
        <v>21350.5665349585</v>
      </c>
      <c r="E10" s="7">
        <v>11143.8651711153</v>
      </c>
    </row>
    <row r="11" spans="1:5" x14ac:dyDescent="0.25">
      <c r="A11" s="3" t="s">
        <v>5</v>
      </c>
      <c r="B11" s="5">
        <f>SUM(B7:B10)</f>
        <v>51652.988332147659</v>
      </c>
      <c r="C11" s="5">
        <f t="shared" ref="C11:E11" si="0">SUM(C7:C10)</f>
        <v>67544.149151919701</v>
      </c>
      <c r="D11" s="5">
        <f t="shared" si="0"/>
        <v>92816.38322863901</v>
      </c>
      <c r="E11" s="5">
        <f t="shared" si="0"/>
        <v>40874.636784564565</v>
      </c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Summary</vt:lpstr>
      <vt:lpstr>Qtr1</vt:lpstr>
      <vt:lpstr>Qtr2</vt:lpstr>
      <vt:lpstr>Qtr3</vt:lpstr>
      <vt:lpstr>Qtr4</vt:lpstr>
      <vt:lpstr>'Qtr2'!Bundling</vt:lpstr>
      <vt:lpstr>'Qtr3'!Bundling</vt:lpstr>
      <vt:lpstr>'Qtr4'!Bundling</vt:lpstr>
      <vt:lpstr>Bundling</vt:lpstr>
      <vt:lpstr>'Qtr2'!Consulting</vt:lpstr>
      <vt:lpstr>'Qtr3'!Consulting</vt:lpstr>
      <vt:lpstr>'Qtr4'!Consulting</vt:lpstr>
      <vt:lpstr>Consulting</vt:lpstr>
      <vt:lpstr>'Qtr2'!Marketing</vt:lpstr>
      <vt:lpstr>'Qtr3'!Marketing</vt:lpstr>
      <vt:lpstr>'Qtr4'!Marketing</vt:lpstr>
      <vt:lpstr>Marketing</vt:lpstr>
      <vt:lpstr>'Qtr2'!Northeast</vt:lpstr>
      <vt:lpstr>'Qtr3'!Northeast</vt:lpstr>
      <vt:lpstr>'Qtr4'!Northeast</vt:lpstr>
      <vt:lpstr>Northeast</vt:lpstr>
      <vt:lpstr>'Qtr2'!Northwest</vt:lpstr>
      <vt:lpstr>'Qtr3'!Northwest</vt:lpstr>
      <vt:lpstr>'Qtr4'!Northwest</vt:lpstr>
      <vt:lpstr>Northwest</vt:lpstr>
      <vt:lpstr>'Qtr2'!Outsourcing</vt:lpstr>
      <vt:lpstr>'Qtr3'!Outsourcing</vt:lpstr>
      <vt:lpstr>'Qtr4'!Outsourcing</vt:lpstr>
      <vt:lpstr>Outsourcing</vt:lpstr>
      <vt:lpstr>'Qtr1'!Print_Titles</vt:lpstr>
      <vt:lpstr>Q1Data</vt:lpstr>
      <vt:lpstr>Q1Sales</vt:lpstr>
      <vt:lpstr>'Qtr2'!Sales_Group</vt:lpstr>
      <vt:lpstr>'Qtr3'!Sales_Group</vt:lpstr>
      <vt:lpstr>'Qtr4'!Sales_Group</vt:lpstr>
      <vt:lpstr>Sales_Group</vt:lpstr>
      <vt:lpstr>'Qtr2'!Southeast</vt:lpstr>
      <vt:lpstr>'Qtr3'!Southeast</vt:lpstr>
      <vt:lpstr>'Qtr4'!Southeast</vt:lpstr>
      <vt:lpstr>Southeast</vt:lpstr>
      <vt:lpstr>'Qtr2'!Southwest</vt:lpstr>
      <vt:lpstr>'Qtr3'!Southwest</vt:lpstr>
      <vt:lpstr>'Qtr4'!Southwest</vt:lpstr>
      <vt:lpstr>Southwest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2010-07-30T18:00:20Z</dcterms:created>
  <dcterms:modified xsi:type="dcterms:W3CDTF">2018-11-28T19:36:18Z</dcterms:modified>
</cp:coreProperties>
</file>