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9AAB9651-290C-4276-98DB-6CD2A1369465}" xr6:coauthVersionLast="31" xr6:coauthVersionMax="31" xr10:uidLastSave="{00000000-0000-0000-0000-000000000000}"/>
  <bookViews>
    <workbookView xWindow="480" yWindow="30" windowWidth="14355" windowHeight="8220" activeTab="2" xr2:uid="{00000000-000D-0000-FFFF-FFFF00000000}"/>
  </bookViews>
  <sheets>
    <sheet name="Information" sheetId="1" r:id="rId1"/>
    <sheet name="Info New Codes" sheetId="5" r:id="rId2"/>
    <sheet name="Info New Codes (2)" sheetId="6" r:id="rId3"/>
    <sheet name="Requirement" sheetId="4" r:id="rId4"/>
  </sheets>
  <definedNames>
    <definedName name="_xlnm._FilterDatabase" localSheetId="0" hidden="1">Information!$A$1:$L$26</definedName>
  </definedNames>
  <calcPr calcId="179017"/>
</workbook>
</file>

<file path=xl/calcChain.xml><?xml version="1.0" encoding="utf-8"?>
<calcChain xmlns="http://schemas.openxmlformats.org/spreadsheetml/2006/main">
  <c r="K6" i="6" l="1"/>
  <c r="K3" i="6"/>
  <c r="A26" i="6"/>
  <c r="A25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B26" i="5" l="1"/>
  <c r="B25" i="5"/>
  <c r="B30" i="1"/>
  <c r="B29" i="1"/>
</calcChain>
</file>

<file path=xl/sharedStrings.xml><?xml version="1.0" encoding="utf-8"?>
<sst xmlns="http://schemas.openxmlformats.org/spreadsheetml/2006/main" count="320" uniqueCount="100">
  <si>
    <t>Emp ID</t>
  </si>
  <si>
    <t>Last Name</t>
  </si>
  <si>
    <t>First Name</t>
  </si>
  <si>
    <t>Date of Hire</t>
  </si>
  <si>
    <t>Department</t>
  </si>
  <si>
    <t>Department Code</t>
  </si>
  <si>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</si>
  <si>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</si>
  <si>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</si>
  <si>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</si>
  <si>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</si>
  <si>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</si>
  <si>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</si>
  <si>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</si>
  <si>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</si>
  <si>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</si>
  <si>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</si>
  <si>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</si>
  <si>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</si>
  <si>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</si>
  <si>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</si>
  <si>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</si>
  <si>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</si>
  <si>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</si>
  <si>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</si>
  <si>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</si>
  <si>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</si>
  <si>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</si>
  <si>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</si>
  <si>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</si>
  <si>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</si>
  <si>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</si>
  <si>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</si>
  <si>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</si>
  <si>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</si>
  <si>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</si>
  <si>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</si>
  <si>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</si>
  <si>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</si>
  <si>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</si>
  <si>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</si>
  <si>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</si>
  <si>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</si>
  <si>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</si>
  <si>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</si>
  <si>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</si>
  <si>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</si>
  <si>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</si>
  <si>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</si>
  <si>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</si>
  <si>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</si>
  <si>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</si>
  <si>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</si>
  <si>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</si>
  <si>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</si>
  <si>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</si>
  <si>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</si>
  <si>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</si>
  <si>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</si>
  <si>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</si>
  <si>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</si>
  <si>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</si>
  <si>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</si>
  <si>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</si>
  <si>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</si>
  <si>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</si>
  <si>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</si>
  <si>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</si>
  <si>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</si>
  <si>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</si>
  <si>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</si>
  <si>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</si>
  <si>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</si>
  <si>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</si>
  <si>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</si>
  <si>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</si>
  <si>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</si>
  <si>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</si>
  <si>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</si>
  <si>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</si>
  <si>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</si>
  <si>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</si>
  <si>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</si>
  <si>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ID</t>
  </si>
  <si>
    <t>Location</t>
  </si>
  <si>
    <t xml:space="preserve">Full Name </t>
  </si>
  <si>
    <t>Office Location and Extension</t>
  </si>
  <si>
    <t xml:space="preserve"> Extension</t>
  </si>
  <si>
    <t>Number of Years in Service</t>
  </si>
  <si>
    <t xml:space="preserve"> User ID</t>
  </si>
  <si>
    <t>EID</t>
  </si>
  <si>
    <t>Transfers</t>
  </si>
  <si>
    <t xml:space="preserve">Create new column of people who are new or </t>
  </si>
  <si>
    <t>transferred departments</t>
  </si>
  <si>
    <t>&lt;&gt; = not equal to</t>
  </si>
  <si>
    <t>IFERROR( IF( F2 &lt;&gt; VLOOKUP(A2, InfoNewCodes!A2:$G$22, 6, FALSE), "Transferred Departments"), "New Employee")</t>
  </si>
  <si>
    <t>Part 1 VLOOKUP</t>
  </si>
  <si>
    <t>PART 2 IF</t>
  </si>
  <si>
    <t>PART 3 IFERROR</t>
  </si>
  <si>
    <t>Use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</si>
</sst>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name val="Calibri"/>
      <family val="2"/>
    </font>
    <font>
      <b/>
      <sz val="13"/>
      <name val="Calibri"/>
      <family val="2"/>
    </font>
    <font>
      <b/>
      <sz val="1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2" fillId="0" borderId="1" xfId="1" applyFont="1" applyAlignment="1">
      <alignment horizontal="center" wrapText="1"/>
    </xf>
    <xf numFmtId="0" fontId="1" fillId="0" borderId="1" xfId="1" applyAlignment="1">
      <alignment horizontal="center" wrapText="1"/>
    </xf>
    <xf numFmtId="0" fontId="2" fillId="0" borderId="1" xfId="1" applyFont="1" applyFill="1" applyAlignment="1">
      <alignment horizontal="center" wrapText="1"/>
    </xf>
    <xf numFmtId="0" fontId="1" fillId="0" borderId="1" xfId="1" applyFill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3" fillId="3" borderId="0" xfId="0" applyFont="1" applyFill="1" applyBorder="1" applyAlignment="1">
      <alignment horizontal="center" wrapText="1"/>
    </xf>
    <xf numFmtId="0" fontId="4" fillId="0" borderId="1" xfId="1" applyFont="1" applyAlignment="1">
      <alignment horizontal="center" wrapText="1"/>
    </xf>
    <xf numFmtId="0" fontId="5" fillId="0" borderId="1" xfId="1" applyFont="1" applyAlignment="1">
      <alignment horizontal="center" wrapText="1"/>
    </xf>
    <xf numFmtId="0" fontId="4" fillId="2" borderId="1" xfId="1" applyFont="1" applyFill="1" applyAlignment="1">
      <alignment horizontal="center" wrapText="1"/>
    </xf>
    <xf numFmtId="0" fontId="4" fillId="0" borderId="1" xfId="1" applyFont="1" applyFill="1" applyAlignment="1">
      <alignment horizontal="center" wrapText="1"/>
    </xf>
    <xf numFmtId="0" fontId="6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D6" sqref="D6"/>
    </sheetView>
  </sheetViews>
  <sheetFormatPr defaultRowHeight="15" x14ac:dyDescent="0.25"/>
  <cols>
    <col min="1" max="1" width="15" customWidth="1"/>
    <col min="2" max="2" width="15.85546875" customWidth="1"/>
    <col min="3" max="3" width="13.42578125" customWidth="1"/>
    <col min="4" max="4" width="15.85546875" customWidth="1"/>
    <col min="5" max="5" width="24.140625" bestFit="1" customWidth="1"/>
    <col min="6" max="7" width="15.140625" customWidth="1"/>
    <col min="8" max="8" width="17.28515625" bestFit="1" customWidth="1"/>
    <col min="9" max="9" width="16.85546875" customWidth="1"/>
    <col min="10" max="10" width="18.28515625" customWidth="1"/>
    <col min="11" max="11" width="20" customWidth="1"/>
    <col min="12" max="12" width="18.5703125" customWidth="1"/>
  </cols>
  <sheetData>
    <row r="1" spans="1:12" s="15" customFormat="1" ht="35.25" thickBot="1" x14ac:dyDescent="0.35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3" t="s">
        <v>96</v>
      </c>
      <c r="H1" s="13" t="s">
        <v>97</v>
      </c>
      <c r="I1" s="13" t="s">
        <v>98</v>
      </c>
      <c r="J1" s="13" t="s">
        <v>91</v>
      </c>
      <c r="K1" s="14" t="s">
        <v>86</v>
      </c>
      <c r="L1" s="14" t="s">
        <v>88</v>
      </c>
    </row>
    <row r="2" spans="1:12" ht="15" customHeight="1" thickTop="1" x14ac:dyDescent="0.25">
      <c r="A2" s="5">
        <v>1932</v>
      </c>
      <c r="B2" t="s">
        <v>65</v>
      </c>
      <c r="C2" t="s">
        <v>66</v>
      </c>
      <c r="D2" s="6">
        <v>33249</v>
      </c>
      <c r="E2" s="7" t="s">
        <v>16</v>
      </c>
      <c r="F2" s="8">
        <v>111</v>
      </c>
      <c r="G2" s="10">
        <f>VLOOKUP(A2, 'Info New Codes'!A2:$G$22, 6, FALSE)</f>
        <v>111</v>
      </c>
      <c r="H2" s="10" t="str">
        <f>IF(F2 &lt;&gt; G2, "Transferred", "Same Department")</f>
        <v>Same Department</v>
      </c>
      <c r="I2" s="10" t="str">
        <f>IFERROR(IF(F2 &lt;&gt; G2, "Transferred", "Same Department"), "New Employee")</f>
        <v>Same Department</v>
      </c>
      <c r="J2" s="10" t="str">
        <f>IFERROR( IF( F2 &lt;&gt; VLOOKUP(A2, 'Info New Codes'!A2:$G$22, 6, FALSE), "Transferred Departments", "Same Department"), "New Employee")</f>
        <v>Same Department</v>
      </c>
      <c r="K2" s="7" t="s">
        <v>67</v>
      </c>
    </row>
    <row r="3" spans="1:12" ht="15" customHeight="1" x14ac:dyDescent="0.25">
      <c r="A3" s="5">
        <v>2222</v>
      </c>
      <c r="B3" t="s">
        <v>14</v>
      </c>
      <c r="C3" t="s">
        <v>15</v>
      </c>
      <c r="D3" s="6">
        <v>39205</v>
      </c>
      <c r="E3" s="7" t="s">
        <v>16</v>
      </c>
      <c r="F3" s="8">
        <v>111</v>
      </c>
      <c r="G3" s="10">
        <f>VLOOKUP(A3, 'Info New Codes'!A3:$G$22, 6, FALSE)</f>
        <v>111</v>
      </c>
      <c r="H3" s="10" t="str">
        <f t="shared" ref="H3:H26" si="0">IF(F3 &lt;&gt; G3, "Transferred", "Same Department")</f>
        <v>Same Department</v>
      </c>
      <c r="I3" s="10" t="str">
        <f t="shared" ref="I3:I26" si="1">IFERROR(IF(F3 &lt;&gt; G3, "Transferred", "Same Department"), "New Employee")</f>
        <v>Same Department</v>
      </c>
      <c r="J3" s="10" t="str">
        <f>IFERROR( IF( F3 &lt;&gt; VLOOKUP(A3, 'Info New Codes'!A3:$G$22, 6, FALSE), "Transferred Departments", "Same Department"), "New Employee")</f>
        <v>Same Department</v>
      </c>
      <c r="K3" s="7" t="s">
        <v>17</v>
      </c>
    </row>
    <row r="4" spans="1:12" ht="15" customHeight="1" x14ac:dyDescent="0.25">
      <c r="A4" s="5">
        <v>2202</v>
      </c>
      <c r="B4" t="s">
        <v>80</v>
      </c>
      <c r="C4" t="s">
        <v>63</v>
      </c>
      <c r="D4" s="6">
        <v>38249</v>
      </c>
      <c r="E4" s="7" t="s">
        <v>20</v>
      </c>
      <c r="F4" s="5">
        <v>130</v>
      </c>
      <c r="G4" s="10">
        <f>VLOOKUP(A4, 'Info New Codes'!A4:$G$22, 6, FALSE)</f>
        <v>130</v>
      </c>
      <c r="H4" s="10" t="str">
        <f t="shared" si="0"/>
        <v>Same Department</v>
      </c>
      <c r="I4" s="10" t="str">
        <f t="shared" si="1"/>
        <v>Same Department</v>
      </c>
      <c r="J4" s="10" t="str">
        <f>IFERROR( IF( F4 &lt;&gt; VLOOKUP(A4, 'Info New Codes'!A4:$G$22, 6, FALSE), "Transferred Departments", "Same Department"), "New Employee")</f>
        <v>Same Department</v>
      </c>
      <c r="K4" s="7" t="s">
        <v>81</v>
      </c>
    </row>
    <row r="5" spans="1:12" ht="15" customHeight="1" x14ac:dyDescent="0.25">
      <c r="A5" s="5">
        <v>2158</v>
      </c>
      <c r="B5" t="s">
        <v>58</v>
      </c>
      <c r="C5" t="s">
        <v>15</v>
      </c>
      <c r="D5" s="6">
        <v>37043</v>
      </c>
      <c r="E5" s="7" t="s">
        <v>8</v>
      </c>
      <c r="F5" s="8">
        <v>121</v>
      </c>
      <c r="G5" s="10">
        <f>VLOOKUP(A5, 'Info New Codes'!A5:$G$22, 6, FALSE)</f>
        <v>121</v>
      </c>
      <c r="H5" s="10" t="str">
        <f t="shared" si="0"/>
        <v>Same Department</v>
      </c>
      <c r="I5" s="10" t="str">
        <f t="shared" si="1"/>
        <v>Same Department</v>
      </c>
      <c r="J5" s="10" t="str">
        <f>IFERROR( IF( F5 &lt;&gt; VLOOKUP(A5, 'Info New Codes'!A5:$G$22, 6, FALSE), "Transferred Departments", "Same Department"), "New Employee")</f>
        <v>Same Department</v>
      </c>
      <c r="K5" s="7" t="s">
        <v>59</v>
      </c>
    </row>
    <row r="6" spans="1:12" ht="15" customHeight="1" x14ac:dyDescent="0.25">
      <c r="A6" s="5">
        <v>1960</v>
      </c>
      <c r="B6" t="s">
        <v>22</v>
      </c>
      <c r="C6" t="s">
        <v>23</v>
      </c>
      <c r="D6" s="6">
        <v>35922</v>
      </c>
      <c r="E6" s="7" t="s">
        <v>20</v>
      </c>
      <c r="F6" s="8">
        <v>130</v>
      </c>
      <c r="G6" s="10" t="e">
        <f>VLOOKUP(A6, 'Info New Codes'!A6:$G$22, 6, FALSE)</f>
        <v>#N/A</v>
      </c>
      <c r="H6" s="10" t="e">
        <f t="shared" si="0"/>
        <v>#N/A</v>
      </c>
      <c r="I6" s="10" t="str">
        <f t="shared" si="1"/>
        <v>New Employee</v>
      </c>
      <c r="J6" s="10" t="str">
        <f>IFERROR( IF( F6 &lt;&gt; VLOOKUP(A6, 'Info New Codes'!A6:$G$22, 6, FALSE), "Transferred Departments", "Same Department"), "New Employee")</f>
        <v>New Employee</v>
      </c>
      <c r="K6" s="7" t="s">
        <v>24</v>
      </c>
    </row>
    <row r="7" spans="1:12" ht="15" customHeight="1" x14ac:dyDescent="0.25">
      <c r="A7" s="5">
        <v>2146</v>
      </c>
      <c r="B7" t="s">
        <v>31</v>
      </c>
      <c r="C7" t="s">
        <v>32</v>
      </c>
      <c r="D7" s="6">
        <v>36937</v>
      </c>
      <c r="E7" s="7" t="s">
        <v>20</v>
      </c>
      <c r="F7" s="5">
        <v>130</v>
      </c>
      <c r="G7" s="10">
        <f>VLOOKUP(A7, 'Info New Codes'!A7:$G$22, 6, FALSE)</f>
        <v>666</v>
      </c>
      <c r="H7" s="10" t="str">
        <f t="shared" si="0"/>
        <v>Transferred</v>
      </c>
      <c r="I7" s="10" t="str">
        <f t="shared" si="1"/>
        <v>Transferred</v>
      </c>
      <c r="J7" s="10" t="str">
        <f>IFERROR( IF( F7 &lt;&gt; VLOOKUP(A7, 'Info New Codes'!A7:$G$22, 6, FALSE), "Transferred Departments", "Same Department"), "New Employee")</f>
        <v>Transferred Departments</v>
      </c>
      <c r="K7" s="7" t="s">
        <v>33</v>
      </c>
    </row>
    <row r="8" spans="1:12" ht="15" customHeight="1" x14ac:dyDescent="0.25">
      <c r="A8" s="5">
        <v>1970</v>
      </c>
      <c r="B8" t="s">
        <v>37</v>
      </c>
      <c r="C8" t="s">
        <v>38</v>
      </c>
      <c r="D8" s="6">
        <v>36144</v>
      </c>
      <c r="E8" s="7" t="s">
        <v>39</v>
      </c>
      <c r="F8" s="8">
        <v>122</v>
      </c>
      <c r="G8" s="10" t="e">
        <f>VLOOKUP(A8, 'Info New Codes'!A8:$G$22, 6, FALSE)</f>
        <v>#N/A</v>
      </c>
      <c r="H8" s="10" t="e">
        <f t="shared" si="0"/>
        <v>#N/A</v>
      </c>
      <c r="I8" s="10" t="str">
        <f t="shared" si="1"/>
        <v>New Employee</v>
      </c>
      <c r="J8" s="10" t="str">
        <f>IFERROR( IF( F8 &lt;&gt; VLOOKUP(A8, 'Info New Codes'!A8:$G$22, 6, FALSE), "Transferred Departments", "Same Department"), "New Employee")</f>
        <v>New Employee</v>
      </c>
      <c r="K8" s="7" t="s">
        <v>40</v>
      </c>
    </row>
    <row r="9" spans="1:12" ht="15" customHeight="1" x14ac:dyDescent="0.25">
      <c r="A9" s="5">
        <v>1953</v>
      </c>
      <c r="B9" t="s">
        <v>46</v>
      </c>
      <c r="C9" t="s">
        <v>47</v>
      </c>
      <c r="D9" s="6">
        <v>35370</v>
      </c>
      <c r="E9" s="7" t="s">
        <v>16</v>
      </c>
      <c r="F9" s="8">
        <v>111</v>
      </c>
      <c r="G9" s="10">
        <f>VLOOKUP(A9, 'Info New Codes'!A9:$G$22, 6, FALSE)</f>
        <v>666</v>
      </c>
      <c r="H9" s="10" t="str">
        <f t="shared" si="0"/>
        <v>Transferred</v>
      </c>
      <c r="I9" s="10" t="str">
        <f t="shared" si="1"/>
        <v>Transferred</v>
      </c>
      <c r="J9" s="10" t="str">
        <f>IFERROR( IF( F9 &lt;&gt; VLOOKUP(A9, 'Info New Codes'!A9:$G$22, 6, FALSE), "Transferred Departments", "Same Department"), "New Employee")</f>
        <v>Transferred Departments</v>
      </c>
      <c r="K9" s="7" t="s">
        <v>48</v>
      </c>
    </row>
    <row r="10" spans="1:12" ht="15" customHeight="1" x14ac:dyDescent="0.25">
      <c r="A10" s="5">
        <v>1861</v>
      </c>
      <c r="B10" t="s">
        <v>55</v>
      </c>
      <c r="C10" t="s">
        <v>56</v>
      </c>
      <c r="D10" s="6">
        <v>31733</v>
      </c>
      <c r="E10" s="7" t="s">
        <v>39</v>
      </c>
      <c r="F10" s="8">
        <v>122</v>
      </c>
      <c r="G10" s="10">
        <f>VLOOKUP(A10, 'Info New Codes'!A10:$G$22, 6, FALSE)</f>
        <v>122</v>
      </c>
      <c r="H10" s="10" t="str">
        <f t="shared" si="0"/>
        <v>Same Department</v>
      </c>
      <c r="I10" s="10" t="str">
        <f t="shared" si="1"/>
        <v>Same Department</v>
      </c>
      <c r="J10" s="10" t="str">
        <f>IFERROR( IF( F10 &lt;&gt; VLOOKUP(A10, 'Info New Codes'!A10:$G$22, 6, FALSE), "Transferred Departments", "Same Department"), "New Employee")</f>
        <v>Same Department</v>
      </c>
      <c r="K10" s="7" t="s">
        <v>57</v>
      </c>
    </row>
    <row r="11" spans="1:12" ht="15" customHeight="1" x14ac:dyDescent="0.25">
      <c r="A11" s="5">
        <v>2192</v>
      </c>
      <c r="B11" t="s">
        <v>49</v>
      </c>
      <c r="C11" t="s">
        <v>50</v>
      </c>
      <c r="D11" s="6">
        <v>37895</v>
      </c>
      <c r="E11" s="7" t="s">
        <v>16</v>
      </c>
      <c r="F11" s="8">
        <v>111</v>
      </c>
      <c r="G11" s="10">
        <f>VLOOKUP(A11, 'Info New Codes'!A11:$G$22, 6, FALSE)</f>
        <v>111</v>
      </c>
      <c r="H11" s="10" t="str">
        <f t="shared" si="0"/>
        <v>Same Department</v>
      </c>
      <c r="I11" s="10" t="str">
        <f t="shared" si="1"/>
        <v>Same Department</v>
      </c>
      <c r="J11" s="10" t="str">
        <f>IFERROR( IF( F11 &lt;&gt; VLOOKUP(A11, 'Info New Codes'!A11:$G$22, 6, FALSE), "Transferred Departments", "Same Department"), "New Employee")</f>
        <v>Same Department</v>
      </c>
      <c r="K11" s="7" t="s">
        <v>51</v>
      </c>
    </row>
    <row r="12" spans="1:12" ht="15" customHeight="1" x14ac:dyDescent="0.25">
      <c r="A12" s="5">
        <v>1958</v>
      </c>
      <c r="B12" t="s">
        <v>49</v>
      </c>
      <c r="C12" t="s">
        <v>63</v>
      </c>
      <c r="D12" s="6">
        <v>35678</v>
      </c>
      <c r="E12" s="7" t="s">
        <v>39</v>
      </c>
      <c r="F12" s="8">
        <v>122</v>
      </c>
      <c r="G12" s="10">
        <f>VLOOKUP(A12, 'Info New Codes'!A12:$G$22, 6, FALSE)</f>
        <v>122</v>
      </c>
      <c r="H12" s="10" t="str">
        <f t="shared" si="0"/>
        <v>Same Department</v>
      </c>
      <c r="I12" s="10" t="str">
        <f t="shared" si="1"/>
        <v>Same Department</v>
      </c>
      <c r="J12" s="10" t="str">
        <f>IFERROR( IF( F12 &lt;&gt; VLOOKUP(A12, 'Info New Codes'!A12:$G$22, 6, FALSE), "Transferred Departments", "Same Department"), "New Employee")</f>
        <v>Same Department</v>
      </c>
      <c r="K12" s="7" t="s">
        <v>64</v>
      </c>
    </row>
    <row r="13" spans="1:12" ht="15" customHeight="1" x14ac:dyDescent="0.25">
      <c r="A13" s="5">
        <v>2202</v>
      </c>
      <c r="B13" t="s">
        <v>28</v>
      </c>
      <c r="C13" t="s">
        <v>29</v>
      </c>
      <c r="D13" s="6">
        <v>38065</v>
      </c>
      <c r="E13" s="7" t="s">
        <v>20</v>
      </c>
      <c r="F13" s="5">
        <v>130</v>
      </c>
      <c r="G13" s="10" t="e">
        <f>VLOOKUP(A13, 'Info New Codes'!A13:$G$22, 6, FALSE)</f>
        <v>#N/A</v>
      </c>
      <c r="H13" s="10" t="e">
        <f t="shared" si="0"/>
        <v>#N/A</v>
      </c>
      <c r="I13" s="10" t="str">
        <f t="shared" si="1"/>
        <v>New Employee</v>
      </c>
      <c r="J13" s="10" t="str">
        <f>IFERROR( IF( F13 &lt;&gt; VLOOKUP(A13, 'Info New Codes'!A13:$G$22, 6, FALSE), "Transferred Departments", "Same Department"), "New Employee")</f>
        <v>New Employee</v>
      </c>
      <c r="K13" s="7" t="s">
        <v>30</v>
      </c>
    </row>
    <row r="14" spans="1:12" ht="15" customHeight="1" x14ac:dyDescent="0.25">
      <c r="A14" s="5">
        <v>2145</v>
      </c>
      <c r="B14" t="s">
        <v>43</v>
      </c>
      <c r="C14" t="s">
        <v>44</v>
      </c>
      <c r="D14" s="6">
        <v>36551</v>
      </c>
      <c r="E14" s="7" t="s">
        <v>20</v>
      </c>
      <c r="F14" s="5">
        <v>130</v>
      </c>
      <c r="G14" s="10" t="e">
        <f>VLOOKUP(A14, 'Info New Codes'!A14:$G$22, 6, FALSE)</f>
        <v>#N/A</v>
      </c>
      <c r="H14" s="10" t="e">
        <f t="shared" si="0"/>
        <v>#N/A</v>
      </c>
      <c r="I14" s="10" t="str">
        <f t="shared" si="1"/>
        <v>New Employee</v>
      </c>
      <c r="J14" s="10" t="str">
        <f>IFERROR( IF( F14 &lt;&gt; VLOOKUP(A14, 'Info New Codes'!A14:$G$22, 6, FALSE), "Transferred Departments", "Same Department"), "New Employee")</f>
        <v>New Employee</v>
      </c>
      <c r="K14" s="7" t="s">
        <v>45</v>
      </c>
    </row>
    <row r="15" spans="1:12" ht="15" customHeight="1" x14ac:dyDescent="0.25">
      <c r="A15" s="5">
        <v>1948</v>
      </c>
      <c r="B15" t="s">
        <v>6</v>
      </c>
      <c r="C15" t="s">
        <v>7</v>
      </c>
      <c r="D15" s="6">
        <v>36297</v>
      </c>
      <c r="E15" s="7" t="s">
        <v>8</v>
      </c>
      <c r="F15" s="8">
        <v>121</v>
      </c>
      <c r="G15" s="10" t="e">
        <f>VLOOKUP(A15, 'Info New Codes'!A15:$G$22, 6, FALSE)</f>
        <v>#N/A</v>
      </c>
      <c r="H15" s="10" t="e">
        <f t="shared" si="0"/>
        <v>#N/A</v>
      </c>
      <c r="I15" s="10" t="str">
        <f t="shared" si="1"/>
        <v>New Employee</v>
      </c>
      <c r="J15" s="10" t="str">
        <f>IFERROR( IF( F15 &lt;&gt; VLOOKUP(A15, 'Info New Codes'!A15:$G$22, 6, FALSE), "Transferred Departments", "Same Department"), "New Employee")</f>
        <v>New Employee</v>
      </c>
      <c r="K15" s="7" t="s">
        <v>9</v>
      </c>
    </row>
    <row r="16" spans="1:12" ht="15" customHeight="1" x14ac:dyDescent="0.25">
      <c r="A16" s="5">
        <v>1847</v>
      </c>
      <c r="B16" t="s">
        <v>25</v>
      </c>
      <c r="C16" t="s">
        <v>26</v>
      </c>
      <c r="D16" s="6">
        <v>35629</v>
      </c>
      <c r="E16" s="7" t="s">
        <v>16</v>
      </c>
      <c r="F16" s="8">
        <v>111</v>
      </c>
      <c r="G16" s="10" t="e">
        <f>VLOOKUP(A16, 'Info New Codes'!A16:$G$22, 6, FALSE)</f>
        <v>#N/A</v>
      </c>
      <c r="H16" s="10" t="e">
        <f t="shared" si="0"/>
        <v>#N/A</v>
      </c>
      <c r="I16" s="10" t="str">
        <f t="shared" si="1"/>
        <v>New Employee</v>
      </c>
      <c r="J16" s="10" t="str">
        <f>IFERROR( IF( F16 &lt;&gt; VLOOKUP(A16, 'Info New Codes'!A16:$G$22, 6, FALSE), "Transferred Departments", "Same Department"), "New Employee")</f>
        <v>New Employee</v>
      </c>
      <c r="K16" s="7" t="s">
        <v>27</v>
      </c>
    </row>
    <row r="17" spans="1:11" ht="15" customHeight="1" x14ac:dyDescent="0.25">
      <c r="A17" s="5">
        <v>1973</v>
      </c>
      <c r="B17" t="s">
        <v>34</v>
      </c>
      <c r="C17" t="s">
        <v>35</v>
      </c>
      <c r="D17" s="6">
        <v>36325</v>
      </c>
      <c r="E17" s="7" t="s">
        <v>20</v>
      </c>
      <c r="F17" s="5">
        <v>130</v>
      </c>
      <c r="G17" s="10" t="e">
        <f>VLOOKUP(A17, 'Info New Codes'!A17:$G$22, 6, FALSE)</f>
        <v>#N/A</v>
      </c>
      <c r="H17" s="10" t="e">
        <f t="shared" si="0"/>
        <v>#N/A</v>
      </c>
      <c r="I17" s="10" t="str">
        <f t="shared" si="1"/>
        <v>New Employee</v>
      </c>
      <c r="J17" s="10" t="str">
        <f>IFERROR( IF( F17 &lt;&gt; VLOOKUP(A17, 'Info New Codes'!A17:$G$22, 6, FALSE), "Transferred Departments", "Same Department"), "New Employee")</f>
        <v>New Employee</v>
      </c>
      <c r="K17" s="7" t="s">
        <v>36</v>
      </c>
    </row>
    <row r="18" spans="1:11" ht="15" customHeight="1" x14ac:dyDescent="0.25">
      <c r="A18" s="5">
        <v>2167</v>
      </c>
      <c r="B18" t="s">
        <v>18</v>
      </c>
      <c r="C18" t="s">
        <v>19</v>
      </c>
      <c r="D18" s="6">
        <v>37378</v>
      </c>
      <c r="E18" s="7" t="s">
        <v>20</v>
      </c>
      <c r="F18" s="5">
        <v>130</v>
      </c>
      <c r="G18" s="10" t="e">
        <f>VLOOKUP(A18, 'Info New Codes'!A18:$G$22, 6, FALSE)</f>
        <v>#N/A</v>
      </c>
      <c r="H18" s="10" t="e">
        <f t="shared" si="0"/>
        <v>#N/A</v>
      </c>
      <c r="I18" s="10" t="str">
        <f t="shared" si="1"/>
        <v>New Employee</v>
      </c>
      <c r="J18" s="10" t="str">
        <f>IFERROR( IF( F18 &lt;&gt; VLOOKUP(A18, 'Info New Codes'!A18:$G$22, 6, FALSE), "Transferred Departments", "Same Department"), "New Employee")</f>
        <v>New Employee</v>
      </c>
      <c r="K18" s="7" t="s">
        <v>21</v>
      </c>
    </row>
    <row r="19" spans="1:11" ht="15" customHeight="1" x14ac:dyDescent="0.25">
      <c r="A19" s="5">
        <v>2221</v>
      </c>
      <c r="B19" t="s">
        <v>52</v>
      </c>
      <c r="C19" t="s">
        <v>53</v>
      </c>
      <c r="D19" s="6">
        <v>38982</v>
      </c>
      <c r="E19" s="7" t="s">
        <v>12</v>
      </c>
      <c r="F19" s="8">
        <v>129</v>
      </c>
      <c r="G19" s="10" t="e">
        <f>VLOOKUP(A19, 'Info New Codes'!A19:$G$22, 6, FALSE)</f>
        <v>#N/A</v>
      </c>
      <c r="H19" s="10" t="e">
        <f t="shared" si="0"/>
        <v>#N/A</v>
      </c>
      <c r="I19" s="10" t="str">
        <f t="shared" si="1"/>
        <v>New Employee</v>
      </c>
      <c r="J19" s="10" t="str">
        <f>IFERROR( IF( F19 &lt;&gt; VLOOKUP(A19, 'Info New Codes'!A19:$G$22, 6, FALSE), "Transferred Departments", "Same Department"), "New Employee")</f>
        <v>New Employee</v>
      </c>
      <c r="K19" s="7" t="s">
        <v>54</v>
      </c>
    </row>
    <row r="20" spans="1:11" ht="15" customHeight="1" x14ac:dyDescent="0.25">
      <c r="A20" s="5">
        <v>2171</v>
      </c>
      <c r="B20" t="s">
        <v>41</v>
      </c>
      <c r="C20" t="s">
        <v>23</v>
      </c>
      <c r="D20" s="6">
        <v>37841</v>
      </c>
      <c r="E20" s="7" t="s">
        <v>8</v>
      </c>
      <c r="F20" s="8">
        <v>121</v>
      </c>
      <c r="G20" s="10" t="e">
        <f>VLOOKUP(A20, 'Info New Codes'!A20:$G$22, 6, FALSE)</f>
        <v>#N/A</v>
      </c>
      <c r="H20" s="10" t="e">
        <f t="shared" si="0"/>
        <v>#N/A</v>
      </c>
      <c r="I20" s="10" t="str">
        <f t="shared" si="1"/>
        <v>New Employee</v>
      </c>
      <c r="J20" s="10" t="str">
        <f>IFERROR( IF( F20 &lt;&gt; VLOOKUP(A20, 'Info New Codes'!A20:$G$22, 6, FALSE), "Transferred Departments", "Same Department"), "New Employee")</f>
        <v>New Employee</v>
      </c>
      <c r="K20" s="7" t="s">
        <v>42</v>
      </c>
    </row>
    <row r="21" spans="1:11" ht="15" customHeight="1" x14ac:dyDescent="0.25">
      <c r="A21" s="5">
        <v>1933</v>
      </c>
      <c r="B21" t="s">
        <v>60</v>
      </c>
      <c r="C21" t="s">
        <v>61</v>
      </c>
      <c r="D21" s="6">
        <v>33698</v>
      </c>
      <c r="E21" s="7" t="s">
        <v>8</v>
      </c>
      <c r="F21" s="8">
        <v>121</v>
      </c>
      <c r="G21" s="10" t="e">
        <f>VLOOKUP(A21, 'Info New Codes'!A21:$G$22, 6, FALSE)</f>
        <v>#N/A</v>
      </c>
      <c r="H21" s="10" t="e">
        <f t="shared" si="0"/>
        <v>#N/A</v>
      </c>
      <c r="I21" s="10" t="str">
        <f t="shared" si="1"/>
        <v>New Employee</v>
      </c>
      <c r="J21" s="10" t="str">
        <f>IFERROR( IF( F21 &lt;&gt; VLOOKUP(A21, 'Info New Codes'!A21:$G$22, 6, FALSE), "Transferred Departments", "Same Department"), "New Employee")</f>
        <v>New Employee</v>
      </c>
      <c r="K21" s="7" t="s">
        <v>62</v>
      </c>
    </row>
    <row r="22" spans="1:11" ht="15" customHeight="1" x14ac:dyDescent="0.25">
      <c r="A22" s="5">
        <v>1947</v>
      </c>
      <c r="B22" t="s">
        <v>10</v>
      </c>
      <c r="C22" t="s">
        <v>11</v>
      </c>
      <c r="D22" s="6">
        <v>33894</v>
      </c>
      <c r="E22" s="7" t="s">
        <v>12</v>
      </c>
      <c r="F22" s="8">
        <v>129</v>
      </c>
      <c r="G22" s="10" t="e">
        <f>VLOOKUP(A22, 'Info New Codes'!A22:$G$22, 6, FALSE)</f>
        <v>#N/A</v>
      </c>
      <c r="H22" s="10" t="e">
        <f t="shared" si="0"/>
        <v>#N/A</v>
      </c>
      <c r="I22" s="10" t="str">
        <f t="shared" si="1"/>
        <v>New Employee</v>
      </c>
      <c r="J22" s="10" t="str">
        <f>IFERROR( IF( F22 &lt;&gt; VLOOKUP(A22, 'Info New Codes'!A22:$G$22, 6, FALSE), "Transferred Departments", "Same Department"), "New Employee")</f>
        <v>New Employee</v>
      </c>
      <c r="K22" s="7" t="s">
        <v>13</v>
      </c>
    </row>
    <row r="23" spans="1:11" ht="15" customHeight="1" x14ac:dyDescent="0.25">
      <c r="A23" s="5">
        <v>1886</v>
      </c>
      <c r="B23" t="s">
        <v>68</v>
      </c>
      <c r="C23" t="s">
        <v>69</v>
      </c>
      <c r="D23" s="6">
        <v>35582</v>
      </c>
      <c r="E23" s="7" t="s">
        <v>16</v>
      </c>
      <c r="F23" s="8">
        <v>111</v>
      </c>
      <c r="G23" s="10" t="e">
        <f>VLOOKUP(A23, 'Info New Codes'!A$22:$G23, 6, FALSE)</f>
        <v>#N/A</v>
      </c>
      <c r="H23" s="10" t="e">
        <f t="shared" si="0"/>
        <v>#N/A</v>
      </c>
      <c r="I23" s="10" t="str">
        <f t="shared" si="1"/>
        <v>New Employee</v>
      </c>
      <c r="J23" s="10" t="str">
        <f>IFERROR( IF( F23 &lt;&gt; VLOOKUP(A23, 'Info New Codes'!A$22:$G23, 6, FALSE), "Transferred Departments", "Same Department"), "New Employee")</f>
        <v>New Employee</v>
      </c>
      <c r="K23" s="7" t="s">
        <v>70</v>
      </c>
    </row>
    <row r="24" spans="1:11" ht="15" customHeight="1" x14ac:dyDescent="0.25">
      <c r="A24" s="5">
        <v>2215</v>
      </c>
      <c r="B24" t="s">
        <v>71</v>
      </c>
      <c r="C24" t="s">
        <v>72</v>
      </c>
      <c r="D24" s="6">
        <v>38441</v>
      </c>
      <c r="E24" s="7" t="s">
        <v>20</v>
      </c>
      <c r="F24" s="5">
        <v>130</v>
      </c>
      <c r="G24" s="10" t="e">
        <f>VLOOKUP(A24, 'Info New Codes'!A$22:$G24, 6, FALSE)</f>
        <v>#N/A</v>
      </c>
      <c r="H24" s="10" t="e">
        <f t="shared" si="0"/>
        <v>#N/A</v>
      </c>
      <c r="I24" s="10" t="str">
        <f t="shared" si="1"/>
        <v>New Employee</v>
      </c>
      <c r="J24" s="10" t="str">
        <f>IFERROR( IF( F24 &lt;&gt; VLOOKUP(A24, 'Info New Codes'!A$22:$G24, 6, FALSE), "Transferred Departments", "Same Department"), "New Employee")</f>
        <v>New Employee</v>
      </c>
      <c r="K24" s="7" t="s">
        <v>73</v>
      </c>
    </row>
    <row r="25" spans="1:11" ht="15" customHeight="1" x14ac:dyDescent="0.25">
      <c r="A25" s="5">
        <v>1969</v>
      </c>
      <c r="B25" t="s">
        <v>74</v>
      </c>
      <c r="C25" t="s">
        <v>75</v>
      </c>
      <c r="D25" s="6">
        <v>36044</v>
      </c>
      <c r="E25" t="s">
        <v>16</v>
      </c>
      <c r="F25" s="8">
        <v>111</v>
      </c>
      <c r="G25" s="10" t="e">
        <f>VLOOKUP(A25, 'Info New Codes'!A$22:$G25, 6, FALSE)</f>
        <v>#N/A</v>
      </c>
      <c r="H25" s="10" t="e">
        <f t="shared" si="0"/>
        <v>#N/A</v>
      </c>
      <c r="I25" s="10" t="str">
        <f t="shared" si="1"/>
        <v>New Employee</v>
      </c>
      <c r="J25" s="10" t="str">
        <f>IFERROR( IF( F25 &lt;&gt; VLOOKUP(A25, 'Info New Codes'!A$22:$G25, 6, FALSE), "Transferred Departments", "Same Department"), "New Employee")</f>
        <v>New Employee</v>
      </c>
      <c r="K25" s="7" t="s">
        <v>76</v>
      </c>
    </row>
    <row r="26" spans="1:11" ht="15" customHeight="1" x14ac:dyDescent="0.25">
      <c r="A26" s="5">
        <v>1980</v>
      </c>
      <c r="B26" t="s">
        <v>77</v>
      </c>
      <c r="C26" t="s">
        <v>78</v>
      </c>
      <c r="D26" s="6">
        <v>36525</v>
      </c>
      <c r="E26" t="s">
        <v>12</v>
      </c>
      <c r="F26" s="5">
        <v>129</v>
      </c>
      <c r="G26" s="10">
        <f>VLOOKUP(A26, 'Info New Codes'!A$22:$G26, 6, FALSE)</f>
        <v>666</v>
      </c>
      <c r="H26" s="10" t="str">
        <f t="shared" si="0"/>
        <v>Transferred</v>
      </c>
      <c r="I26" s="10" t="str">
        <f t="shared" si="1"/>
        <v>Transferred</v>
      </c>
      <c r="J26" s="10" t="str">
        <f>IFERROR( IF( F26 &lt;&gt; VLOOKUP(A26, 'Info New Codes'!A$22:$G26, 6, FALSE), "Transferred Departments", "Same Department"), "New Employee")</f>
        <v>Transferred Departments</v>
      </c>
      <c r="K26" s="7" t="s">
        <v>79</v>
      </c>
    </row>
    <row r="28" spans="1:11" x14ac:dyDescent="0.25">
      <c r="A28" t="s">
        <v>90</v>
      </c>
      <c r="B28">
        <v>1980</v>
      </c>
      <c r="I28" t="s">
        <v>92</v>
      </c>
    </row>
    <row r="29" spans="1:11" x14ac:dyDescent="0.25">
      <c r="A29" t="s">
        <v>1</v>
      </c>
      <c r="B29" t="str">
        <f>VLOOKUP(B28,A2:K26,2,FALSE)</f>
        <v>WENTWORTH</v>
      </c>
      <c r="I29" t="s">
        <v>93</v>
      </c>
    </row>
    <row r="30" spans="1:11" x14ac:dyDescent="0.25">
      <c r="A30" t="s">
        <v>84</v>
      </c>
      <c r="B30">
        <f>VLOOKUP(B28,A2:K26, 7, FALSE)</f>
        <v>666</v>
      </c>
      <c r="I30" t="s">
        <v>95</v>
      </c>
    </row>
    <row r="31" spans="1:11" x14ac:dyDescent="0.25">
      <c r="I31" t="s">
        <v>94</v>
      </c>
    </row>
  </sheetData>
  <autoFilter ref="A1:L26" xr:uid="{F6EBADBF-1357-4321-BB08-2F45F63EAF95}">
    <sortState ref="A2:L26">
      <sortCondition ref="B1:B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AA49-CE6B-427D-8ED4-9717B4E66FBC}">
  <dimension ref="A1:H26"/>
  <sheetViews>
    <sheetView topLeftCell="A3" workbookViewId="0">
      <selection activeCell="F3" sqref="F3"/>
    </sheetView>
  </sheetViews>
  <sheetFormatPr defaultRowHeight="15" x14ac:dyDescent="0.25"/>
  <cols>
    <col min="1" max="1" width="15" customWidth="1"/>
    <col min="2" max="2" width="15.85546875" customWidth="1"/>
    <col min="3" max="3" width="13.42578125" customWidth="1"/>
    <col min="4" max="4" width="15.85546875" customWidth="1"/>
    <col min="5" max="5" width="30.7109375" customWidth="1"/>
    <col min="6" max="6" width="15.140625" customWidth="1"/>
    <col min="7" max="7" width="20" customWidth="1"/>
    <col min="8" max="8" width="19.28515625" customWidth="1"/>
  </cols>
  <sheetData>
    <row r="1" spans="1:8" ht="35.25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86</v>
      </c>
      <c r="H1" s="3" t="s">
        <v>88</v>
      </c>
    </row>
    <row r="2" spans="1:8" ht="15" customHeight="1" thickTop="1" x14ac:dyDescent="0.25">
      <c r="A2" s="5">
        <v>1948</v>
      </c>
      <c r="B2" t="s">
        <v>6</v>
      </c>
      <c r="C2" t="s">
        <v>7</v>
      </c>
      <c r="D2" s="6">
        <v>36297</v>
      </c>
      <c r="E2" s="7" t="s">
        <v>8</v>
      </c>
      <c r="F2" s="8">
        <v>121</v>
      </c>
      <c r="G2" s="7" t="s">
        <v>9</v>
      </c>
    </row>
    <row r="3" spans="1:8" ht="15" customHeight="1" x14ac:dyDescent="0.25">
      <c r="A3" s="5">
        <v>1947</v>
      </c>
      <c r="B3" t="s">
        <v>10</v>
      </c>
      <c r="C3" t="s">
        <v>11</v>
      </c>
      <c r="D3" s="6">
        <v>33894</v>
      </c>
      <c r="E3" s="7" t="s">
        <v>12</v>
      </c>
      <c r="F3" s="8">
        <v>666</v>
      </c>
      <c r="G3" s="7" t="s">
        <v>13</v>
      </c>
    </row>
    <row r="4" spans="1:8" ht="15" customHeight="1" x14ac:dyDescent="0.25">
      <c r="A4" s="5">
        <v>2222</v>
      </c>
      <c r="B4" t="s">
        <v>14</v>
      </c>
      <c r="C4" t="s">
        <v>15</v>
      </c>
      <c r="D4" s="6">
        <v>39205</v>
      </c>
      <c r="E4" s="7" t="s">
        <v>16</v>
      </c>
      <c r="F4" s="8">
        <v>111</v>
      </c>
      <c r="G4" s="7" t="s">
        <v>17</v>
      </c>
    </row>
    <row r="5" spans="1:8" ht="15" customHeight="1" x14ac:dyDescent="0.25">
      <c r="A5" s="5">
        <v>1960</v>
      </c>
      <c r="B5" t="s">
        <v>22</v>
      </c>
      <c r="C5" t="s">
        <v>23</v>
      </c>
      <c r="D5" s="6">
        <v>35922</v>
      </c>
      <c r="E5" s="7" t="s">
        <v>20</v>
      </c>
      <c r="F5" s="8">
        <v>130</v>
      </c>
      <c r="G5" s="7" t="s">
        <v>24</v>
      </c>
    </row>
    <row r="6" spans="1:8" ht="15" customHeight="1" x14ac:dyDescent="0.25">
      <c r="A6" s="5">
        <v>1847</v>
      </c>
      <c r="B6" t="s">
        <v>25</v>
      </c>
      <c r="C6" t="s">
        <v>26</v>
      </c>
      <c r="D6" s="6">
        <v>35629</v>
      </c>
      <c r="E6" s="7" t="s">
        <v>16</v>
      </c>
      <c r="F6" s="8">
        <v>111</v>
      </c>
      <c r="G6" s="7" t="s">
        <v>27</v>
      </c>
    </row>
    <row r="7" spans="1:8" ht="15" customHeight="1" x14ac:dyDescent="0.25">
      <c r="A7" s="5">
        <v>2202</v>
      </c>
      <c r="B7" t="s">
        <v>28</v>
      </c>
      <c r="C7" t="s">
        <v>29</v>
      </c>
      <c r="D7" s="6">
        <v>38065</v>
      </c>
      <c r="E7" s="7" t="s">
        <v>20</v>
      </c>
      <c r="F7" s="5">
        <v>130</v>
      </c>
      <c r="G7" s="7" t="s">
        <v>30</v>
      </c>
    </row>
    <row r="8" spans="1:8" ht="15" customHeight="1" x14ac:dyDescent="0.25">
      <c r="A8" s="5">
        <v>2146</v>
      </c>
      <c r="B8" t="s">
        <v>31</v>
      </c>
      <c r="C8" t="s">
        <v>32</v>
      </c>
      <c r="D8" s="6">
        <v>36937</v>
      </c>
      <c r="E8" s="7" t="s">
        <v>20</v>
      </c>
      <c r="F8" s="5">
        <v>666</v>
      </c>
      <c r="G8" s="7" t="s">
        <v>33</v>
      </c>
    </row>
    <row r="9" spans="1:8" ht="15" customHeight="1" x14ac:dyDescent="0.25">
      <c r="A9" s="5">
        <v>1973</v>
      </c>
      <c r="B9" t="s">
        <v>34</v>
      </c>
      <c r="C9" t="s">
        <v>35</v>
      </c>
      <c r="D9" s="6">
        <v>36325</v>
      </c>
      <c r="E9" s="7" t="s">
        <v>20</v>
      </c>
      <c r="F9" s="5">
        <v>130</v>
      </c>
      <c r="G9" s="7" t="s">
        <v>36</v>
      </c>
    </row>
    <row r="10" spans="1:8" ht="15" customHeight="1" x14ac:dyDescent="0.25">
      <c r="A10" s="5">
        <v>2171</v>
      </c>
      <c r="B10" t="s">
        <v>41</v>
      </c>
      <c r="C10" t="s">
        <v>23</v>
      </c>
      <c r="D10" s="6">
        <v>37841</v>
      </c>
      <c r="E10" s="7" t="s">
        <v>8</v>
      </c>
      <c r="F10" s="8">
        <v>121</v>
      </c>
      <c r="G10" s="7" t="s">
        <v>42</v>
      </c>
    </row>
    <row r="11" spans="1:8" ht="15" customHeight="1" x14ac:dyDescent="0.25">
      <c r="A11" s="5">
        <v>2145</v>
      </c>
      <c r="B11" t="s">
        <v>43</v>
      </c>
      <c r="C11" t="s">
        <v>44</v>
      </c>
      <c r="D11" s="6">
        <v>36551</v>
      </c>
      <c r="E11" s="7" t="s">
        <v>20</v>
      </c>
      <c r="F11" s="5">
        <v>130</v>
      </c>
      <c r="G11" s="7" t="s">
        <v>45</v>
      </c>
    </row>
    <row r="12" spans="1:8" ht="15" customHeight="1" x14ac:dyDescent="0.25">
      <c r="A12" s="5">
        <v>1953</v>
      </c>
      <c r="B12" t="s">
        <v>46</v>
      </c>
      <c r="C12" t="s">
        <v>47</v>
      </c>
      <c r="D12" s="6">
        <v>35370</v>
      </c>
      <c r="E12" s="7" t="s">
        <v>16</v>
      </c>
      <c r="F12" s="8">
        <v>666</v>
      </c>
      <c r="G12" s="7" t="s">
        <v>48</v>
      </c>
    </row>
    <row r="13" spans="1:8" ht="15" customHeight="1" x14ac:dyDescent="0.25">
      <c r="A13" s="5">
        <v>2192</v>
      </c>
      <c r="B13" t="s">
        <v>49</v>
      </c>
      <c r="C13" t="s">
        <v>50</v>
      </c>
      <c r="D13" s="6">
        <v>37895</v>
      </c>
      <c r="E13" s="7" t="s">
        <v>16</v>
      </c>
      <c r="F13" s="8">
        <v>111</v>
      </c>
      <c r="G13" s="7" t="s">
        <v>51</v>
      </c>
    </row>
    <row r="14" spans="1:8" ht="15" customHeight="1" x14ac:dyDescent="0.25">
      <c r="A14" s="5">
        <v>2221</v>
      </c>
      <c r="B14" t="s">
        <v>52</v>
      </c>
      <c r="C14" t="s">
        <v>53</v>
      </c>
      <c r="D14" s="6">
        <v>38982</v>
      </c>
      <c r="E14" s="7" t="s">
        <v>12</v>
      </c>
      <c r="F14" s="8">
        <v>129</v>
      </c>
      <c r="G14" s="7" t="s">
        <v>54</v>
      </c>
    </row>
    <row r="15" spans="1:8" ht="15" customHeight="1" x14ac:dyDescent="0.25">
      <c r="A15" s="5">
        <v>1861</v>
      </c>
      <c r="B15" t="s">
        <v>55</v>
      </c>
      <c r="C15" t="s">
        <v>56</v>
      </c>
      <c r="D15" s="6">
        <v>31733</v>
      </c>
      <c r="E15" s="7" t="s">
        <v>39</v>
      </c>
      <c r="F15" s="8">
        <v>122</v>
      </c>
      <c r="G15" s="7" t="s">
        <v>57</v>
      </c>
    </row>
    <row r="16" spans="1:8" ht="15" customHeight="1" x14ac:dyDescent="0.25">
      <c r="A16" s="5">
        <v>2158</v>
      </c>
      <c r="B16" t="s">
        <v>58</v>
      </c>
      <c r="C16" t="s">
        <v>15</v>
      </c>
      <c r="D16" s="6">
        <v>37043</v>
      </c>
      <c r="E16" s="7" t="s">
        <v>8</v>
      </c>
      <c r="F16" s="8">
        <v>121</v>
      </c>
      <c r="G16" s="7" t="s">
        <v>59</v>
      </c>
    </row>
    <row r="17" spans="1:7" ht="15" customHeight="1" x14ac:dyDescent="0.25">
      <c r="A17" s="5">
        <v>1933</v>
      </c>
      <c r="B17" t="s">
        <v>60</v>
      </c>
      <c r="C17" t="s">
        <v>61</v>
      </c>
      <c r="D17" s="6">
        <v>33698</v>
      </c>
      <c r="E17" s="7" t="s">
        <v>8</v>
      </c>
      <c r="F17" s="8">
        <v>121</v>
      </c>
      <c r="G17" s="7" t="s">
        <v>62</v>
      </c>
    </row>
    <row r="18" spans="1:7" ht="15" customHeight="1" x14ac:dyDescent="0.25">
      <c r="A18" s="5">
        <v>1958</v>
      </c>
      <c r="B18" t="s">
        <v>49</v>
      </c>
      <c r="C18" t="s">
        <v>63</v>
      </c>
      <c r="D18" s="6">
        <v>35678</v>
      </c>
      <c r="E18" s="7" t="s">
        <v>39</v>
      </c>
      <c r="F18" s="8">
        <v>122</v>
      </c>
      <c r="G18" s="7" t="s">
        <v>64</v>
      </c>
    </row>
    <row r="19" spans="1:7" ht="15" customHeight="1" x14ac:dyDescent="0.25">
      <c r="A19" s="5">
        <v>1932</v>
      </c>
      <c r="B19" t="s">
        <v>65</v>
      </c>
      <c r="C19" t="s">
        <v>66</v>
      </c>
      <c r="D19" s="6">
        <v>33249</v>
      </c>
      <c r="E19" s="7" t="s">
        <v>16</v>
      </c>
      <c r="F19" s="8">
        <v>111</v>
      </c>
      <c r="G19" s="7" t="s">
        <v>67</v>
      </c>
    </row>
    <row r="20" spans="1:7" ht="15" customHeight="1" x14ac:dyDescent="0.25">
      <c r="A20" s="5">
        <v>1886</v>
      </c>
      <c r="B20" t="s">
        <v>68</v>
      </c>
      <c r="C20" t="s">
        <v>69</v>
      </c>
      <c r="D20" s="6">
        <v>35582</v>
      </c>
      <c r="E20" s="7" t="s">
        <v>16</v>
      </c>
      <c r="F20" s="8">
        <v>111</v>
      </c>
      <c r="G20" s="7" t="s">
        <v>70</v>
      </c>
    </row>
    <row r="21" spans="1:7" ht="15" customHeight="1" x14ac:dyDescent="0.25">
      <c r="A21" s="5">
        <v>1969</v>
      </c>
      <c r="B21" t="s">
        <v>74</v>
      </c>
      <c r="C21" t="s">
        <v>75</v>
      </c>
      <c r="D21" s="6">
        <v>36044</v>
      </c>
      <c r="E21" t="s">
        <v>16</v>
      </c>
      <c r="F21" s="8">
        <v>111</v>
      </c>
      <c r="G21" s="7" t="s">
        <v>76</v>
      </c>
    </row>
    <row r="22" spans="1:7" ht="15" customHeight="1" x14ac:dyDescent="0.25">
      <c r="A22" s="5">
        <v>1980</v>
      </c>
      <c r="B22" t="s">
        <v>77</v>
      </c>
      <c r="C22" t="s">
        <v>78</v>
      </c>
      <c r="D22" s="6">
        <v>36525</v>
      </c>
      <c r="E22" t="s">
        <v>12</v>
      </c>
      <c r="F22" s="5">
        <v>666</v>
      </c>
      <c r="G22" s="7" t="s">
        <v>79</v>
      </c>
    </row>
    <row r="24" spans="1:7" x14ac:dyDescent="0.25">
      <c r="A24" t="s">
        <v>90</v>
      </c>
      <c r="B24">
        <v>1980</v>
      </c>
    </row>
    <row r="25" spans="1:7" x14ac:dyDescent="0.25">
      <c r="A25" t="s">
        <v>1</v>
      </c>
      <c r="B25" t="str">
        <f>VLOOKUP(B24,A2:G22,2,FALSE)</f>
        <v>WENTWORTH</v>
      </c>
    </row>
    <row r="26" spans="1:7" x14ac:dyDescent="0.25">
      <c r="A26" t="s">
        <v>84</v>
      </c>
      <c r="B26" t="str">
        <f>VLOOKUP(B24,A2:G22, 7, FALSE)</f>
        <v>Central-11 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9987-35CB-46A0-B248-2CB8DBCCCE34}">
  <dimension ref="A1:K26"/>
  <sheetViews>
    <sheetView tabSelected="1" topLeftCell="A3" workbookViewId="0">
      <selection activeCell="K7" sqref="K7"/>
    </sheetView>
  </sheetViews>
  <sheetFormatPr defaultRowHeight="15" x14ac:dyDescent="0.25"/>
  <cols>
    <col min="1" max="1" width="15.85546875" customWidth="1"/>
    <col min="2" max="2" width="13.42578125" customWidth="1"/>
    <col min="3" max="3" width="15.85546875" customWidth="1"/>
    <col min="4" max="4" width="15" customWidth="1"/>
    <col min="5" max="5" width="30.7109375" customWidth="1"/>
    <col min="6" max="6" width="15.140625" customWidth="1"/>
    <col min="7" max="7" width="20" customWidth="1"/>
    <col min="8" max="8" width="19.28515625" customWidth="1"/>
    <col min="10" max="10" width="10.140625" bestFit="1" customWidth="1"/>
  </cols>
  <sheetData>
    <row r="1" spans="1:11" ht="35.25" thickBot="1" x14ac:dyDescent="0.35">
      <c r="A1" s="1" t="s">
        <v>1</v>
      </c>
      <c r="B1" s="1" t="s">
        <v>2</v>
      </c>
      <c r="C1" s="2" t="s">
        <v>3</v>
      </c>
      <c r="D1" s="1" t="s">
        <v>0</v>
      </c>
      <c r="E1" s="2" t="s">
        <v>4</v>
      </c>
      <c r="F1" s="1" t="s">
        <v>5</v>
      </c>
      <c r="G1" s="3" t="s">
        <v>86</v>
      </c>
      <c r="H1" s="3" t="s">
        <v>88</v>
      </c>
    </row>
    <row r="2" spans="1:11" ht="15" customHeight="1" thickTop="1" x14ac:dyDescent="0.25">
      <c r="A2" t="s">
        <v>6</v>
      </c>
      <c r="B2" t="s">
        <v>7</v>
      </c>
      <c r="C2" s="6">
        <v>36297</v>
      </c>
      <c r="D2" s="5">
        <v>1948</v>
      </c>
      <c r="E2" s="7" t="s">
        <v>8</v>
      </c>
      <c r="F2" s="8">
        <v>121</v>
      </c>
      <c r="G2" s="7" t="s">
        <v>9</v>
      </c>
      <c r="J2" t="s">
        <v>99</v>
      </c>
    </row>
    <row r="3" spans="1:11" ht="15" customHeight="1" x14ac:dyDescent="0.25">
      <c r="A3" t="s">
        <v>10</v>
      </c>
      <c r="B3" t="s">
        <v>11</v>
      </c>
      <c r="C3" s="6">
        <v>33894</v>
      </c>
      <c r="D3" s="5">
        <v>1947</v>
      </c>
      <c r="E3" s="7" t="s">
        <v>12</v>
      </c>
      <c r="F3" s="8">
        <v>666</v>
      </c>
      <c r="G3" s="7" t="s">
        <v>13</v>
      </c>
      <c r="J3" t="s">
        <v>43</v>
      </c>
      <c r="K3">
        <f>MATCH(J3, A2:A22, 1)</f>
        <v>12</v>
      </c>
    </row>
    <row r="4" spans="1:11" ht="15" customHeight="1" x14ac:dyDescent="0.25">
      <c r="A4" t="s">
        <v>14</v>
      </c>
      <c r="B4" t="s">
        <v>15</v>
      </c>
      <c r="C4" s="6">
        <v>39205</v>
      </c>
      <c r="D4" s="5">
        <v>2222</v>
      </c>
      <c r="E4" s="7" t="s">
        <v>16</v>
      </c>
      <c r="F4" s="8">
        <v>111</v>
      </c>
      <c r="G4" s="7" t="s">
        <v>17</v>
      </c>
    </row>
    <row r="5" spans="1:11" ht="15" customHeight="1" x14ac:dyDescent="0.25">
      <c r="A5" t="s">
        <v>22</v>
      </c>
      <c r="B5" t="s">
        <v>23</v>
      </c>
      <c r="C5" s="6">
        <v>35922</v>
      </c>
      <c r="D5" s="5">
        <v>1960</v>
      </c>
      <c r="E5" s="7" t="s">
        <v>20</v>
      </c>
      <c r="F5" s="8">
        <v>130</v>
      </c>
      <c r="G5" s="7" t="s">
        <v>24</v>
      </c>
      <c r="J5" t="s">
        <v>90</v>
      </c>
      <c r="K5">
        <v>2221</v>
      </c>
    </row>
    <row r="6" spans="1:11" ht="15" customHeight="1" x14ac:dyDescent="0.25">
      <c r="A6" t="s">
        <v>25</v>
      </c>
      <c r="B6" t="s">
        <v>26</v>
      </c>
      <c r="C6" s="6">
        <v>35629</v>
      </c>
      <c r="D6" s="5">
        <v>1847</v>
      </c>
      <c r="E6" s="7" t="s">
        <v>16</v>
      </c>
      <c r="F6" s="8">
        <v>111</v>
      </c>
      <c r="G6" s="7" t="s">
        <v>27</v>
      </c>
      <c r="J6" t="s">
        <v>1</v>
      </c>
      <c r="K6" t="str">
        <f>INDEX(A2:A22, MATCH(K5, D2:D22, 0))</f>
        <v>ELLIS</v>
      </c>
    </row>
    <row r="7" spans="1:11" ht="15" customHeight="1" x14ac:dyDescent="0.25">
      <c r="A7" t="s">
        <v>28</v>
      </c>
      <c r="B7" t="s">
        <v>29</v>
      </c>
      <c r="C7" s="6">
        <v>38065</v>
      </c>
      <c r="D7" s="5">
        <v>2202</v>
      </c>
      <c r="E7" s="7" t="s">
        <v>20</v>
      </c>
      <c r="F7" s="5">
        <v>130</v>
      </c>
      <c r="G7" s="7" t="s">
        <v>30</v>
      </c>
    </row>
    <row r="8" spans="1:11" ht="15" customHeight="1" x14ac:dyDescent="0.25">
      <c r="A8" t="s">
        <v>31</v>
      </c>
      <c r="B8" t="s">
        <v>32</v>
      </c>
      <c r="C8" s="6">
        <v>36937</v>
      </c>
      <c r="D8" s="5">
        <v>2146</v>
      </c>
      <c r="E8" s="7" t="s">
        <v>20</v>
      </c>
      <c r="F8" s="5">
        <v>666</v>
      </c>
      <c r="G8" s="7" t="s">
        <v>33</v>
      </c>
    </row>
    <row r="9" spans="1:11" ht="15" customHeight="1" x14ac:dyDescent="0.25">
      <c r="A9" t="s">
        <v>34</v>
      </c>
      <c r="B9" t="s">
        <v>35</v>
      </c>
      <c r="C9" s="6">
        <v>36325</v>
      </c>
      <c r="D9" s="5">
        <v>1973</v>
      </c>
      <c r="E9" s="7" t="s">
        <v>20</v>
      </c>
      <c r="F9" s="5">
        <v>130</v>
      </c>
      <c r="G9" s="7" t="s">
        <v>36</v>
      </c>
    </row>
    <row r="10" spans="1:11" ht="15" customHeight="1" x14ac:dyDescent="0.25">
      <c r="A10" t="s">
        <v>41</v>
      </c>
      <c r="B10" t="s">
        <v>23</v>
      </c>
      <c r="C10" s="6">
        <v>37841</v>
      </c>
      <c r="D10" s="5">
        <v>2171</v>
      </c>
      <c r="E10" s="7" t="s">
        <v>8</v>
      </c>
      <c r="F10" s="8">
        <v>121</v>
      </c>
      <c r="G10" s="7" t="s">
        <v>42</v>
      </c>
    </row>
    <row r="11" spans="1:11" ht="15" customHeight="1" x14ac:dyDescent="0.25">
      <c r="A11" t="s">
        <v>43</v>
      </c>
      <c r="B11" t="s">
        <v>44</v>
      </c>
      <c r="C11" s="6">
        <v>36551</v>
      </c>
      <c r="D11" s="5">
        <v>2145</v>
      </c>
      <c r="E11" s="7" t="s">
        <v>20</v>
      </c>
      <c r="F11" s="5">
        <v>130</v>
      </c>
      <c r="G11" s="7" t="s">
        <v>45</v>
      </c>
    </row>
    <row r="12" spans="1:11" ht="15" customHeight="1" x14ac:dyDescent="0.25">
      <c r="A12" t="s">
        <v>46</v>
      </c>
      <c r="B12" t="s">
        <v>47</v>
      </c>
      <c r="C12" s="6">
        <v>35370</v>
      </c>
      <c r="D12" s="5">
        <v>1953</v>
      </c>
      <c r="E12" s="7" t="s">
        <v>16</v>
      </c>
      <c r="F12" s="8">
        <v>666</v>
      </c>
      <c r="G12" s="7" t="s">
        <v>48</v>
      </c>
    </row>
    <row r="13" spans="1:11" ht="15" customHeight="1" x14ac:dyDescent="0.25">
      <c r="A13" t="s">
        <v>49</v>
      </c>
      <c r="B13" t="s">
        <v>50</v>
      </c>
      <c r="C13" s="6">
        <v>37895</v>
      </c>
      <c r="D13" s="5">
        <v>2192</v>
      </c>
      <c r="E13" s="7" t="s">
        <v>16</v>
      </c>
      <c r="F13" s="8">
        <v>111</v>
      </c>
      <c r="G13" s="7" t="s">
        <v>51</v>
      </c>
    </row>
    <row r="14" spans="1:11" ht="15" customHeight="1" x14ac:dyDescent="0.25">
      <c r="A14" t="s">
        <v>52</v>
      </c>
      <c r="B14" t="s">
        <v>53</v>
      </c>
      <c r="C14" s="6">
        <v>38982</v>
      </c>
      <c r="D14" s="5">
        <v>2221</v>
      </c>
      <c r="E14" s="7" t="s">
        <v>12</v>
      </c>
      <c r="F14" s="8">
        <v>129</v>
      </c>
      <c r="G14" s="7" t="s">
        <v>54</v>
      </c>
    </row>
    <row r="15" spans="1:11" ht="15" customHeight="1" x14ac:dyDescent="0.25">
      <c r="A15" t="s">
        <v>55</v>
      </c>
      <c r="B15" t="s">
        <v>56</v>
      </c>
      <c r="C15" s="6">
        <v>31733</v>
      </c>
      <c r="D15" s="5">
        <v>1861</v>
      </c>
      <c r="E15" s="7" t="s">
        <v>39</v>
      </c>
      <c r="F15" s="8">
        <v>122</v>
      </c>
      <c r="G15" s="7" t="s">
        <v>57</v>
      </c>
    </row>
    <row r="16" spans="1:11" ht="15" customHeight="1" x14ac:dyDescent="0.25">
      <c r="A16" t="s">
        <v>58</v>
      </c>
      <c r="B16" t="s">
        <v>15</v>
      </c>
      <c r="C16" s="6">
        <v>37043</v>
      </c>
      <c r="D16" s="5">
        <v>2158</v>
      </c>
      <c r="E16" s="7" t="s">
        <v>8</v>
      </c>
      <c r="F16" s="8">
        <v>121</v>
      </c>
      <c r="G16" s="7" t="s">
        <v>59</v>
      </c>
    </row>
    <row r="17" spans="1:7" ht="15" customHeight="1" x14ac:dyDescent="0.25">
      <c r="A17" t="s">
        <v>60</v>
      </c>
      <c r="B17" t="s">
        <v>61</v>
      </c>
      <c r="C17" s="6">
        <v>33698</v>
      </c>
      <c r="D17" s="5">
        <v>1933</v>
      </c>
      <c r="E17" s="7" t="s">
        <v>8</v>
      </c>
      <c r="F17" s="8">
        <v>121</v>
      </c>
      <c r="G17" s="7" t="s">
        <v>62</v>
      </c>
    </row>
    <row r="18" spans="1:7" ht="15" customHeight="1" x14ac:dyDescent="0.25">
      <c r="A18" t="s">
        <v>49</v>
      </c>
      <c r="B18" t="s">
        <v>63</v>
      </c>
      <c r="C18" s="6">
        <v>35678</v>
      </c>
      <c r="D18" s="5">
        <v>1958</v>
      </c>
      <c r="E18" s="7" t="s">
        <v>39</v>
      </c>
      <c r="F18" s="8">
        <v>122</v>
      </c>
      <c r="G18" s="7" t="s">
        <v>64</v>
      </c>
    </row>
    <row r="19" spans="1:7" ht="15" customHeight="1" x14ac:dyDescent="0.25">
      <c r="A19" t="s">
        <v>65</v>
      </c>
      <c r="B19" t="s">
        <v>66</v>
      </c>
      <c r="C19" s="6">
        <v>33249</v>
      </c>
      <c r="D19" s="5">
        <v>1932</v>
      </c>
      <c r="E19" s="7" t="s">
        <v>16</v>
      </c>
      <c r="F19" s="8">
        <v>111</v>
      </c>
      <c r="G19" s="7" t="s">
        <v>67</v>
      </c>
    </row>
    <row r="20" spans="1:7" ht="15" customHeight="1" x14ac:dyDescent="0.25">
      <c r="A20" t="s">
        <v>68</v>
      </c>
      <c r="B20" t="s">
        <v>69</v>
      </c>
      <c r="C20" s="6">
        <v>35582</v>
      </c>
      <c r="D20" s="5">
        <v>1886</v>
      </c>
      <c r="E20" s="7" t="s">
        <v>16</v>
      </c>
      <c r="F20" s="8">
        <v>111</v>
      </c>
      <c r="G20" s="7" t="s">
        <v>70</v>
      </c>
    </row>
    <row r="21" spans="1:7" ht="15" customHeight="1" x14ac:dyDescent="0.25">
      <c r="A21" t="s">
        <v>74</v>
      </c>
      <c r="B21" t="s">
        <v>75</v>
      </c>
      <c r="C21" s="6">
        <v>36044</v>
      </c>
      <c r="D21" s="5">
        <v>1969</v>
      </c>
      <c r="E21" t="s">
        <v>16</v>
      </c>
      <c r="F21" s="8">
        <v>111</v>
      </c>
      <c r="G21" s="7" t="s">
        <v>76</v>
      </c>
    </row>
    <row r="22" spans="1:7" ht="15" customHeight="1" x14ac:dyDescent="0.25">
      <c r="A22" t="s">
        <v>77</v>
      </c>
      <c r="B22" t="s">
        <v>78</v>
      </c>
      <c r="C22" s="6">
        <v>36525</v>
      </c>
      <c r="D22" s="5">
        <v>1980</v>
      </c>
      <c r="E22" t="s">
        <v>12</v>
      </c>
      <c r="F22" s="5">
        <v>666</v>
      </c>
      <c r="G22" s="7" t="s">
        <v>79</v>
      </c>
    </row>
    <row r="24" spans="1:7" x14ac:dyDescent="0.25">
      <c r="A24">
        <v>1980</v>
      </c>
      <c r="D24" t="s">
        <v>90</v>
      </c>
    </row>
    <row r="25" spans="1:7" x14ac:dyDescent="0.25">
      <c r="A25" t="e">
        <f>VLOOKUP(A24,A2:G22,2,FALSE)</f>
        <v>#N/A</v>
      </c>
      <c r="D25" t="s">
        <v>1</v>
      </c>
    </row>
    <row r="26" spans="1:7" x14ac:dyDescent="0.25">
      <c r="A26" t="e">
        <f>VLOOKUP(A24,A2:G22, 7, FALSE)</f>
        <v>#N/A</v>
      </c>
      <c r="D2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G1" sqref="G1"/>
    </sheetView>
  </sheetViews>
  <sheetFormatPr defaultRowHeight="15" x14ac:dyDescent="0.25"/>
  <cols>
    <col min="1" max="1" width="15" customWidth="1"/>
    <col min="2" max="2" width="17.28515625" customWidth="1"/>
    <col min="3" max="3" width="23.42578125" customWidth="1"/>
    <col min="4" max="4" width="41.42578125" customWidth="1"/>
    <col min="5" max="5" width="22.5703125" customWidth="1"/>
    <col min="6" max="6" width="11.140625" customWidth="1"/>
    <col min="7" max="7" width="21" customWidth="1"/>
    <col min="257" max="257" width="15" customWidth="1"/>
    <col min="258" max="258" width="17.28515625" customWidth="1"/>
    <col min="259" max="259" width="23.42578125" customWidth="1"/>
    <col min="260" max="260" width="26.42578125" customWidth="1"/>
    <col min="261" max="261" width="22.5703125" customWidth="1"/>
    <col min="262" max="262" width="11.140625" customWidth="1"/>
    <col min="263" max="263" width="17.85546875" customWidth="1"/>
    <col min="513" max="513" width="15" customWidth="1"/>
    <col min="514" max="514" width="17.28515625" customWidth="1"/>
    <col min="515" max="515" width="23.42578125" customWidth="1"/>
    <col min="516" max="516" width="26.42578125" customWidth="1"/>
    <col min="517" max="517" width="22.5703125" customWidth="1"/>
    <col min="518" max="518" width="11.140625" customWidth="1"/>
    <col min="519" max="519" width="17.85546875" customWidth="1"/>
    <col min="769" max="769" width="15" customWidth="1"/>
    <col min="770" max="770" width="17.28515625" customWidth="1"/>
    <col min="771" max="771" width="23.42578125" customWidth="1"/>
    <col min="772" max="772" width="26.42578125" customWidth="1"/>
    <col min="773" max="773" width="22.5703125" customWidth="1"/>
    <col min="774" max="774" width="11.140625" customWidth="1"/>
    <col min="775" max="775" width="17.85546875" customWidth="1"/>
    <col min="1025" max="1025" width="15" customWidth="1"/>
    <col min="1026" max="1026" width="17.28515625" customWidth="1"/>
    <col min="1027" max="1027" width="23.42578125" customWidth="1"/>
    <col min="1028" max="1028" width="26.42578125" customWidth="1"/>
    <col min="1029" max="1029" width="22.5703125" customWidth="1"/>
    <col min="1030" max="1030" width="11.140625" customWidth="1"/>
    <col min="1031" max="1031" width="17.85546875" customWidth="1"/>
    <col min="1281" max="1281" width="15" customWidth="1"/>
    <col min="1282" max="1282" width="17.28515625" customWidth="1"/>
    <col min="1283" max="1283" width="23.42578125" customWidth="1"/>
    <col min="1284" max="1284" width="26.42578125" customWidth="1"/>
    <col min="1285" max="1285" width="22.5703125" customWidth="1"/>
    <col min="1286" max="1286" width="11.140625" customWidth="1"/>
    <col min="1287" max="1287" width="17.85546875" customWidth="1"/>
    <col min="1537" max="1537" width="15" customWidth="1"/>
    <col min="1538" max="1538" width="17.28515625" customWidth="1"/>
    <col min="1539" max="1539" width="23.42578125" customWidth="1"/>
    <col min="1540" max="1540" width="26.42578125" customWidth="1"/>
    <col min="1541" max="1541" width="22.5703125" customWidth="1"/>
    <col min="1542" max="1542" width="11.140625" customWidth="1"/>
    <col min="1543" max="1543" width="17.85546875" customWidth="1"/>
    <col min="1793" max="1793" width="15" customWidth="1"/>
    <col min="1794" max="1794" width="17.28515625" customWidth="1"/>
    <col min="1795" max="1795" width="23.42578125" customWidth="1"/>
    <col min="1796" max="1796" width="26.42578125" customWidth="1"/>
    <col min="1797" max="1797" width="22.5703125" customWidth="1"/>
    <col min="1798" max="1798" width="11.140625" customWidth="1"/>
    <col min="1799" max="1799" width="17.85546875" customWidth="1"/>
    <col min="2049" max="2049" width="15" customWidth="1"/>
    <col min="2050" max="2050" width="17.28515625" customWidth="1"/>
    <col min="2051" max="2051" width="23.42578125" customWidth="1"/>
    <col min="2052" max="2052" width="26.42578125" customWidth="1"/>
    <col min="2053" max="2053" width="22.5703125" customWidth="1"/>
    <col min="2054" max="2054" width="11.140625" customWidth="1"/>
    <col min="2055" max="2055" width="17.85546875" customWidth="1"/>
    <col min="2305" max="2305" width="15" customWidth="1"/>
    <col min="2306" max="2306" width="17.28515625" customWidth="1"/>
    <col min="2307" max="2307" width="23.42578125" customWidth="1"/>
    <col min="2308" max="2308" width="26.42578125" customWidth="1"/>
    <col min="2309" max="2309" width="22.5703125" customWidth="1"/>
    <col min="2310" max="2310" width="11.140625" customWidth="1"/>
    <col min="2311" max="2311" width="17.85546875" customWidth="1"/>
    <col min="2561" max="2561" width="15" customWidth="1"/>
    <col min="2562" max="2562" width="17.28515625" customWidth="1"/>
    <col min="2563" max="2563" width="23.42578125" customWidth="1"/>
    <col min="2564" max="2564" width="26.42578125" customWidth="1"/>
    <col min="2565" max="2565" width="22.5703125" customWidth="1"/>
    <col min="2566" max="2566" width="11.140625" customWidth="1"/>
    <col min="2567" max="2567" width="17.85546875" customWidth="1"/>
    <col min="2817" max="2817" width="15" customWidth="1"/>
    <col min="2818" max="2818" width="17.28515625" customWidth="1"/>
    <col min="2819" max="2819" width="23.42578125" customWidth="1"/>
    <col min="2820" max="2820" width="26.42578125" customWidth="1"/>
    <col min="2821" max="2821" width="22.5703125" customWidth="1"/>
    <col min="2822" max="2822" width="11.140625" customWidth="1"/>
    <col min="2823" max="2823" width="17.85546875" customWidth="1"/>
    <col min="3073" max="3073" width="15" customWidth="1"/>
    <col min="3074" max="3074" width="17.28515625" customWidth="1"/>
    <col min="3075" max="3075" width="23.42578125" customWidth="1"/>
    <col min="3076" max="3076" width="26.42578125" customWidth="1"/>
    <col min="3077" max="3077" width="22.5703125" customWidth="1"/>
    <col min="3078" max="3078" width="11.140625" customWidth="1"/>
    <col min="3079" max="3079" width="17.85546875" customWidth="1"/>
    <col min="3329" max="3329" width="15" customWidth="1"/>
    <col min="3330" max="3330" width="17.28515625" customWidth="1"/>
    <col min="3331" max="3331" width="23.42578125" customWidth="1"/>
    <col min="3332" max="3332" width="26.42578125" customWidth="1"/>
    <col min="3333" max="3333" width="22.5703125" customWidth="1"/>
    <col min="3334" max="3334" width="11.140625" customWidth="1"/>
    <col min="3335" max="3335" width="17.85546875" customWidth="1"/>
    <col min="3585" max="3585" width="15" customWidth="1"/>
    <col min="3586" max="3586" width="17.28515625" customWidth="1"/>
    <col min="3587" max="3587" width="23.42578125" customWidth="1"/>
    <col min="3588" max="3588" width="26.42578125" customWidth="1"/>
    <col min="3589" max="3589" width="22.5703125" customWidth="1"/>
    <col min="3590" max="3590" width="11.140625" customWidth="1"/>
    <col min="3591" max="3591" width="17.85546875" customWidth="1"/>
    <col min="3841" max="3841" width="15" customWidth="1"/>
    <col min="3842" max="3842" width="17.28515625" customWidth="1"/>
    <col min="3843" max="3843" width="23.42578125" customWidth="1"/>
    <col min="3844" max="3844" width="26.42578125" customWidth="1"/>
    <col min="3845" max="3845" width="22.5703125" customWidth="1"/>
    <col min="3846" max="3846" width="11.140625" customWidth="1"/>
    <col min="3847" max="3847" width="17.85546875" customWidth="1"/>
    <col min="4097" max="4097" width="15" customWidth="1"/>
    <col min="4098" max="4098" width="17.28515625" customWidth="1"/>
    <col min="4099" max="4099" width="23.42578125" customWidth="1"/>
    <col min="4100" max="4100" width="26.42578125" customWidth="1"/>
    <col min="4101" max="4101" width="22.5703125" customWidth="1"/>
    <col min="4102" max="4102" width="11.140625" customWidth="1"/>
    <col min="4103" max="4103" width="17.85546875" customWidth="1"/>
    <col min="4353" max="4353" width="15" customWidth="1"/>
    <col min="4354" max="4354" width="17.28515625" customWidth="1"/>
    <col min="4355" max="4355" width="23.42578125" customWidth="1"/>
    <col min="4356" max="4356" width="26.42578125" customWidth="1"/>
    <col min="4357" max="4357" width="22.5703125" customWidth="1"/>
    <col min="4358" max="4358" width="11.140625" customWidth="1"/>
    <col min="4359" max="4359" width="17.85546875" customWidth="1"/>
    <col min="4609" max="4609" width="15" customWidth="1"/>
    <col min="4610" max="4610" width="17.28515625" customWidth="1"/>
    <col min="4611" max="4611" width="23.42578125" customWidth="1"/>
    <col min="4612" max="4612" width="26.42578125" customWidth="1"/>
    <col min="4613" max="4613" width="22.5703125" customWidth="1"/>
    <col min="4614" max="4614" width="11.140625" customWidth="1"/>
    <col min="4615" max="4615" width="17.85546875" customWidth="1"/>
    <col min="4865" max="4865" width="15" customWidth="1"/>
    <col min="4866" max="4866" width="17.28515625" customWidth="1"/>
    <col min="4867" max="4867" width="23.42578125" customWidth="1"/>
    <col min="4868" max="4868" width="26.42578125" customWidth="1"/>
    <col min="4869" max="4869" width="22.5703125" customWidth="1"/>
    <col min="4870" max="4870" width="11.140625" customWidth="1"/>
    <col min="4871" max="4871" width="17.85546875" customWidth="1"/>
    <col min="5121" max="5121" width="15" customWidth="1"/>
    <col min="5122" max="5122" width="17.28515625" customWidth="1"/>
    <col min="5123" max="5123" width="23.42578125" customWidth="1"/>
    <col min="5124" max="5124" width="26.42578125" customWidth="1"/>
    <col min="5125" max="5125" width="22.5703125" customWidth="1"/>
    <col min="5126" max="5126" width="11.140625" customWidth="1"/>
    <col min="5127" max="5127" width="17.85546875" customWidth="1"/>
    <col min="5377" max="5377" width="15" customWidth="1"/>
    <col min="5378" max="5378" width="17.28515625" customWidth="1"/>
    <col min="5379" max="5379" width="23.42578125" customWidth="1"/>
    <col min="5380" max="5380" width="26.42578125" customWidth="1"/>
    <col min="5381" max="5381" width="22.5703125" customWidth="1"/>
    <col min="5382" max="5382" width="11.140625" customWidth="1"/>
    <col min="5383" max="5383" width="17.85546875" customWidth="1"/>
    <col min="5633" max="5633" width="15" customWidth="1"/>
    <col min="5634" max="5634" width="17.28515625" customWidth="1"/>
    <col min="5635" max="5635" width="23.42578125" customWidth="1"/>
    <col min="5636" max="5636" width="26.42578125" customWidth="1"/>
    <col min="5637" max="5637" width="22.5703125" customWidth="1"/>
    <col min="5638" max="5638" width="11.140625" customWidth="1"/>
    <col min="5639" max="5639" width="17.85546875" customWidth="1"/>
    <col min="5889" max="5889" width="15" customWidth="1"/>
    <col min="5890" max="5890" width="17.28515625" customWidth="1"/>
    <col min="5891" max="5891" width="23.42578125" customWidth="1"/>
    <col min="5892" max="5892" width="26.42578125" customWidth="1"/>
    <col min="5893" max="5893" width="22.5703125" customWidth="1"/>
    <col min="5894" max="5894" width="11.140625" customWidth="1"/>
    <col min="5895" max="5895" width="17.85546875" customWidth="1"/>
    <col min="6145" max="6145" width="15" customWidth="1"/>
    <col min="6146" max="6146" width="17.28515625" customWidth="1"/>
    <col min="6147" max="6147" width="23.42578125" customWidth="1"/>
    <col min="6148" max="6148" width="26.42578125" customWidth="1"/>
    <col min="6149" max="6149" width="22.5703125" customWidth="1"/>
    <col min="6150" max="6150" width="11.140625" customWidth="1"/>
    <col min="6151" max="6151" width="17.85546875" customWidth="1"/>
    <col min="6401" max="6401" width="15" customWidth="1"/>
    <col min="6402" max="6402" width="17.28515625" customWidth="1"/>
    <col min="6403" max="6403" width="23.42578125" customWidth="1"/>
    <col min="6404" max="6404" width="26.42578125" customWidth="1"/>
    <col min="6405" max="6405" width="22.5703125" customWidth="1"/>
    <col min="6406" max="6406" width="11.140625" customWidth="1"/>
    <col min="6407" max="6407" width="17.85546875" customWidth="1"/>
    <col min="6657" max="6657" width="15" customWidth="1"/>
    <col min="6658" max="6658" width="17.28515625" customWidth="1"/>
    <col min="6659" max="6659" width="23.42578125" customWidth="1"/>
    <col min="6660" max="6660" width="26.42578125" customWidth="1"/>
    <col min="6661" max="6661" width="22.5703125" customWidth="1"/>
    <col min="6662" max="6662" width="11.140625" customWidth="1"/>
    <col min="6663" max="6663" width="17.85546875" customWidth="1"/>
    <col min="6913" max="6913" width="15" customWidth="1"/>
    <col min="6914" max="6914" width="17.28515625" customWidth="1"/>
    <col min="6915" max="6915" width="23.42578125" customWidth="1"/>
    <col min="6916" max="6916" width="26.42578125" customWidth="1"/>
    <col min="6917" max="6917" width="22.5703125" customWidth="1"/>
    <col min="6918" max="6918" width="11.140625" customWidth="1"/>
    <col min="6919" max="6919" width="17.85546875" customWidth="1"/>
    <col min="7169" max="7169" width="15" customWidth="1"/>
    <col min="7170" max="7170" width="17.28515625" customWidth="1"/>
    <col min="7171" max="7171" width="23.42578125" customWidth="1"/>
    <col min="7172" max="7172" width="26.42578125" customWidth="1"/>
    <col min="7173" max="7173" width="22.5703125" customWidth="1"/>
    <col min="7174" max="7174" width="11.140625" customWidth="1"/>
    <col min="7175" max="7175" width="17.85546875" customWidth="1"/>
    <col min="7425" max="7425" width="15" customWidth="1"/>
    <col min="7426" max="7426" width="17.28515625" customWidth="1"/>
    <col min="7427" max="7427" width="23.42578125" customWidth="1"/>
    <col min="7428" max="7428" width="26.42578125" customWidth="1"/>
    <col min="7429" max="7429" width="22.5703125" customWidth="1"/>
    <col min="7430" max="7430" width="11.140625" customWidth="1"/>
    <col min="7431" max="7431" width="17.85546875" customWidth="1"/>
    <col min="7681" max="7681" width="15" customWidth="1"/>
    <col min="7682" max="7682" width="17.28515625" customWidth="1"/>
    <col min="7683" max="7683" width="23.42578125" customWidth="1"/>
    <col min="7684" max="7684" width="26.42578125" customWidth="1"/>
    <col min="7685" max="7685" width="22.5703125" customWidth="1"/>
    <col min="7686" max="7686" width="11.140625" customWidth="1"/>
    <col min="7687" max="7687" width="17.85546875" customWidth="1"/>
    <col min="7937" max="7937" width="15" customWidth="1"/>
    <col min="7938" max="7938" width="17.28515625" customWidth="1"/>
    <col min="7939" max="7939" width="23.42578125" customWidth="1"/>
    <col min="7940" max="7940" width="26.42578125" customWidth="1"/>
    <col min="7941" max="7941" width="22.5703125" customWidth="1"/>
    <col min="7942" max="7942" width="11.140625" customWidth="1"/>
    <col min="7943" max="7943" width="17.85546875" customWidth="1"/>
    <col min="8193" max="8193" width="15" customWidth="1"/>
    <col min="8194" max="8194" width="17.28515625" customWidth="1"/>
    <col min="8195" max="8195" width="23.42578125" customWidth="1"/>
    <col min="8196" max="8196" width="26.42578125" customWidth="1"/>
    <col min="8197" max="8197" width="22.5703125" customWidth="1"/>
    <col min="8198" max="8198" width="11.140625" customWidth="1"/>
    <col min="8199" max="8199" width="17.85546875" customWidth="1"/>
    <col min="8449" max="8449" width="15" customWidth="1"/>
    <col min="8450" max="8450" width="17.28515625" customWidth="1"/>
    <col min="8451" max="8451" width="23.42578125" customWidth="1"/>
    <col min="8452" max="8452" width="26.42578125" customWidth="1"/>
    <col min="8453" max="8453" width="22.5703125" customWidth="1"/>
    <col min="8454" max="8454" width="11.140625" customWidth="1"/>
    <col min="8455" max="8455" width="17.85546875" customWidth="1"/>
    <col min="8705" max="8705" width="15" customWidth="1"/>
    <col min="8706" max="8706" width="17.28515625" customWidth="1"/>
    <col min="8707" max="8707" width="23.42578125" customWidth="1"/>
    <col min="8708" max="8708" width="26.42578125" customWidth="1"/>
    <col min="8709" max="8709" width="22.5703125" customWidth="1"/>
    <col min="8710" max="8710" width="11.140625" customWidth="1"/>
    <col min="8711" max="8711" width="17.85546875" customWidth="1"/>
    <col min="8961" max="8961" width="15" customWidth="1"/>
    <col min="8962" max="8962" width="17.28515625" customWidth="1"/>
    <col min="8963" max="8963" width="23.42578125" customWidth="1"/>
    <col min="8964" max="8964" width="26.42578125" customWidth="1"/>
    <col min="8965" max="8965" width="22.5703125" customWidth="1"/>
    <col min="8966" max="8966" width="11.140625" customWidth="1"/>
    <col min="8967" max="8967" width="17.85546875" customWidth="1"/>
    <col min="9217" max="9217" width="15" customWidth="1"/>
    <col min="9218" max="9218" width="17.28515625" customWidth="1"/>
    <col min="9219" max="9219" width="23.42578125" customWidth="1"/>
    <col min="9220" max="9220" width="26.42578125" customWidth="1"/>
    <col min="9221" max="9221" width="22.5703125" customWidth="1"/>
    <col min="9222" max="9222" width="11.140625" customWidth="1"/>
    <col min="9223" max="9223" width="17.85546875" customWidth="1"/>
    <col min="9473" max="9473" width="15" customWidth="1"/>
    <col min="9474" max="9474" width="17.28515625" customWidth="1"/>
    <col min="9475" max="9475" width="23.42578125" customWidth="1"/>
    <col min="9476" max="9476" width="26.42578125" customWidth="1"/>
    <col min="9477" max="9477" width="22.5703125" customWidth="1"/>
    <col min="9478" max="9478" width="11.140625" customWidth="1"/>
    <col min="9479" max="9479" width="17.85546875" customWidth="1"/>
    <col min="9729" max="9729" width="15" customWidth="1"/>
    <col min="9730" max="9730" width="17.28515625" customWidth="1"/>
    <col min="9731" max="9731" width="23.42578125" customWidth="1"/>
    <col min="9732" max="9732" width="26.42578125" customWidth="1"/>
    <col min="9733" max="9733" width="22.5703125" customWidth="1"/>
    <col min="9734" max="9734" width="11.140625" customWidth="1"/>
    <col min="9735" max="9735" width="17.85546875" customWidth="1"/>
    <col min="9985" max="9985" width="15" customWidth="1"/>
    <col min="9986" max="9986" width="17.28515625" customWidth="1"/>
    <col min="9987" max="9987" width="23.42578125" customWidth="1"/>
    <col min="9988" max="9988" width="26.42578125" customWidth="1"/>
    <col min="9989" max="9989" width="22.5703125" customWidth="1"/>
    <col min="9990" max="9990" width="11.140625" customWidth="1"/>
    <col min="9991" max="9991" width="17.85546875" customWidth="1"/>
    <col min="10241" max="10241" width="15" customWidth="1"/>
    <col min="10242" max="10242" width="17.28515625" customWidth="1"/>
    <col min="10243" max="10243" width="23.42578125" customWidth="1"/>
    <col min="10244" max="10244" width="26.42578125" customWidth="1"/>
    <col min="10245" max="10245" width="22.5703125" customWidth="1"/>
    <col min="10246" max="10246" width="11.140625" customWidth="1"/>
    <col min="10247" max="10247" width="17.85546875" customWidth="1"/>
    <col min="10497" max="10497" width="15" customWidth="1"/>
    <col min="10498" max="10498" width="17.28515625" customWidth="1"/>
    <col min="10499" max="10499" width="23.42578125" customWidth="1"/>
    <col min="10500" max="10500" width="26.42578125" customWidth="1"/>
    <col min="10501" max="10501" width="22.5703125" customWidth="1"/>
    <col min="10502" max="10502" width="11.140625" customWidth="1"/>
    <col min="10503" max="10503" width="17.85546875" customWidth="1"/>
    <col min="10753" max="10753" width="15" customWidth="1"/>
    <col min="10754" max="10754" width="17.28515625" customWidth="1"/>
    <col min="10755" max="10755" width="23.42578125" customWidth="1"/>
    <col min="10756" max="10756" width="26.42578125" customWidth="1"/>
    <col min="10757" max="10757" width="22.5703125" customWidth="1"/>
    <col min="10758" max="10758" width="11.140625" customWidth="1"/>
    <col min="10759" max="10759" width="17.85546875" customWidth="1"/>
    <col min="11009" max="11009" width="15" customWidth="1"/>
    <col min="11010" max="11010" width="17.28515625" customWidth="1"/>
    <col min="11011" max="11011" width="23.42578125" customWidth="1"/>
    <col min="11012" max="11012" width="26.42578125" customWidth="1"/>
    <col min="11013" max="11013" width="22.5703125" customWidth="1"/>
    <col min="11014" max="11014" width="11.140625" customWidth="1"/>
    <col min="11015" max="11015" width="17.85546875" customWidth="1"/>
    <col min="11265" max="11265" width="15" customWidth="1"/>
    <col min="11266" max="11266" width="17.28515625" customWidth="1"/>
    <col min="11267" max="11267" width="23.42578125" customWidth="1"/>
    <col min="11268" max="11268" width="26.42578125" customWidth="1"/>
    <col min="11269" max="11269" width="22.5703125" customWidth="1"/>
    <col min="11270" max="11270" width="11.140625" customWidth="1"/>
    <col min="11271" max="11271" width="17.85546875" customWidth="1"/>
    <col min="11521" max="11521" width="15" customWidth="1"/>
    <col min="11522" max="11522" width="17.28515625" customWidth="1"/>
    <col min="11523" max="11523" width="23.42578125" customWidth="1"/>
    <col min="11524" max="11524" width="26.42578125" customWidth="1"/>
    <col min="11525" max="11525" width="22.5703125" customWidth="1"/>
    <col min="11526" max="11526" width="11.140625" customWidth="1"/>
    <col min="11527" max="11527" width="17.85546875" customWidth="1"/>
    <col min="11777" max="11777" width="15" customWidth="1"/>
    <col min="11778" max="11778" width="17.28515625" customWidth="1"/>
    <col min="11779" max="11779" width="23.42578125" customWidth="1"/>
    <col min="11780" max="11780" width="26.42578125" customWidth="1"/>
    <col min="11781" max="11781" width="22.5703125" customWidth="1"/>
    <col min="11782" max="11782" width="11.140625" customWidth="1"/>
    <col min="11783" max="11783" width="17.85546875" customWidth="1"/>
    <col min="12033" max="12033" width="15" customWidth="1"/>
    <col min="12034" max="12034" width="17.28515625" customWidth="1"/>
    <col min="12035" max="12035" width="23.42578125" customWidth="1"/>
    <col min="12036" max="12036" width="26.42578125" customWidth="1"/>
    <col min="12037" max="12037" width="22.5703125" customWidth="1"/>
    <col min="12038" max="12038" width="11.140625" customWidth="1"/>
    <col min="12039" max="12039" width="17.85546875" customWidth="1"/>
    <col min="12289" max="12289" width="15" customWidth="1"/>
    <col min="12290" max="12290" width="17.28515625" customWidth="1"/>
    <col min="12291" max="12291" width="23.42578125" customWidth="1"/>
    <col min="12292" max="12292" width="26.42578125" customWidth="1"/>
    <col min="12293" max="12293" width="22.5703125" customWidth="1"/>
    <col min="12294" max="12294" width="11.140625" customWidth="1"/>
    <col min="12295" max="12295" width="17.85546875" customWidth="1"/>
    <col min="12545" max="12545" width="15" customWidth="1"/>
    <col min="12546" max="12546" width="17.28515625" customWidth="1"/>
    <col min="12547" max="12547" width="23.42578125" customWidth="1"/>
    <col min="12548" max="12548" width="26.42578125" customWidth="1"/>
    <col min="12549" max="12549" width="22.5703125" customWidth="1"/>
    <col min="12550" max="12550" width="11.140625" customWidth="1"/>
    <col min="12551" max="12551" width="17.85546875" customWidth="1"/>
    <col min="12801" max="12801" width="15" customWidth="1"/>
    <col min="12802" max="12802" width="17.28515625" customWidth="1"/>
    <col min="12803" max="12803" width="23.42578125" customWidth="1"/>
    <col min="12804" max="12804" width="26.42578125" customWidth="1"/>
    <col min="12805" max="12805" width="22.5703125" customWidth="1"/>
    <col min="12806" max="12806" width="11.140625" customWidth="1"/>
    <col min="12807" max="12807" width="17.85546875" customWidth="1"/>
    <col min="13057" max="13057" width="15" customWidth="1"/>
    <col min="13058" max="13058" width="17.28515625" customWidth="1"/>
    <col min="13059" max="13059" width="23.42578125" customWidth="1"/>
    <col min="13060" max="13060" width="26.42578125" customWidth="1"/>
    <col min="13061" max="13061" width="22.5703125" customWidth="1"/>
    <col min="13062" max="13062" width="11.140625" customWidth="1"/>
    <col min="13063" max="13063" width="17.85546875" customWidth="1"/>
    <col min="13313" max="13313" width="15" customWidth="1"/>
    <col min="13314" max="13314" width="17.28515625" customWidth="1"/>
    <col min="13315" max="13315" width="23.42578125" customWidth="1"/>
    <col min="13316" max="13316" width="26.42578125" customWidth="1"/>
    <col min="13317" max="13317" width="22.5703125" customWidth="1"/>
    <col min="13318" max="13318" width="11.140625" customWidth="1"/>
    <col min="13319" max="13319" width="17.85546875" customWidth="1"/>
    <col min="13569" max="13569" width="15" customWidth="1"/>
    <col min="13570" max="13570" width="17.28515625" customWidth="1"/>
    <col min="13571" max="13571" width="23.42578125" customWidth="1"/>
    <col min="13572" max="13572" width="26.42578125" customWidth="1"/>
    <col min="13573" max="13573" width="22.5703125" customWidth="1"/>
    <col min="13574" max="13574" width="11.140625" customWidth="1"/>
    <col min="13575" max="13575" width="17.85546875" customWidth="1"/>
    <col min="13825" max="13825" width="15" customWidth="1"/>
    <col min="13826" max="13826" width="17.28515625" customWidth="1"/>
    <col min="13827" max="13827" width="23.42578125" customWidth="1"/>
    <col min="13828" max="13828" width="26.42578125" customWidth="1"/>
    <col min="13829" max="13829" width="22.5703125" customWidth="1"/>
    <col min="13830" max="13830" width="11.140625" customWidth="1"/>
    <col min="13831" max="13831" width="17.85546875" customWidth="1"/>
    <col min="14081" max="14081" width="15" customWidth="1"/>
    <col min="14082" max="14082" width="17.28515625" customWidth="1"/>
    <col min="14083" max="14083" width="23.42578125" customWidth="1"/>
    <col min="14084" max="14084" width="26.42578125" customWidth="1"/>
    <col min="14085" max="14085" width="22.5703125" customWidth="1"/>
    <col min="14086" max="14086" width="11.140625" customWidth="1"/>
    <col min="14087" max="14087" width="17.85546875" customWidth="1"/>
    <col min="14337" max="14337" width="15" customWidth="1"/>
    <col min="14338" max="14338" width="17.28515625" customWidth="1"/>
    <col min="14339" max="14339" width="23.42578125" customWidth="1"/>
    <col min="14340" max="14340" width="26.42578125" customWidth="1"/>
    <col min="14341" max="14341" width="22.5703125" customWidth="1"/>
    <col min="14342" max="14342" width="11.140625" customWidth="1"/>
    <col min="14343" max="14343" width="17.85546875" customWidth="1"/>
    <col min="14593" max="14593" width="15" customWidth="1"/>
    <col min="14594" max="14594" width="17.28515625" customWidth="1"/>
    <col min="14595" max="14595" width="23.42578125" customWidth="1"/>
    <col min="14596" max="14596" width="26.42578125" customWidth="1"/>
    <col min="14597" max="14597" width="22.5703125" customWidth="1"/>
    <col min="14598" max="14598" width="11.140625" customWidth="1"/>
    <col min="14599" max="14599" width="17.85546875" customWidth="1"/>
    <col min="14849" max="14849" width="15" customWidth="1"/>
    <col min="14850" max="14850" width="17.28515625" customWidth="1"/>
    <col min="14851" max="14851" width="23.42578125" customWidth="1"/>
    <col min="14852" max="14852" width="26.42578125" customWidth="1"/>
    <col min="14853" max="14853" width="22.5703125" customWidth="1"/>
    <col min="14854" max="14854" width="11.140625" customWidth="1"/>
    <col min="14855" max="14855" width="17.85546875" customWidth="1"/>
    <col min="15105" max="15105" width="15" customWidth="1"/>
    <col min="15106" max="15106" width="17.28515625" customWidth="1"/>
    <col min="15107" max="15107" width="23.42578125" customWidth="1"/>
    <col min="15108" max="15108" width="26.42578125" customWidth="1"/>
    <col min="15109" max="15109" width="22.5703125" customWidth="1"/>
    <col min="15110" max="15110" width="11.140625" customWidth="1"/>
    <col min="15111" max="15111" width="17.85546875" customWidth="1"/>
    <col min="15361" max="15361" width="15" customWidth="1"/>
    <col min="15362" max="15362" width="17.28515625" customWidth="1"/>
    <col min="15363" max="15363" width="23.42578125" customWidth="1"/>
    <col min="15364" max="15364" width="26.42578125" customWidth="1"/>
    <col min="15365" max="15365" width="22.5703125" customWidth="1"/>
    <col min="15366" max="15366" width="11.140625" customWidth="1"/>
    <col min="15367" max="15367" width="17.85546875" customWidth="1"/>
    <col min="15617" max="15617" width="15" customWidth="1"/>
    <col min="15618" max="15618" width="17.28515625" customWidth="1"/>
    <col min="15619" max="15619" width="23.42578125" customWidth="1"/>
    <col min="15620" max="15620" width="26.42578125" customWidth="1"/>
    <col min="15621" max="15621" width="22.5703125" customWidth="1"/>
    <col min="15622" max="15622" width="11.140625" customWidth="1"/>
    <col min="15623" max="15623" width="17.85546875" customWidth="1"/>
    <col min="15873" max="15873" width="15" customWidth="1"/>
    <col min="15874" max="15874" width="17.28515625" customWidth="1"/>
    <col min="15875" max="15875" width="23.42578125" customWidth="1"/>
    <col min="15876" max="15876" width="26.42578125" customWidth="1"/>
    <col min="15877" max="15877" width="22.5703125" customWidth="1"/>
    <col min="15878" max="15878" width="11.140625" customWidth="1"/>
    <col min="15879" max="15879" width="17.85546875" customWidth="1"/>
    <col min="16129" max="16129" width="15" customWidth="1"/>
    <col min="16130" max="16130" width="17.28515625" customWidth="1"/>
    <col min="16131" max="16131" width="23.42578125" customWidth="1"/>
    <col min="16132" max="16132" width="26.42578125" customWidth="1"/>
    <col min="16133" max="16133" width="22.5703125" customWidth="1"/>
    <col min="16134" max="16134" width="11.140625" customWidth="1"/>
    <col min="16135" max="16135" width="17.85546875" customWidth="1"/>
  </cols>
  <sheetData>
    <row r="1" spans="1:12" s="5" customFormat="1" ht="65.099999999999994" customHeight="1" thickBot="1" x14ac:dyDescent="0.35">
      <c r="A1" s="1" t="s">
        <v>83</v>
      </c>
      <c r="B1" s="1" t="s">
        <v>85</v>
      </c>
      <c r="C1" s="2" t="s">
        <v>89</v>
      </c>
      <c r="D1" s="1" t="s">
        <v>4</v>
      </c>
      <c r="E1" s="1" t="s">
        <v>84</v>
      </c>
      <c r="F1" s="1" t="s">
        <v>87</v>
      </c>
      <c r="G1" s="1"/>
      <c r="H1" s="1"/>
      <c r="I1" s="4"/>
      <c r="J1" s="4"/>
      <c r="K1" s="4"/>
      <c r="L1" s="4"/>
    </row>
    <row r="2" spans="1:12" ht="15.75" thickTop="1" x14ac:dyDescent="0.25">
      <c r="G2" s="9"/>
    </row>
    <row r="3" spans="1:12" x14ac:dyDescent="0.25">
      <c r="G3" s="9"/>
    </row>
    <row r="4" spans="1:12" x14ac:dyDescent="0.25">
      <c r="G4" s="9"/>
    </row>
    <row r="5" spans="1:12" x14ac:dyDescent="0.25">
      <c r="G5" s="9"/>
    </row>
    <row r="6" spans="1:12" x14ac:dyDescent="0.25">
      <c r="G6" s="9"/>
    </row>
    <row r="7" spans="1:12" x14ac:dyDescent="0.25">
      <c r="G7" s="9"/>
    </row>
    <row r="8" spans="1:12" x14ac:dyDescent="0.25">
      <c r="G8" s="9"/>
    </row>
    <row r="9" spans="1:12" x14ac:dyDescent="0.25">
      <c r="G9" s="9"/>
    </row>
    <row r="10" spans="1:12" x14ac:dyDescent="0.25">
      <c r="G10" s="9"/>
    </row>
    <row r="11" spans="1:12" x14ac:dyDescent="0.25">
      <c r="G11" s="9"/>
    </row>
    <row r="12" spans="1:12" x14ac:dyDescent="0.25">
      <c r="G12" s="9"/>
    </row>
    <row r="13" spans="1:12" x14ac:dyDescent="0.25">
      <c r="G13" s="9"/>
    </row>
    <row r="14" spans="1:12" x14ac:dyDescent="0.25">
      <c r="G14" s="9"/>
    </row>
    <row r="15" spans="1:12" x14ac:dyDescent="0.25">
      <c r="G15" s="9"/>
    </row>
    <row r="16" spans="1:12" x14ac:dyDescent="0.25">
      <c r="G16" s="9"/>
    </row>
    <row r="17" spans="7:7" x14ac:dyDescent="0.25">
      <c r="G17" s="9"/>
    </row>
    <row r="18" spans="7:7" x14ac:dyDescent="0.25">
      <c r="G18" s="9"/>
    </row>
    <row r="19" spans="7:7" x14ac:dyDescent="0.25">
      <c r="G19" s="9"/>
    </row>
    <row r="20" spans="7:7" x14ac:dyDescent="0.25">
      <c r="G20" s="9"/>
    </row>
    <row r="21" spans="7:7" x14ac:dyDescent="0.25">
      <c r="G21" s="9"/>
    </row>
    <row r="22" spans="7:7" x14ac:dyDescent="0.25">
      <c r="G22" s="9"/>
    </row>
    <row r="23" spans="7:7" x14ac:dyDescent="0.25">
      <c r="G23" s="9"/>
    </row>
    <row r="24" spans="7:7" x14ac:dyDescent="0.25">
      <c r="G24" s="9"/>
    </row>
    <row r="25" spans="7:7" x14ac:dyDescent="0.25">
      <c r="G25" s="9"/>
    </row>
    <row r="26" spans="7:7" x14ac:dyDescent="0.25">
      <c r="G26" s="9"/>
    </row>
    <row r="34" spans="8:8" x14ac:dyDescent="0.25">
      <c r="H34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Info New Codes</vt:lpstr>
      <vt:lpstr>Info New Codes (2)</vt:lpstr>
      <vt:lpstr>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Rachael Baumann</cp:lastModifiedBy>
  <dcterms:created xsi:type="dcterms:W3CDTF">2010-07-21T08:18:23Z</dcterms:created>
  <dcterms:modified xsi:type="dcterms:W3CDTF">2018-11-28T21:19:48Z</dcterms:modified>
</cp:coreProperties>
</file>