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872ABBD3-56E1-44FE-99AF-0EF1B82BCFC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ummary" sheetId="1" r:id="rId1"/>
    <sheet name="Data" sheetId="2" r:id="rId2"/>
  </sheets>
  <definedNames>
    <definedName name="Quarter1">Data!$D$2:$D$70</definedName>
    <definedName name="Quarter2">Data!$E$2:$E$70</definedName>
    <definedName name="Quarter3">Data!$F$2:$F$70</definedName>
    <definedName name="Quarter4">Data!$G$2:$G$70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H4" i="2"/>
  <c r="H49" i="2"/>
  <c r="H38" i="2"/>
  <c r="H18" i="2"/>
  <c r="H12" i="2"/>
  <c r="H56" i="2"/>
  <c r="H52" i="2"/>
  <c r="H57" i="2"/>
  <c r="H46" i="2"/>
  <c r="H59" i="2"/>
  <c r="H8" i="2"/>
  <c r="H64" i="2"/>
  <c r="H50" i="2"/>
  <c r="H29" i="2"/>
  <c r="H2" i="2"/>
  <c r="H47" i="2"/>
  <c r="H32" i="2"/>
  <c r="H61" i="2"/>
  <c r="H53" i="2"/>
  <c r="H24" i="2"/>
  <c r="H17" i="2"/>
  <c r="H45" i="2"/>
  <c r="H33" i="2"/>
  <c r="H41" i="2"/>
  <c r="H44" i="2"/>
  <c r="H54" i="2"/>
  <c r="H43" i="2"/>
  <c r="H31" i="2"/>
  <c r="H20" i="2"/>
  <c r="H40" i="2"/>
  <c r="H69" i="2"/>
  <c r="H42" i="2"/>
  <c r="H21" i="2"/>
  <c r="H3" i="2"/>
  <c r="H63" i="2"/>
  <c r="H66" i="2"/>
  <c r="H6" i="2"/>
  <c r="H67" i="2"/>
  <c r="H58" i="2"/>
  <c r="H28" i="2"/>
  <c r="H7" i="2"/>
  <c r="H25" i="2"/>
  <c r="H22" i="2"/>
  <c r="H39" i="2"/>
  <c r="H23" i="2"/>
  <c r="H19" i="2"/>
  <c r="H11" i="2"/>
  <c r="H34" i="2"/>
  <c r="H5" i="2"/>
  <c r="H9" i="2"/>
  <c r="H62" i="2"/>
  <c r="H36" i="2"/>
  <c r="H55" i="2"/>
  <c r="H26" i="2"/>
  <c r="H30" i="2"/>
  <c r="H35" i="2"/>
  <c r="H65" i="2"/>
  <c r="H60" i="2"/>
  <c r="H51" i="2"/>
  <c r="H16" i="2"/>
  <c r="H70" i="2"/>
  <c r="H37" i="2"/>
  <c r="H14" i="2"/>
  <c r="H13" i="2"/>
  <c r="H10" i="2"/>
  <c r="H27" i="2"/>
  <c r="H48" i="2"/>
  <c r="H68" i="2"/>
  <c r="H15" i="2"/>
</calcChain>
</file>

<file path=xl/sharedStrings.xml><?xml version="1.0" encoding="utf-8"?>
<sst xmlns="http://schemas.openxmlformats.org/spreadsheetml/2006/main" count="231" uniqueCount="72">
  <si>
    <t>Ruiz</t>
  </si>
  <si>
    <t>Chapman</t>
  </si>
  <si>
    <t>Wood</t>
  </si>
  <si>
    <t>Sales Rep</t>
  </si>
  <si>
    <t>Region</t>
  </si>
  <si>
    <t>Product Line</t>
  </si>
  <si>
    <t>Total Sales</t>
  </si>
  <si>
    <t>South</t>
  </si>
  <si>
    <t>Midwest</t>
  </si>
  <si>
    <t>Northeast</t>
  </si>
  <si>
    <t>Southwest</t>
  </si>
  <si>
    <t>West</t>
  </si>
  <si>
    <t>Cameras</t>
  </si>
  <si>
    <t>Desktops</t>
  </si>
  <si>
    <t>Laptops</t>
  </si>
  <si>
    <t>Printers</t>
  </si>
  <si>
    <t>Anderson</t>
  </si>
  <si>
    <t>Barnes</t>
  </si>
  <si>
    <t>Brooks</t>
  </si>
  <si>
    <t>Crawford</t>
  </si>
  <si>
    <t>Clark</t>
  </si>
  <si>
    <t>Stephens</t>
  </si>
  <si>
    <t>Willis</t>
  </si>
  <si>
    <t>Carter</t>
  </si>
  <si>
    <t>Smith</t>
  </si>
  <si>
    <t>Turner</t>
  </si>
  <si>
    <t>Stewart</t>
  </si>
  <si>
    <t>Rodriguez</t>
  </si>
  <si>
    <t>Scott</t>
  </si>
  <si>
    <t>Campbell</t>
  </si>
  <si>
    <t>Bowman</t>
  </si>
  <si>
    <t>Ray</t>
  </si>
  <si>
    <t>Arnold</t>
  </si>
  <si>
    <t>Washington</t>
  </si>
  <si>
    <t>Armstrong</t>
  </si>
  <si>
    <t>Ryan</t>
  </si>
  <si>
    <t>Cole</t>
  </si>
  <si>
    <t>Bell</t>
  </si>
  <si>
    <t>Cunningham</t>
  </si>
  <si>
    <t>Welch</t>
  </si>
  <si>
    <t>Wright</t>
  </si>
  <si>
    <t>Butler</t>
  </si>
  <si>
    <t>Warren</t>
  </si>
  <si>
    <t>Ramirez</t>
  </si>
  <si>
    <t>Rogers</t>
  </si>
  <si>
    <t>Bailey</t>
  </si>
  <si>
    <t>Coleman</t>
  </si>
  <si>
    <t>Carroll</t>
  </si>
  <si>
    <t>Torres</t>
  </si>
  <si>
    <t>Walker</t>
  </si>
  <si>
    <t>Tucker</t>
  </si>
  <si>
    <t>Bradley</t>
  </si>
  <si>
    <t>White</t>
  </si>
  <si>
    <t>Sullivan</t>
  </si>
  <si>
    <t>Riley</t>
  </si>
  <si>
    <t>Cruz</t>
  </si>
  <si>
    <t>Robinson</t>
  </si>
  <si>
    <t>Wilson</t>
  </si>
  <si>
    <t>Cook</t>
  </si>
  <si>
    <t>Collins</t>
  </si>
  <si>
    <t>Allen</t>
  </si>
  <si>
    <t>Banks</t>
  </si>
  <si>
    <t>Russell</t>
  </si>
  <si>
    <t>Williamson</t>
  </si>
  <si>
    <t>Reed</t>
  </si>
  <si>
    <t>Adams</t>
  </si>
  <si>
    <t>Reid</t>
  </si>
  <si>
    <t>Quarter1</t>
  </si>
  <si>
    <t>Quarter2</t>
  </si>
  <si>
    <t>Quarter3</t>
  </si>
  <si>
    <t>Quarter4</t>
  </si>
  <si>
    <t>Average/Quarter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</si>
</sst>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Quarter1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Summary!$B$2:$B$6</c:f>
              <c:numCache>
                <c:formatCode>"$"#,##0.00</c:formatCode>
                <c:ptCount val="5"/>
                <c:pt idx="0">
                  <c:v>830757</c:v>
                </c:pt>
                <c:pt idx="1">
                  <c:v>970119</c:v>
                </c:pt>
                <c:pt idx="2">
                  <c:v>787892</c:v>
                </c:pt>
                <c:pt idx="3">
                  <c:v>525451</c:v>
                </c:pt>
                <c:pt idx="4">
                  <c:v>1060105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B-4768-8016-B85AB48AB43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Quarter2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Summary!$C$2:$C$6</c:f>
              <c:numCache>
                <c:formatCode>"$"#,##0.00</c:formatCode>
                <c:ptCount val="5"/>
                <c:pt idx="0">
                  <c:v>841702</c:v>
                </c:pt>
                <c:pt idx="1">
                  <c:v>979318</c:v>
                </c:pt>
                <c:pt idx="2">
                  <c:v>718238</c:v>
                </c:pt>
                <c:pt idx="3">
                  <c:v>574984</c:v>
                </c:pt>
                <c:pt idx="4">
                  <c:v>883072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B-4768-8016-B85AB48AB437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Quarter3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Summary!$D$2:$D$6</c:f>
              <c:numCache>
                <c:formatCode>"$"#,##0.00</c:formatCode>
                <c:ptCount val="5"/>
                <c:pt idx="0">
                  <c:v>941882</c:v>
                </c:pt>
                <c:pt idx="1">
                  <c:v>871416</c:v>
                </c:pt>
                <c:pt idx="2">
                  <c:v>744278</c:v>
                </c:pt>
                <c:pt idx="3">
                  <c:v>667386</c:v>
                </c:pt>
                <c:pt idx="4">
                  <c:v>956702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B-4768-8016-B85AB48AB437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Quarter4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Summary!$E$2:$E$6</c:f>
              <c:numCache>
                <c:formatCode>"$"#,##0.00</c:formatCode>
                <c:ptCount val="5"/>
                <c:pt idx="0">
                  <c:v>842068</c:v>
                </c:pt>
                <c:pt idx="1">
                  <c:v>974373</c:v>
                </c:pt>
                <c:pt idx="2">
                  <c:v>724379</c:v>
                </c:pt>
                <c:pt idx="3">
                  <c:v>577633</c:v>
                </c:pt>
                <c:pt idx="4">
                  <c:v>1062278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B-4768-8016-B85AB48A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68992"/>
        <c:axId val="356067680"/>
      </c:barChart>
      <c:catAx>
        <c:axId val="356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67680"/>
        <c:crosses val="autoZero"/>
        <c:auto val="1"/>
        <c:lblAlgn val="ctr"/>
        <c:lblOffset val="100"/>
        <c:noMultiLvlLbl val="0"/>
      </c:catAx>
      <c:valAx>
        <c:axId val="356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Summary!$B$8:$E$8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Summary!$B$9:$E$9</c:f>
              <c:numCache>
                <c:formatCode>"$"#,##0.00</c:formatCode>
                <c:ptCount val="4"/>
                <c:pt idx="0">
                  <c:v>4174324</c:v>
                </c:pt>
                <c:pt idx="1">
                  <c:v>3997314</c:v>
                </c:pt>
                <c:pt idx="2">
                  <c:v>4181664</c:v>
                </c:pt>
                <c:pt idx="3">
                  <c:v>4180731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602-A808-EE80F879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70032"/>
        <c:axId val="207070688"/>
      </c:barChart>
      <c:lineChart>
        <c:grouping val="standard"/>
        <c:varyColors val="0"/>
        <c:ser>
          <c:idx val="1"/>
          <c:order val="1"/>
          <c:tx>
            <c:strRef>
              <c:f>Summary!$A$10</c:f>
              <c:strCache>
                <c:ptCount val="1"/>
                <c:pt idx="0">
                  <c:v>Average/Quarter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Summary!$B$8:$E$8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Summary!$B$10:$E$10</c:f>
              <c:numCache>
                <c:formatCode>"$"#,##0.00</c:formatCode>
                <c:ptCount val="4"/>
                <c:pt idx="0">
                  <c:v>60497.44927536232</c:v>
                </c:pt>
                <c:pt idx="1">
                  <c:v>57932.086956521736</c:v>
                </c:pt>
                <c:pt idx="2">
                  <c:v>60603.82608695652</c:v>
                </c:pt>
                <c:pt idx="3">
                  <c:v>60590.304347826088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A-4602-A808-EE80F879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74560"/>
        <c:axId val="578074232"/>
      </c:lineChart>
      <c:catAx>
        <c:axId val="2070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0688"/>
        <c:crosses val="autoZero"/>
        <c:auto val="1"/>
        <c:lblAlgn val="ctr"/>
        <c:lblOffset val="100"/>
        <c:noMultiLvlLbl val="0"/>
      </c:catAx>
      <c:valAx>
        <c:axId val="2070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0032"/>
        <c:crosses val="autoZero"/>
        <c:crossBetween val="between"/>
      </c:valAx>
      <c:valAx>
        <c:axId val="57807423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74560"/>
        <c:crosses val="max"/>
        <c:crossBetween val="between"/>
      </c:valAx>
      <c:catAx>
        <c:axId val="57807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074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67FAF-5500-4AF2-A092-276AAFAB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14287</xdr:rowOff>
    </xdr:from>
    <xdr:to>
      <xdr:col>5</xdr:col>
      <xdr:colOff>114300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F09B6-00E8-4BB0-BF36-83CB2ADB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7" workbookViewId="0">
      <selection activeCell="G20" sqref="G20"/>
    </sheetView>
  </sheetViews>
  <sheetFormatPr defaultRowHeight="15" x14ac:dyDescent="0.25"/>
  <cols>
    <col min="1" max="1" width="16.140625" bestFit="1" customWidth="1"/>
    <col min="2" max="5" width="12.7109375" bestFit="1" customWidth="1"/>
  </cols>
  <sheetData>
    <row r="1" spans="1:5" x14ac:dyDescent="0.25">
      <c r="A1" s="2" t="s">
        <v>4</v>
      </c>
      <c r="B1" s="2" t="s">
        <v>67</v>
      </c>
      <c r="C1" s="2" t="s">
        <v>68</v>
      </c>
      <c r="D1" s="2" t="s">
        <v>69</v>
      </c>
      <c r="E1" s="2" t="s">
        <v>70</v>
      </c>
    </row>
    <row r="2" spans="1:5" x14ac:dyDescent="0.25">
      <c r="A2" s="2" t="s">
        <v>8</v>
      </c>
      <c r="B2" s="3">
        <v>830757</v>
      </c>
      <c r="C2" s="3">
        <v>841702</v>
      </c>
      <c r="D2" s="3">
        <v>941882</v>
      </c>
      <c r="E2" s="3">
        <v>842068</v>
      </c>
    </row>
    <row r="3" spans="1:5" x14ac:dyDescent="0.25">
      <c r="A3" s="2" t="s">
        <v>9</v>
      </c>
      <c r="B3" s="3">
        <v>970119</v>
      </c>
      <c r="C3" s="3">
        <v>979318</v>
      </c>
      <c r="D3" s="3">
        <v>871416</v>
      </c>
      <c r="E3" s="3">
        <v>974373</v>
      </c>
    </row>
    <row r="4" spans="1:5" x14ac:dyDescent="0.25">
      <c r="A4" s="2" t="s">
        <v>7</v>
      </c>
      <c r="B4" s="3">
        <v>787892</v>
      </c>
      <c r="C4" s="3">
        <v>718238</v>
      </c>
      <c r="D4" s="3">
        <v>744278</v>
      </c>
      <c r="E4" s="3">
        <v>724379</v>
      </c>
    </row>
    <row r="5" spans="1:5" x14ac:dyDescent="0.25">
      <c r="A5" s="2" t="s">
        <v>10</v>
      </c>
      <c r="B5" s="3">
        <v>525451</v>
      </c>
      <c r="C5" s="3">
        <v>574984</v>
      </c>
      <c r="D5" s="3">
        <v>667386</v>
      </c>
      <c r="E5" s="3">
        <v>577633</v>
      </c>
    </row>
    <row r="6" spans="1:5" x14ac:dyDescent="0.25">
      <c r="A6" s="2" t="s">
        <v>11</v>
      </c>
      <c r="B6" s="3">
        <v>1060105</v>
      </c>
      <c r="C6" s="3">
        <v>883072</v>
      </c>
      <c r="D6" s="3">
        <v>956702</v>
      </c>
      <c r="E6" s="3">
        <v>1062278</v>
      </c>
    </row>
    <row r="8" spans="1:5" x14ac:dyDescent="0.25">
      <c r="A8" s="2"/>
      <c r="B8" s="2" t="s">
        <v>67</v>
      </c>
      <c r="C8" s="2" t="s">
        <v>68</v>
      </c>
      <c r="D8" s="2" t="s">
        <v>69</v>
      </c>
      <c r="E8" s="2" t="s">
        <v>70</v>
      </c>
    </row>
    <row r="9" spans="1:5" x14ac:dyDescent="0.25">
      <c r="A9" s="2" t="s">
        <v>6</v>
      </c>
      <c r="B9" s="3">
        <f>SUM(Quarter1)</f>
        <v>4174324</v>
      </c>
      <c r="C9" s="3">
        <f>SUM(Quarter2)</f>
        <v>3997314</v>
      </c>
      <c r="D9" s="3">
        <f>SUM(Quarter3)</f>
        <v>4181664</v>
      </c>
      <c r="E9" s="3">
        <f>SUM(Quarter4)</f>
        <v>4180731</v>
      </c>
    </row>
    <row r="10" spans="1:5" x14ac:dyDescent="0.25">
      <c r="A10" s="2" t="s">
        <v>71</v>
      </c>
      <c r="B10" s="3">
        <f>AVERAGE(Quarter1)</f>
        <v>60497.44927536232</v>
      </c>
      <c r="C10" s="3">
        <f>AVERAGE(Quarter2)</f>
        <v>57932.086956521736</v>
      </c>
      <c r="D10" s="3">
        <f>AVERAGE(Quarter3)</f>
        <v>60603.82608695652</v>
      </c>
      <c r="E10" s="3">
        <f>AVERAGE(Quarter4)</f>
        <v>60590.304347826088</v>
      </c>
    </row>
    <row r="11" spans="1:5" x14ac:dyDescent="0.25">
      <c r="A11" s="1"/>
    </row>
    <row r="12" spans="1:5" x14ac:dyDescent="0.25">
      <c r="A1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workbookViewId="0"/>
  </sheetViews>
  <sheetFormatPr defaultRowHeight="15" x14ac:dyDescent="0.25"/>
  <cols>
    <col min="1" max="1" width="14.85546875" bestFit="1" customWidth="1"/>
    <col min="2" max="2" width="10.28515625" bestFit="1" customWidth="1"/>
    <col min="3" max="3" width="13.42578125" customWidth="1"/>
    <col min="4" max="7" width="13.42578125" bestFit="1" customWidth="1"/>
    <col min="8" max="8" width="14.42578125" bestFit="1" customWidth="1"/>
  </cols>
  <sheetData>
    <row r="1" spans="1:8" x14ac:dyDescent="0.25">
      <c r="A1" s="2" t="s">
        <v>3</v>
      </c>
      <c r="B1" s="2" t="s">
        <v>4</v>
      </c>
      <c r="C1" s="2" t="s">
        <v>5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6</v>
      </c>
    </row>
    <row r="2" spans="1:8" x14ac:dyDescent="0.25">
      <c r="A2" s="1" t="s">
        <v>26</v>
      </c>
      <c r="B2" s="1" t="s">
        <v>9</v>
      </c>
      <c r="C2" s="1" t="s">
        <v>14</v>
      </c>
      <c r="D2" s="3">
        <v>75872</v>
      </c>
      <c r="E2" s="3">
        <v>42517</v>
      </c>
      <c r="F2" s="3">
        <v>37995</v>
      </c>
      <c r="G2" s="3">
        <v>58303</v>
      </c>
      <c r="H2" s="3">
        <f>SUM(Data!$D16:$G16)</f>
        <v>250838</v>
      </c>
    </row>
    <row r="3" spans="1:8" x14ac:dyDescent="0.25">
      <c r="A3" s="1" t="s">
        <v>41</v>
      </c>
      <c r="B3" s="1" t="s">
        <v>7</v>
      </c>
      <c r="C3" s="1" t="s">
        <v>13</v>
      </c>
      <c r="D3" s="3">
        <v>45624</v>
      </c>
      <c r="E3" s="3">
        <v>66804</v>
      </c>
      <c r="F3" s="3">
        <v>62495</v>
      </c>
      <c r="G3" s="3">
        <v>64289</v>
      </c>
      <c r="H3" s="3">
        <f>SUM(Data!$D35:$G35)</f>
        <v>220363</v>
      </c>
    </row>
    <row r="4" spans="1:8" x14ac:dyDescent="0.25">
      <c r="A4" s="1" t="s">
        <v>16</v>
      </c>
      <c r="B4" s="1" t="s">
        <v>8</v>
      </c>
      <c r="C4" s="1" t="s">
        <v>12</v>
      </c>
      <c r="D4" s="3">
        <v>55110</v>
      </c>
      <c r="E4" s="3">
        <v>62294</v>
      </c>
      <c r="F4" s="3">
        <v>54603</v>
      </c>
      <c r="G4" s="3">
        <v>69414</v>
      </c>
      <c r="H4" s="3">
        <f>SUM(Data!$D2:$G2)</f>
        <v>214687</v>
      </c>
    </row>
    <row r="5" spans="1:8" x14ac:dyDescent="0.25">
      <c r="A5" s="1" t="s">
        <v>51</v>
      </c>
      <c r="B5" s="1" t="s">
        <v>10</v>
      </c>
      <c r="C5" s="1" t="s">
        <v>12</v>
      </c>
      <c r="D5" s="3">
        <v>53689</v>
      </c>
      <c r="E5" s="3">
        <v>75234</v>
      </c>
      <c r="F5" s="3">
        <v>60412</v>
      </c>
      <c r="G5" s="3">
        <v>57055</v>
      </c>
      <c r="H5" s="3">
        <f>SUM(Data!$D50:$G50)</f>
        <v>255537</v>
      </c>
    </row>
    <row r="6" spans="1:8" x14ac:dyDescent="0.25">
      <c r="A6" s="1" t="s">
        <v>40</v>
      </c>
      <c r="B6" s="1" t="s">
        <v>7</v>
      </c>
      <c r="C6" s="1" t="s">
        <v>12</v>
      </c>
      <c r="D6" s="3">
        <v>81022</v>
      </c>
      <c r="E6" s="3">
        <v>82487</v>
      </c>
      <c r="F6" s="3">
        <v>78071</v>
      </c>
      <c r="G6" s="3">
        <v>38348</v>
      </c>
      <c r="H6" s="3">
        <f>SUM(Data!$D38:$G38)</f>
        <v>255203</v>
      </c>
    </row>
    <row r="7" spans="1:8" x14ac:dyDescent="0.25">
      <c r="A7" s="1" t="s">
        <v>45</v>
      </c>
      <c r="B7" s="1" t="s">
        <v>7</v>
      </c>
      <c r="C7" s="1" t="s">
        <v>12</v>
      </c>
      <c r="D7" s="3">
        <v>68437</v>
      </c>
      <c r="E7" s="3">
        <v>46100</v>
      </c>
      <c r="F7" s="3">
        <v>52659</v>
      </c>
      <c r="G7" s="3">
        <v>60856</v>
      </c>
      <c r="H7" s="3">
        <f>SUM(Data!$D42:$G42)</f>
        <v>223926</v>
      </c>
    </row>
    <row r="8" spans="1:8" x14ac:dyDescent="0.25">
      <c r="A8" s="1" t="s">
        <v>24</v>
      </c>
      <c r="B8" s="1" t="s">
        <v>8</v>
      </c>
      <c r="C8" s="1" t="s">
        <v>14</v>
      </c>
      <c r="D8" s="3">
        <v>69803</v>
      </c>
      <c r="E8" s="3">
        <v>70700</v>
      </c>
      <c r="F8" s="3">
        <v>36012</v>
      </c>
      <c r="G8" s="3">
        <v>46467</v>
      </c>
      <c r="H8" s="3">
        <f>SUM(Data!$D12:$G12)</f>
        <v>246996</v>
      </c>
    </row>
    <row r="9" spans="1:8" x14ac:dyDescent="0.25">
      <c r="A9" s="1" t="s">
        <v>51</v>
      </c>
      <c r="B9" s="1" t="s">
        <v>10</v>
      </c>
      <c r="C9" s="1" t="s">
        <v>13</v>
      </c>
      <c r="D9" s="3">
        <v>37917</v>
      </c>
      <c r="E9" s="3">
        <v>45807</v>
      </c>
      <c r="F9" s="3">
        <v>80308</v>
      </c>
      <c r="G9" s="3">
        <v>55680</v>
      </c>
      <c r="H9" s="3">
        <f>SUM(Data!$D51:$G51)</f>
        <v>232862</v>
      </c>
    </row>
    <row r="10" spans="1:8" x14ac:dyDescent="0.25">
      <c r="A10" s="1" t="s">
        <v>62</v>
      </c>
      <c r="B10" s="1" t="s">
        <v>11</v>
      </c>
      <c r="C10" s="1" t="s">
        <v>12</v>
      </c>
      <c r="D10" s="3">
        <v>48828</v>
      </c>
      <c r="E10" s="3">
        <v>40278</v>
      </c>
      <c r="F10" s="3">
        <v>82375</v>
      </c>
      <c r="G10" s="3">
        <v>63502</v>
      </c>
      <c r="H10" s="3">
        <f>SUM(Data!$D66:$G66)</f>
        <v>199932</v>
      </c>
    </row>
    <row r="11" spans="1:8" x14ac:dyDescent="0.25">
      <c r="A11" s="1" t="s">
        <v>50</v>
      </c>
      <c r="B11" s="1" t="s">
        <v>10</v>
      </c>
      <c r="C11" s="1" t="s">
        <v>14</v>
      </c>
      <c r="D11" s="3">
        <v>49154</v>
      </c>
      <c r="E11" s="3">
        <v>75674</v>
      </c>
      <c r="F11" s="3">
        <v>71643</v>
      </c>
      <c r="G11" s="3">
        <v>57946</v>
      </c>
      <c r="H11" s="3">
        <f>SUM(Data!$D48:$G48)</f>
        <v>237884</v>
      </c>
    </row>
    <row r="12" spans="1:8" x14ac:dyDescent="0.25">
      <c r="A12" s="1" t="s">
        <v>20</v>
      </c>
      <c r="B12" s="1" t="s">
        <v>8</v>
      </c>
      <c r="C12" s="1" t="s">
        <v>12</v>
      </c>
      <c r="D12" s="3">
        <v>80764</v>
      </c>
      <c r="E12" s="3">
        <v>43548</v>
      </c>
      <c r="F12" s="3">
        <v>84096</v>
      </c>
      <c r="G12" s="3">
        <v>38588</v>
      </c>
      <c r="H12" s="3">
        <f>SUM(Data!$D6:$G6)</f>
        <v>279928</v>
      </c>
    </row>
    <row r="13" spans="1:8" x14ac:dyDescent="0.25">
      <c r="A13" s="1" t="s">
        <v>61</v>
      </c>
      <c r="B13" s="1" t="s">
        <v>11</v>
      </c>
      <c r="C13" s="1" t="s">
        <v>15</v>
      </c>
      <c r="D13" s="3">
        <v>81707</v>
      </c>
      <c r="E13" s="3">
        <v>74568</v>
      </c>
      <c r="F13" s="3">
        <v>67140</v>
      </c>
      <c r="G13" s="3">
        <v>58609</v>
      </c>
      <c r="H13" s="3">
        <f>SUM(Data!$D65:$G65)</f>
        <v>265536</v>
      </c>
    </row>
    <row r="14" spans="1:8" x14ac:dyDescent="0.25">
      <c r="A14" s="1" t="s">
        <v>60</v>
      </c>
      <c r="B14" s="1" t="s">
        <v>11</v>
      </c>
      <c r="C14" s="1" t="s">
        <v>14</v>
      </c>
      <c r="D14" s="3">
        <v>68799</v>
      </c>
      <c r="E14" s="3">
        <v>51925</v>
      </c>
      <c r="F14" s="3">
        <v>61899</v>
      </c>
      <c r="G14" s="3">
        <v>50539</v>
      </c>
      <c r="H14" s="3">
        <f>SUM(Data!$D64:$G64)</f>
        <v>231427</v>
      </c>
    </row>
    <row r="15" spans="1:8" x14ac:dyDescent="0.25">
      <c r="A15" s="1" t="s">
        <v>66</v>
      </c>
      <c r="B15" s="1" t="s">
        <v>11</v>
      </c>
      <c r="C15" s="1" t="s">
        <v>12</v>
      </c>
      <c r="D15" s="3">
        <v>83657</v>
      </c>
      <c r="E15" s="3">
        <v>67279</v>
      </c>
      <c r="F15" s="3">
        <v>43743</v>
      </c>
      <c r="G15" s="3">
        <v>41704</v>
      </c>
      <c r="H15" s="3">
        <f>SUM(Data!$D70:$G70)</f>
        <v>240961</v>
      </c>
    </row>
    <row r="16" spans="1:8" x14ac:dyDescent="0.25">
      <c r="A16" s="1" t="s">
        <v>57</v>
      </c>
      <c r="B16" s="1" t="s">
        <v>11</v>
      </c>
      <c r="C16" s="1" t="s">
        <v>15</v>
      </c>
      <c r="D16" s="3">
        <v>54760</v>
      </c>
      <c r="E16" s="3">
        <v>60274</v>
      </c>
      <c r="F16" s="3">
        <v>58775</v>
      </c>
      <c r="G16" s="3">
        <v>77029</v>
      </c>
      <c r="H16" s="3">
        <f>SUM(Data!$D61:$G61)</f>
        <v>184344</v>
      </c>
    </row>
    <row r="17" spans="1:8" x14ac:dyDescent="0.25">
      <c r="A17" s="1" t="s">
        <v>32</v>
      </c>
      <c r="B17" s="1" t="s">
        <v>9</v>
      </c>
      <c r="C17" s="1" t="s">
        <v>12</v>
      </c>
      <c r="D17" s="3">
        <v>81730</v>
      </c>
      <c r="E17" s="3">
        <v>63797</v>
      </c>
      <c r="F17" s="3">
        <v>47733</v>
      </c>
      <c r="G17" s="3">
        <v>58136</v>
      </c>
      <c r="H17" s="3">
        <f>SUM(Data!$D22:$G22)</f>
        <v>243232</v>
      </c>
    </row>
    <row r="18" spans="1:8" x14ac:dyDescent="0.25">
      <c r="A18" s="1" t="s">
        <v>19</v>
      </c>
      <c r="B18" s="1" t="s">
        <v>8</v>
      </c>
      <c r="C18" s="1" t="s">
        <v>15</v>
      </c>
      <c r="D18" s="3">
        <v>49953</v>
      </c>
      <c r="E18" s="3">
        <v>78285</v>
      </c>
      <c r="F18" s="3">
        <v>55135</v>
      </c>
      <c r="G18" s="3">
        <v>70702</v>
      </c>
      <c r="H18" s="3">
        <f>SUM(Data!$D5:$G5)</f>
        <v>246390</v>
      </c>
    </row>
    <row r="19" spans="1:8" x14ac:dyDescent="0.25">
      <c r="A19" s="1" t="s">
        <v>49</v>
      </c>
      <c r="B19" s="1" t="s">
        <v>10</v>
      </c>
      <c r="C19" s="1" t="s">
        <v>13</v>
      </c>
      <c r="D19" s="3">
        <v>60744</v>
      </c>
      <c r="E19" s="3">
        <v>66910</v>
      </c>
      <c r="F19" s="3">
        <v>69515</v>
      </c>
      <c r="G19" s="3">
        <v>44918</v>
      </c>
      <c r="H19" s="3">
        <f>SUM(Data!$D47:$G47)</f>
        <v>257255</v>
      </c>
    </row>
    <row r="20" spans="1:8" x14ac:dyDescent="0.25">
      <c r="A20" s="1" t="s">
        <v>21</v>
      </c>
      <c r="B20" s="1" t="s">
        <v>9</v>
      </c>
      <c r="C20" s="1" t="s">
        <v>12</v>
      </c>
      <c r="D20" s="3">
        <v>41922</v>
      </c>
      <c r="E20" s="3">
        <v>46322</v>
      </c>
      <c r="F20" s="3">
        <v>71816</v>
      </c>
      <c r="G20" s="3">
        <v>81382</v>
      </c>
      <c r="H20" s="3">
        <f>SUM(Data!$D30:$G30)</f>
        <v>241726</v>
      </c>
    </row>
    <row r="21" spans="1:8" x14ac:dyDescent="0.25">
      <c r="A21" s="1" t="s">
        <v>40</v>
      </c>
      <c r="B21" s="1" t="s">
        <v>7</v>
      </c>
      <c r="C21" s="1" t="s">
        <v>12</v>
      </c>
      <c r="D21" s="3">
        <v>63332</v>
      </c>
      <c r="E21" s="3">
        <v>78199</v>
      </c>
      <c r="F21" s="3">
        <v>49800</v>
      </c>
      <c r="G21" s="3">
        <v>58421</v>
      </c>
      <c r="H21" s="3">
        <f>SUM(Data!$D34:$G34)</f>
        <v>201065</v>
      </c>
    </row>
    <row r="22" spans="1:8" x14ac:dyDescent="0.25">
      <c r="A22" s="1" t="s">
        <v>46</v>
      </c>
      <c r="B22" s="1" t="s">
        <v>7</v>
      </c>
      <c r="C22" s="1" t="s">
        <v>14</v>
      </c>
      <c r="D22" s="3">
        <v>76840</v>
      </c>
      <c r="E22" s="3">
        <v>52040</v>
      </c>
      <c r="F22" s="3">
        <v>37869</v>
      </c>
      <c r="G22" s="3">
        <v>76483</v>
      </c>
      <c r="H22" s="3">
        <f>SUM(Data!$D44:$G44)</f>
        <v>259083</v>
      </c>
    </row>
    <row r="23" spans="1:8" x14ac:dyDescent="0.25">
      <c r="A23" s="1" t="s">
        <v>48</v>
      </c>
      <c r="B23" s="1" t="s">
        <v>10</v>
      </c>
      <c r="C23" s="1" t="s">
        <v>12</v>
      </c>
      <c r="D23" s="3">
        <v>45387</v>
      </c>
      <c r="E23" s="3">
        <v>64116</v>
      </c>
      <c r="F23" s="3">
        <v>64316</v>
      </c>
      <c r="G23" s="3">
        <v>58235</v>
      </c>
      <c r="H23" s="3">
        <f>SUM(Data!$D46:$G46)</f>
        <v>206443</v>
      </c>
    </row>
    <row r="24" spans="1:8" x14ac:dyDescent="0.25">
      <c r="A24" s="1" t="s">
        <v>31</v>
      </c>
      <c r="B24" s="1" t="s">
        <v>9</v>
      </c>
      <c r="C24" s="1" t="s">
        <v>15</v>
      </c>
      <c r="D24" s="3">
        <v>58868</v>
      </c>
      <c r="E24" s="3">
        <v>38404</v>
      </c>
      <c r="F24" s="3">
        <v>65214</v>
      </c>
      <c r="G24" s="3">
        <v>60781</v>
      </c>
      <c r="H24" s="3">
        <f>SUM(Data!$D21:$G21)</f>
        <v>249752</v>
      </c>
    </row>
    <row r="25" spans="1:8" x14ac:dyDescent="0.25">
      <c r="A25" s="1" t="s">
        <v>22</v>
      </c>
      <c r="B25" s="1" t="s">
        <v>7</v>
      </c>
      <c r="C25" s="1" t="s">
        <v>13</v>
      </c>
      <c r="D25" s="3">
        <v>60352</v>
      </c>
      <c r="E25" s="3">
        <v>50751</v>
      </c>
      <c r="F25" s="3">
        <v>39893</v>
      </c>
      <c r="G25" s="3">
        <v>74609</v>
      </c>
      <c r="H25" s="3">
        <f>SUM(Data!$D43:$G43)</f>
        <v>228689</v>
      </c>
    </row>
    <row r="26" spans="1:8" x14ac:dyDescent="0.25">
      <c r="A26" s="1" t="s">
        <v>22</v>
      </c>
      <c r="B26" s="1" t="s">
        <v>11</v>
      </c>
      <c r="C26" s="1" t="s">
        <v>13</v>
      </c>
      <c r="D26" s="3">
        <v>79160</v>
      </c>
      <c r="E26" s="3">
        <v>74652</v>
      </c>
      <c r="F26" s="3">
        <v>64418</v>
      </c>
      <c r="G26" s="3">
        <v>70401</v>
      </c>
      <c r="H26" s="3">
        <f>SUM(Data!$D55:$G55)</f>
        <v>264464</v>
      </c>
    </row>
    <row r="27" spans="1:8" x14ac:dyDescent="0.25">
      <c r="A27" s="1" t="s">
        <v>63</v>
      </c>
      <c r="B27" s="1" t="s">
        <v>11</v>
      </c>
      <c r="C27" s="1" t="s">
        <v>13</v>
      </c>
      <c r="D27" s="3">
        <v>47391</v>
      </c>
      <c r="E27" s="3">
        <v>48998</v>
      </c>
      <c r="F27" s="3">
        <v>45383</v>
      </c>
      <c r="G27" s="3">
        <v>77736</v>
      </c>
      <c r="H27" s="3">
        <f>SUM(Data!$D67:$G67)</f>
        <v>199622</v>
      </c>
    </row>
    <row r="28" spans="1:8" x14ac:dyDescent="0.25">
      <c r="A28" s="1" t="s">
        <v>44</v>
      </c>
      <c r="B28" s="1" t="s">
        <v>7</v>
      </c>
      <c r="C28" s="1" t="s">
        <v>15</v>
      </c>
      <c r="D28" s="3">
        <v>62682</v>
      </c>
      <c r="E28" s="3">
        <v>55459</v>
      </c>
      <c r="F28" s="3">
        <v>75743</v>
      </c>
      <c r="G28" s="3">
        <v>44967</v>
      </c>
      <c r="H28" s="3">
        <f>SUM(Data!$D41:$G41)</f>
        <v>251374</v>
      </c>
    </row>
    <row r="29" spans="1:8" x14ac:dyDescent="0.25">
      <c r="A29" s="1" t="s">
        <v>25</v>
      </c>
      <c r="B29" s="1" t="s">
        <v>8</v>
      </c>
      <c r="C29" s="1" t="s">
        <v>13</v>
      </c>
      <c r="D29" s="3">
        <v>68620</v>
      </c>
      <c r="E29" s="3">
        <v>72569</v>
      </c>
      <c r="F29" s="3">
        <v>84667</v>
      </c>
      <c r="G29" s="3">
        <v>82147</v>
      </c>
      <c r="H29" s="3">
        <f>SUM(Data!$D15:$G15)</f>
        <v>236383</v>
      </c>
    </row>
    <row r="30" spans="1:8" x14ac:dyDescent="0.25">
      <c r="A30" s="1" t="s">
        <v>53</v>
      </c>
      <c r="B30" s="1" t="s">
        <v>11</v>
      </c>
      <c r="C30" s="1" t="s">
        <v>14</v>
      </c>
      <c r="D30" s="3">
        <v>77540</v>
      </c>
      <c r="E30" s="3">
        <v>36739</v>
      </c>
      <c r="F30" s="3">
        <v>44557</v>
      </c>
      <c r="G30" s="3">
        <v>82890</v>
      </c>
      <c r="H30" s="3">
        <f>SUM(Data!$D56:$G56)</f>
        <v>240985</v>
      </c>
    </row>
    <row r="31" spans="1:8" x14ac:dyDescent="0.25">
      <c r="A31" s="1" t="s">
        <v>38</v>
      </c>
      <c r="B31" s="1" t="s">
        <v>9</v>
      </c>
      <c r="C31" s="1" t="s">
        <v>15</v>
      </c>
      <c r="D31" s="3">
        <v>43021</v>
      </c>
      <c r="E31" s="3">
        <v>80315</v>
      </c>
      <c r="F31" s="3">
        <v>56612</v>
      </c>
      <c r="G31" s="3">
        <v>70749</v>
      </c>
      <c r="H31" s="3">
        <f>SUM(Data!$D29:$G29)</f>
        <v>308003</v>
      </c>
    </row>
    <row r="32" spans="1:8" x14ac:dyDescent="0.25">
      <c r="A32" s="1" t="s">
        <v>28</v>
      </c>
      <c r="B32" s="1" t="s">
        <v>9</v>
      </c>
      <c r="C32" s="1" t="s">
        <v>12</v>
      </c>
      <c r="D32" s="3">
        <v>74962</v>
      </c>
      <c r="E32" s="3">
        <v>70956</v>
      </c>
      <c r="F32" s="3">
        <v>41698</v>
      </c>
      <c r="G32" s="3">
        <v>63894</v>
      </c>
      <c r="H32" s="3">
        <f>SUM(Data!$D18:$G18)</f>
        <v>254075</v>
      </c>
    </row>
    <row r="33" spans="1:8" x14ac:dyDescent="0.25">
      <c r="A33" s="1" t="s">
        <v>33</v>
      </c>
      <c r="B33" s="1" t="s">
        <v>9</v>
      </c>
      <c r="C33" s="1" t="s">
        <v>14</v>
      </c>
      <c r="D33" s="3">
        <v>67620</v>
      </c>
      <c r="E33" s="3">
        <v>82648</v>
      </c>
      <c r="F33" s="3">
        <v>46013</v>
      </c>
      <c r="G33" s="3">
        <v>63703</v>
      </c>
      <c r="H33" s="3">
        <f>SUM(Data!$D24:$G24)</f>
        <v>223267</v>
      </c>
    </row>
    <row r="34" spans="1:8" x14ac:dyDescent="0.25">
      <c r="A34" s="1" t="s">
        <v>19</v>
      </c>
      <c r="B34" s="1" t="s">
        <v>10</v>
      </c>
      <c r="C34" s="1" t="s">
        <v>15</v>
      </c>
      <c r="D34" s="3">
        <v>45056</v>
      </c>
      <c r="E34" s="3">
        <v>45748</v>
      </c>
      <c r="F34" s="3">
        <v>63928</v>
      </c>
      <c r="G34" s="3">
        <v>46333</v>
      </c>
      <c r="H34" s="3">
        <f>SUM(Data!$D49:$G49)</f>
        <v>276839</v>
      </c>
    </row>
    <row r="35" spans="1:8" x14ac:dyDescent="0.25">
      <c r="A35" s="1" t="s">
        <v>54</v>
      </c>
      <c r="B35" s="1" t="s">
        <v>11</v>
      </c>
      <c r="C35" s="1" t="s">
        <v>15</v>
      </c>
      <c r="D35" s="3">
        <v>54591</v>
      </c>
      <c r="E35" s="3">
        <v>49208</v>
      </c>
      <c r="F35" s="3">
        <v>80536</v>
      </c>
      <c r="G35" s="3">
        <v>36028</v>
      </c>
      <c r="H35" s="3">
        <f>SUM(Data!$D57:$G57)</f>
        <v>248198</v>
      </c>
    </row>
    <row r="36" spans="1:8" x14ac:dyDescent="0.25">
      <c r="A36" s="1" t="s">
        <v>0</v>
      </c>
      <c r="B36" s="1" t="s">
        <v>10</v>
      </c>
      <c r="C36" s="1" t="s">
        <v>15</v>
      </c>
      <c r="D36" s="3">
        <v>63876</v>
      </c>
      <c r="E36" s="3">
        <v>53461</v>
      </c>
      <c r="F36" s="3">
        <v>67488</v>
      </c>
      <c r="G36" s="3">
        <v>36092</v>
      </c>
      <c r="H36" s="3">
        <f>SUM(Data!$D53:$G53)</f>
        <v>229724</v>
      </c>
    </row>
    <row r="37" spans="1:8" x14ac:dyDescent="0.25">
      <c r="A37" s="1" t="s">
        <v>59</v>
      </c>
      <c r="B37" s="1" t="s">
        <v>11</v>
      </c>
      <c r="C37" s="1" t="s">
        <v>13</v>
      </c>
      <c r="D37" s="3">
        <v>60454</v>
      </c>
      <c r="E37" s="3">
        <v>71145</v>
      </c>
      <c r="F37" s="3">
        <v>58583</v>
      </c>
      <c r="G37" s="3">
        <v>73065</v>
      </c>
      <c r="H37" s="3">
        <f>SUM(Data!$D63:$G63)</f>
        <v>228513</v>
      </c>
    </row>
    <row r="38" spans="1:8" x14ac:dyDescent="0.25">
      <c r="A38" s="1" t="s">
        <v>18</v>
      </c>
      <c r="B38" s="1" t="s">
        <v>8</v>
      </c>
      <c r="C38" s="1" t="s">
        <v>14</v>
      </c>
      <c r="D38" s="3">
        <v>79558</v>
      </c>
      <c r="E38" s="3">
        <v>42544</v>
      </c>
      <c r="F38" s="3">
        <v>78353</v>
      </c>
      <c r="G38" s="3">
        <v>54748</v>
      </c>
      <c r="H38" s="3">
        <f>SUM(Data!$D4:$G4)</f>
        <v>241421</v>
      </c>
    </row>
    <row r="39" spans="1:8" x14ac:dyDescent="0.25">
      <c r="A39" s="1" t="s">
        <v>47</v>
      </c>
      <c r="B39" s="1" t="s">
        <v>10</v>
      </c>
      <c r="C39" s="1" t="s">
        <v>15</v>
      </c>
      <c r="D39" s="3">
        <v>53183</v>
      </c>
      <c r="E39" s="3">
        <v>52872</v>
      </c>
      <c r="F39" s="3">
        <v>36035</v>
      </c>
      <c r="G39" s="3">
        <v>74605</v>
      </c>
      <c r="H39" s="3">
        <f>SUM(Data!$D45:$G45)</f>
        <v>272101</v>
      </c>
    </row>
    <row r="40" spans="1:8" x14ac:dyDescent="0.25">
      <c r="A40" s="1" t="s">
        <v>26</v>
      </c>
      <c r="B40" s="1" t="s">
        <v>9</v>
      </c>
      <c r="C40" s="1" t="s">
        <v>13</v>
      </c>
      <c r="D40" s="3">
        <v>44202</v>
      </c>
      <c r="E40" s="3">
        <v>65166</v>
      </c>
      <c r="F40" s="3">
        <v>55145</v>
      </c>
      <c r="G40" s="3">
        <v>35352</v>
      </c>
      <c r="H40" s="3">
        <f>SUM(Data!$D31:$G31)</f>
        <v>250697</v>
      </c>
    </row>
    <row r="41" spans="1:8" x14ac:dyDescent="0.25">
      <c r="A41" s="1" t="s">
        <v>34</v>
      </c>
      <c r="B41" s="1" t="s">
        <v>9</v>
      </c>
      <c r="C41" s="1" t="s">
        <v>15</v>
      </c>
      <c r="D41" s="3">
        <v>78933</v>
      </c>
      <c r="E41" s="3">
        <v>56983</v>
      </c>
      <c r="F41" s="3">
        <v>53326</v>
      </c>
      <c r="G41" s="3">
        <v>62132</v>
      </c>
      <c r="H41" s="3">
        <f>SUM(Data!$D25:$G25)</f>
        <v>225605</v>
      </c>
    </row>
    <row r="42" spans="1:8" x14ac:dyDescent="0.25">
      <c r="A42" s="1" t="s">
        <v>39</v>
      </c>
      <c r="B42" s="1" t="s">
        <v>7</v>
      </c>
      <c r="C42" s="1" t="s">
        <v>15</v>
      </c>
      <c r="D42" s="3">
        <v>61153</v>
      </c>
      <c r="E42" s="3">
        <v>58112</v>
      </c>
      <c r="F42" s="3">
        <v>66293</v>
      </c>
      <c r="G42" s="3">
        <v>38368</v>
      </c>
      <c r="H42" s="3">
        <f>SUM(Data!$D33:$G33)</f>
        <v>259984</v>
      </c>
    </row>
    <row r="43" spans="1:8" x14ac:dyDescent="0.25">
      <c r="A43" s="1" t="s">
        <v>37</v>
      </c>
      <c r="B43" s="1" t="s">
        <v>9</v>
      </c>
      <c r="C43" s="1" t="s">
        <v>14</v>
      </c>
      <c r="D43" s="3">
        <v>44155</v>
      </c>
      <c r="E43" s="3">
        <v>81189</v>
      </c>
      <c r="F43" s="3">
        <v>46266</v>
      </c>
      <c r="G43" s="3">
        <v>57079</v>
      </c>
      <c r="H43" s="3">
        <f>SUM(Data!$D28:$G28)</f>
        <v>238851</v>
      </c>
    </row>
    <row r="44" spans="1:8" x14ac:dyDescent="0.25">
      <c r="A44" s="1" t="s">
        <v>35</v>
      </c>
      <c r="B44" s="1" t="s">
        <v>9</v>
      </c>
      <c r="C44" s="1" t="s">
        <v>12</v>
      </c>
      <c r="D44" s="3">
        <v>75636</v>
      </c>
      <c r="E44" s="3">
        <v>40967</v>
      </c>
      <c r="F44" s="3">
        <v>66740</v>
      </c>
      <c r="G44" s="3">
        <v>75740</v>
      </c>
      <c r="H44" s="3">
        <f>SUM(Data!$D26:$G26)</f>
        <v>288631</v>
      </c>
    </row>
    <row r="45" spans="1:8" x14ac:dyDescent="0.25">
      <c r="A45" s="1" t="s">
        <v>1</v>
      </c>
      <c r="B45" s="1" t="s">
        <v>9</v>
      </c>
      <c r="C45" s="1" t="s">
        <v>13</v>
      </c>
      <c r="D45" s="3">
        <v>77547</v>
      </c>
      <c r="E45" s="3">
        <v>59103</v>
      </c>
      <c r="F45" s="3">
        <v>76459</v>
      </c>
      <c r="G45" s="3">
        <v>58992</v>
      </c>
      <c r="H45" s="3">
        <f>SUM(Data!$D23:$G23)</f>
        <v>232054</v>
      </c>
    </row>
    <row r="46" spans="1:8" x14ac:dyDescent="0.25">
      <c r="A46" s="1" t="s">
        <v>22</v>
      </c>
      <c r="B46" s="1" t="s">
        <v>8</v>
      </c>
      <c r="C46" s="1" t="s">
        <v>12</v>
      </c>
      <c r="D46" s="3">
        <v>39912</v>
      </c>
      <c r="E46" s="3">
        <v>42172</v>
      </c>
      <c r="F46" s="3">
        <v>44455</v>
      </c>
      <c r="G46" s="3">
        <v>79904</v>
      </c>
      <c r="H46" s="3">
        <f>SUM(Data!$D10:$G10)</f>
        <v>234983</v>
      </c>
    </row>
    <row r="47" spans="1:8" x14ac:dyDescent="0.25">
      <c r="A47" s="1" t="s">
        <v>27</v>
      </c>
      <c r="B47" s="1" t="s">
        <v>9</v>
      </c>
      <c r="C47" s="1" t="s">
        <v>15</v>
      </c>
      <c r="D47" s="3">
        <v>43140</v>
      </c>
      <c r="E47" s="3">
        <v>82638</v>
      </c>
      <c r="F47" s="3">
        <v>82568</v>
      </c>
      <c r="G47" s="3">
        <v>48909</v>
      </c>
      <c r="H47" s="3">
        <f>SUM(Data!$D17:$G17)</f>
        <v>251396</v>
      </c>
    </row>
    <row r="48" spans="1:8" x14ac:dyDescent="0.25">
      <c r="A48" s="1" t="s">
        <v>64</v>
      </c>
      <c r="B48" s="1" t="s">
        <v>11</v>
      </c>
      <c r="C48" s="1" t="s">
        <v>14</v>
      </c>
      <c r="D48" s="3">
        <v>84418</v>
      </c>
      <c r="E48" s="3">
        <v>40751</v>
      </c>
      <c r="F48" s="3">
        <v>36047</v>
      </c>
      <c r="G48" s="3">
        <v>76668</v>
      </c>
      <c r="H48" s="3">
        <f>SUM(Data!$D68:$G68)</f>
        <v>212885</v>
      </c>
    </row>
    <row r="49" spans="1:8" x14ac:dyDescent="0.25">
      <c r="A49" s="1" t="s">
        <v>17</v>
      </c>
      <c r="B49" s="1" t="s">
        <v>8</v>
      </c>
      <c r="C49" s="1" t="s">
        <v>13</v>
      </c>
      <c r="D49" s="3">
        <v>81333</v>
      </c>
      <c r="E49" s="3">
        <v>77683</v>
      </c>
      <c r="F49" s="3">
        <v>81713</v>
      </c>
      <c r="G49" s="3">
        <v>36110</v>
      </c>
      <c r="H49" s="3">
        <f>SUM(Data!$D3:$G3)</f>
        <v>239212</v>
      </c>
    </row>
    <row r="50" spans="1:8" x14ac:dyDescent="0.25">
      <c r="A50" s="1" t="s">
        <v>21</v>
      </c>
      <c r="B50" s="1" t="s">
        <v>8</v>
      </c>
      <c r="C50" s="1" t="s">
        <v>12</v>
      </c>
      <c r="D50" s="3">
        <v>65817</v>
      </c>
      <c r="E50" s="3">
        <v>73009</v>
      </c>
      <c r="F50" s="3">
        <v>59772</v>
      </c>
      <c r="G50" s="3">
        <v>56939</v>
      </c>
      <c r="H50" s="3">
        <f>SUM(Data!$D14:$G14)</f>
        <v>233162</v>
      </c>
    </row>
    <row r="51" spans="1:8" x14ac:dyDescent="0.25">
      <c r="A51" s="1" t="s">
        <v>56</v>
      </c>
      <c r="B51" s="1" t="s">
        <v>11</v>
      </c>
      <c r="C51" s="1" t="s">
        <v>14</v>
      </c>
      <c r="D51" s="3">
        <v>65122</v>
      </c>
      <c r="E51" s="3">
        <v>42361</v>
      </c>
      <c r="F51" s="3">
        <v>41309</v>
      </c>
      <c r="G51" s="3">
        <v>84070</v>
      </c>
      <c r="H51" s="3">
        <f>SUM(Data!$D60:$G60)</f>
        <v>301164</v>
      </c>
    </row>
    <row r="52" spans="1:8" x14ac:dyDescent="0.25">
      <c r="A52" s="1" t="s">
        <v>21</v>
      </c>
      <c r="B52" s="1" t="s">
        <v>8</v>
      </c>
      <c r="C52" s="1" t="s">
        <v>14</v>
      </c>
      <c r="D52" s="3">
        <v>44503</v>
      </c>
      <c r="E52" s="3">
        <v>47894</v>
      </c>
      <c r="F52" s="3">
        <v>66137</v>
      </c>
      <c r="G52" s="3">
        <v>43039</v>
      </c>
      <c r="H52" s="3">
        <f>SUM(Data!$D8:$G8)</f>
        <v>222982</v>
      </c>
    </row>
    <row r="53" spans="1:8" x14ac:dyDescent="0.25">
      <c r="A53" s="1" t="s">
        <v>30</v>
      </c>
      <c r="B53" s="1" t="s">
        <v>9</v>
      </c>
      <c r="C53" s="1" t="s">
        <v>14</v>
      </c>
      <c r="D53" s="3">
        <v>64032</v>
      </c>
      <c r="E53" s="3">
        <v>48753</v>
      </c>
      <c r="F53" s="3">
        <v>35570</v>
      </c>
      <c r="G53" s="3">
        <v>81369</v>
      </c>
      <c r="H53" s="3">
        <f>SUM(Data!$D20:$G20)</f>
        <v>241442</v>
      </c>
    </row>
    <row r="54" spans="1:8" x14ac:dyDescent="0.25">
      <c r="A54" s="1" t="s">
        <v>36</v>
      </c>
      <c r="B54" s="1" t="s">
        <v>9</v>
      </c>
      <c r="C54" s="1" t="s">
        <v>13</v>
      </c>
      <c r="D54" s="3">
        <v>53901</v>
      </c>
      <c r="E54" s="3">
        <v>66431</v>
      </c>
      <c r="F54" s="3">
        <v>40924</v>
      </c>
      <c r="G54" s="3">
        <v>58552</v>
      </c>
      <c r="H54" s="3">
        <f>SUM(Data!$D27:$G27)</f>
        <v>219508</v>
      </c>
    </row>
    <row r="55" spans="1:8" x14ac:dyDescent="0.25">
      <c r="A55" s="1" t="s">
        <v>52</v>
      </c>
      <c r="B55" s="1" t="s">
        <v>10</v>
      </c>
      <c r="C55" s="1" t="s">
        <v>12</v>
      </c>
      <c r="D55" s="3">
        <v>60589</v>
      </c>
      <c r="E55" s="3">
        <v>44395</v>
      </c>
      <c r="F55" s="3">
        <v>80304</v>
      </c>
      <c r="G55" s="3">
        <v>79176</v>
      </c>
      <c r="H55" s="3">
        <f>SUM(Data!$D54:$G54)</f>
        <v>219808</v>
      </c>
    </row>
    <row r="56" spans="1:8" x14ac:dyDescent="0.25">
      <c r="A56" s="1" t="s">
        <v>0</v>
      </c>
      <c r="B56" s="1" t="s">
        <v>8</v>
      </c>
      <c r="C56" s="1" t="s">
        <v>13</v>
      </c>
      <c r="D56" s="3">
        <v>41694</v>
      </c>
      <c r="E56" s="3">
        <v>65177</v>
      </c>
      <c r="F56" s="3">
        <v>63485</v>
      </c>
      <c r="G56" s="3">
        <v>70629</v>
      </c>
      <c r="H56" s="3">
        <f>SUM(Data!$D7:$G7)</f>
        <v>228052</v>
      </c>
    </row>
    <row r="57" spans="1:8" x14ac:dyDescent="0.25">
      <c r="A57" s="1" t="s">
        <v>20</v>
      </c>
      <c r="B57" s="1" t="s">
        <v>8</v>
      </c>
      <c r="C57" s="1" t="s">
        <v>15</v>
      </c>
      <c r="D57" s="3">
        <v>35082</v>
      </c>
      <c r="E57" s="3">
        <v>55339</v>
      </c>
      <c r="F57" s="3">
        <v>77017</v>
      </c>
      <c r="G57" s="3">
        <v>80760</v>
      </c>
      <c r="H57" s="3">
        <f>SUM(Data!$D9:$G9)</f>
        <v>219712</v>
      </c>
    </row>
    <row r="58" spans="1:8" x14ac:dyDescent="0.25">
      <c r="A58" s="1" t="s">
        <v>25</v>
      </c>
      <c r="B58" s="1" t="s">
        <v>7</v>
      </c>
      <c r="C58" s="1" t="s">
        <v>14</v>
      </c>
      <c r="D58" s="3">
        <v>52942</v>
      </c>
      <c r="E58" s="3">
        <v>38362</v>
      </c>
      <c r="F58" s="3">
        <v>56695</v>
      </c>
      <c r="G58" s="3">
        <v>43600</v>
      </c>
      <c r="H58" s="3">
        <f>SUM(Data!$D40:$G40)</f>
        <v>199865</v>
      </c>
    </row>
    <row r="59" spans="1:8" x14ac:dyDescent="0.25">
      <c r="A59" s="1" t="s">
        <v>23</v>
      </c>
      <c r="B59" s="1" t="s">
        <v>8</v>
      </c>
      <c r="C59" s="1" t="s">
        <v>13</v>
      </c>
      <c r="D59" s="3">
        <v>73540</v>
      </c>
      <c r="E59" s="3">
        <v>46081</v>
      </c>
      <c r="F59" s="3">
        <v>71939</v>
      </c>
      <c r="G59" s="3">
        <v>75167</v>
      </c>
      <c r="H59" s="3">
        <f>SUM(Data!$D11:$G11)</f>
        <v>254417</v>
      </c>
    </row>
    <row r="60" spans="1:8" x14ac:dyDescent="0.25">
      <c r="A60" s="1" t="s">
        <v>55</v>
      </c>
      <c r="B60" s="1" t="s">
        <v>11</v>
      </c>
      <c r="C60" s="1" t="s">
        <v>13</v>
      </c>
      <c r="D60" s="3">
        <v>78114</v>
      </c>
      <c r="E60" s="3">
        <v>81885</v>
      </c>
      <c r="F60" s="3">
        <v>66323</v>
      </c>
      <c r="G60" s="3">
        <v>74842</v>
      </c>
      <c r="H60" s="3">
        <f>SUM(Data!$D59:$G59)</f>
        <v>266727</v>
      </c>
    </row>
    <row r="61" spans="1:8" x14ac:dyDescent="0.25">
      <c r="A61" s="1" t="s">
        <v>29</v>
      </c>
      <c r="B61" s="1" t="s">
        <v>9</v>
      </c>
      <c r="C61" s="1" t="s">
        <v>13</v>
      </c>
      <c r="D61" s="3">
        <v>44578</v>
      </c>
      <c r="E61" s="3">
        <v>53129</v>
      </c>
      <c r="F61" s="3">
        <v>47337</v>
      </c>
      <c r="G61" s="3">
        <v>39300</v>
      </c>
      <c r="H61" s="3">
        <f>SUM(Data!$D19:$G19)</f>
        <v>242087</v>
      </c>
    </row>
    <row r="62" spans="1:8" x14ac:dyDescent="0.25">
      <c r="A62" s="1" t="s">
        <v>1</v>
      </c>
      <c r="B62" s="1" t="s">
        <v>10</v>
      </c>
      <c r="C62" s="1" t="s">
        <v>14</v>
      </c>
      <c r="D62" s="3">
        <v>55856</v>
      </c>
      <c r="E62" s="3">
        <v>50767</v>
      </c>
      <c r="F62" s="3">
        <v>73437</v>
      </c>
      <c r="G62" s="3">
        <v>67593</v>
      </c>
      <c r="H62" s="3">
        <f>SUM(Data!$D52:$G52)</f>
        <v>201573</v>
      </c>
    </row>
    <row r="63" spans="1:8" x14ac:dyDescent="0.25">
      <c r="A63" s="1" t="s">
        <v>42</v>
      </c>
      <c r="B63" s="1" t="s">
        <v>7</v>
      </c>
      <c r="C63" s="1" t="s">
        <v>14</v>
      </c>
      <c r="D63" s="3">
        <v>75158</v>
      </c>
      <c r="E63" s="3">
        <v>42021</v>
      </c>
      <c r="F63" s="3">
        <v>69368</v>
      </c>
      <c r="G63" s="3">
        <v>41966</v>
      </c>
      <c r="H63" s="3">
        <f>SUM(Data!$D36:$G36)</f>
        <v>220917</v>
      </c>
    </row>
    <row r="64" spans="1:8" x14ac:dyDescent="0.25">
      <c r="A64" s="1" t="s">
        <v>19</v>
      </c>
      <c r="B64" s="1" t="s">
        <v>8</v>
      </c>
      <c r="C64" s="1" t="s">
        <v>15</v>
      </c>
      <c r="D64" s="3">
        <v>45068</v>
      </c>
      <c r="E64" s="3">
        <v>64407</v>
      </c>
      <c r="F64" s="3">
        <v>84498</v>
      </c>
      <c r="G64" s="3">
        <v>37454</v>
      </c>
      <c r="H64" s="3">
        <f>SUM(Data!$D13:$G13)</f>
        <v>282024</v>
      </c>
    </row>
    <row r="65" spans="1:8" x14ac:dyDescent="0.25">
      <c r="A65" s="1" t="s">
        <v>34</v>
      </c>
      <c r="B65" s="1" t="s">
        <v>11</v>
      </c>
      <c r="C65" s="1" t="s">
        <v>12</v>
      </c>
      <c r="D65" s="3">
        <v>82148</v>
      </c>
      <c r="E65" s="3">
        <v>50981</v>
      </c>
      <c r="F65" s="3">
        <v>81187</v>
      </c>
      <c r="G65" s="3">
        <v>51220</v>
      </c>
      <c r="H65" s="3">
        <f>SUM(Data!$D58:$G58)</f>
        <v>191599</v>
      </c>
    </row>
    <row r="66" spans="1:8" x14ac:dyDescent="0.25">
      <c r="A66" s="1" t="s">
        <v>43</v>
      </c>
      <c r="B66" s="1" t="s">
        <v>7</v>
      </c>
      <c r="C66" s="1" t="s">
        <v>15</v>
      </c>
      <c r="D66" s="3">
        <v>55883</v>
      </c>
      <c r="E66" s="3">
        <v>47219</v>
      </c>
      <c r="F66" s="3">
        <v>40264</v>
      </c>
      <c r="G66" s="3">
        <v>56566</v>
      </c>
      <c r="H66" s="3">
        <f>SUM(Data!$D37:$G37)</f>
        <v>263247</v>
      </c>
    </row>
    <row r="67" spans="1:8" x14ac:dyDescent="0.25">
      <c r="A67" s="1" t="s">
        <v>2</v>
      </c>
      <c r="B67" s="1" t="s">
        <v>7</v>
      </c>
      <c r="C67" s="1" t="s">
        <v>13</v>
      </c>
      <c r="D67" s="3">
        <v>35453</v>
      </c>
      <c r="E67" s="3">
        <v>54915</v>
      </c>
      <c r="F67" s="3">
        <v>40946</v>
      </c>
      <c r="G67" s="3">
        <v>68308</v>
      </c>
      <c r="H67" s="3">
        <f>SUM(Data!$D39:$G39)</f>
        <v>216695</v>
      </c>
    </row>
    <row r="68" spans="1:8" x14ac:dyDescent="0.25">
      <c r="A68" s="1" t="s">
        <v>65</v>
      </c>
      <c r="B68" s="1" t="s">
        <v>11</v>
      </c>
      <c r="C68" s="1" t="s">
        <v>15</v>
      </c>
      <c r="D68" s="3">
        <v>39141</v>
      </c>
      <c r="E68" s="3">
        <v>55109</v>
      </c>
      <c r="F68" s="3">
        <v>45800</v>
      </c>
      <c r="G68" s="3">
        <v>72835</v>
      </c>
      <c r="H68" s="3">
        <f>SUM(Data!$D69:$G69)</f>
        <v>226563</v>
      </c>
    </row>
    <row r="69" spans="1:8" x14ac:dyDescent="0.25">
      <c r="A69" s="1" t="s">
        <v>2</v>
      </c>
      <c r="B69" s="1" t="s">
        <v>7</v>
      </c>
      <c r="C69" s="1" t="s">
        <v>14</v>
      </c>
      <c r="D69" s="3">
        <v>49014</v>
      </c>
      <c r="E69" s="3">
        <v>45769</v>
      </c>
      <c r="F69" s="3">
        <v>74182</v>
      </c>
      <c r="G69" s="3">
        <v>57598</v>
      </c>
      <c r="H69" s="3">
        <f>SUM(Data!$D32:$G32)</f>
        <v>251510</v>
      </c>
    </row>
    <row r="70" spans="1:8" x14ac:dyDescent="0.25">
      <c r="A70" s="1" t="s">
        <v>58</v>
      </c>
      <c r="B70" s="1" t="s">
        <v>11</v>
      </c>
      <c r="C70" s="1" t="s">
        <v>12</v>
      </c>
      <c r="D70" s="3">
        <v>54275</v>
      </c>
      <c r="E70" s="3">
        <v>36919</v>
      </c>
      <c r="F70" s="3">
        <v>78627</v>
      </c>
      <c r="G70" s="3">
        <v>71140</v>
      </c>
      <c r="H70" s="3">
        <f>SUM(Data!$D62:$G62)</f>
        <v>247653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Quarter1</vt:lpstr>
      <vt:lpstr>Quarter2</vt:lpstr>
      <vt:lpstr>Quarter3</vt:lpstr>
      <vt:lpstr>Quarter4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Rachael Baumann</cp:lastModifiedBy>
  <dcterms:created xsi:type="dcterms:W3CDTF">2015-09-14T14:23:48Z</dcterms:created>
  <dcterms:modified xsi:type="dcterms:W3CDTF">2018-11-28T15:59:11Z</dcterms:modified>
</cp:coreProperties>
</file>