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97r\Downloads\c10docs\best players\"/>
    </mc:Choice>
  </mc:AlternateContent>
  <xr:revisionPtr revIDLastSave="0" documentId="13_ncr:1_{200B3153-8C02-4D98-9829-74D32238DFE2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bowl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6" i="1" l="1"/>
  <c r="U12" i="1"/>
  <c r="U23" i="1"/>
  <c r="U24" i="1"/>
  <c r="U5" i="1"/>
  <c r="U6" i="1"/>
  <c r="U4" i="1"/>
  <c r="U18" i="1"/>
  <c r="U19" i="1"/>
  <c r="U14" i="1"/>
  <c r="U10" i="1"/>
  <c r="U13" i="1"/>
  <c r="U11" i="1"/>
  <c r="U22" i="1"/>
  <c r="U20" i="1"/>
  <c r="U25" i="1"/>
  <c r="U21" i="1"/>
  <c r="U16" i="1"/>
  <c r="U8" i="1"/>
  <c r="U7" i="1"/>
  <c r="U15" i="1"/>
  <c r="U9" i="1"/>
  <c r="U3" i="1"/>
  <c r="U2" i="1"/>
  <c r="U17" i="1"/>
  <c r="O24" i="1"/>
  <c r="Q24" i="1" s="1"/>
  <c r="O25" i="1"/>
  <c r="Q25" i="1" s="1"/>
  <c r="O7" i="1"/>
  <c r="Q7" i="1" s="1"/>
  <c r="N26" i="1"/>
  <c r="K10" i="1"/>
  <c r="M10" i="1" s="1"/>
  <c r="K20" i="1"/>
  <c r="M20" i="1" s="1"/>
  <c r="F27" i="1"/>
  <c r="C6" i="1"/>
  <c r="E6" i="1" s="1"/>
  <c r="C4" i="1"/>
  <c r="E4" i="1" s="1"/>
  <c r="C22" i="1"/>
  <c r="E22" i="1" s="1"/>
  <c r="C20" i="1"/>
  <c r="E20" i="1" s="1"/>
  <c r="C9" i="1"/>
  <c r="E9" i="1" s="1"/>
  <c r="C3" i="1"/>
  <c r="E3" i="1" s="1"/>
  <c r="N27" i="1"/>
  <c r="O13" i="1" s="1"/>
  <c r="Q13" i="1" s="1"/>
  <c r="J27" i="1"/>
  <c r="J26" i="1"/>
  <c r="B27" i="1"/>
  <c r="C24" i="1" s="1"/>
  <c r="E24" i="1" s="1"/>
  <c r="B26" i="1"/>
  <c r="C12" i="1" s="1"/>
  <c r="E12" i="1" s="1"/>
  <c r="K24" i="1" l="1"/>
  <c r="M24" i="1" s="1"/>
  <c r="K18" i="1"/>
  <c r="M18" i="1" s="1"/>
  <c r="K13" i="1"/>
  <c r="M13" i="1" s="1"/>
  <c r="K25" i="1"/>
  <c r="M25" i="1" s="1"/>
  <c r="K7" i="1"/>
  <c r="M7" i="1" s="1"/>
  <c r="K2" i="1"/>
  <c r="M2" i="1" s="1"/>
  <c r="K5" i="1"/>
  <c r="M5" i="1" s="1"/>
  <c r="K19" i="1"/>
  <c r="M19" i="1" s="1"/>
  <c r="K11" i="1"/>
  <c r="M11" i="1" s="1"/>
  <c r="K21" i="1"/>
  <c r="M21" i="1" s="1"/>
  <c r="K15" i="1"/>
  <c r="M15" i="1" s="1"/>
  <c r="K17" i="1"/>
  <c r="M17" i="1" s="1"/>
  <c r="K6" i="1"/>
  <c r="M6" i="1" s="1"/>
  <c r="K22" i="1"/>
  <c r="M22" i="1" s="1"/>
  <c r="K16" i="1"/>
  <c r="M16" i="1" s="1"/>
  <c r="K12" i="1"/>
  <c r="M12" i="1" s="1"/>
  <c r="K14" i="1"/>
  <c r="M14" i="1" s="1"/>
  <c r="K9" i="1"/>
  <c r="M9" i="1" s="1"/>
  <c r="C8" i="1"/>
  <c r="E8" i="1" s="1"/>
  <c r="C10" i="1"/>
  <c r="E10" i="1" s="1"/>
  <c r="C23" i="1"/>
  <c r="E23" i="1" s="1"/>
  <c r="K3" i="1"/>
  <c r="M3" i="1" s="1"/>
  <c r="K4" i="1"/>
  <c r="M4" i="1" s="1"/>
  <c r="G5" i="1"/>
  <c r="I5" i="1" s="1"/>
  <c r="O5" i="1"/>
  <c r="Q5" i="1" s="1"/>
  <c r="O19" i="1"/>
  <c r="Q19" i="1" s="1"/>
  <c r="O11" i="1"/>
  <c r="Q11" i="1" s="1"/>
  <c r="O21" i="1"/>
  <c r="Q21" i="1" s="1"/>
  <c r="O15" i="1"/>
  <c r="Q15" i="1" s="1"/>
  <c r="O17" i="1"/>
  <c r="Q17" i="1" s="1"/>
  <c r="O12" i="1"/>
  <c r="Q12" i="1" s="1"/>
  <c r="O6" i="1"/>
  <c r="Q6" i="1" s="1"/>
  <c r="O14" i="1"/>
  <c r="Q14" i="1" s="1"/>
  <c r="O22" i="1"/>
  <c r="Q22" i="1" s="1"/>
  <c r="O16" i="1"/>
  <c r="Q16" i="1" s="1"/>
  <c r="O9" i="1"/>
  <c r="Q9" i="1" s="1"/>
  <c r="O8" i="1"/>
  <c r="Q8" i="1" s="1"/>
  <c r="O23" i="1"/>
  <c r="Q23" i="1" s="1"/>
  <c r="O4" i="1"/>
  <c r="Q4" i="1" s="1"/>
  <c r="O10" i="1"/>
  <c r="Q10" i="1" s="1"/>
  <c r="O20" i="1"/>
  <c r="Q20" i="1" s="1"/>
  <c r="O3" i="1"/>
  <c r="Q3" i="1" s="1"/>
  <c r="C16" i="1"/>
  <c r="E16" i="1" s="1"/>
  <c r="C14" i="1"/>
  <c r="E14" i="1" s="1"/>
  <c r="K8" i="1"/>
  <c r="M8" i="1" s="1"/>
  <c r="K23" i="1"/>
  <c r="M23" i="1" s="1"/>
  <c r="O2" i="1"/>
  <c r="Q2" i="1" s="1"/>
  <c r="O18" i="1"/>
  <c r="Q18" i="1" s="1"/>
  <c r="C17" i="1"/>
  <c r="E17" i="1" s="1"/>
  <c r="C21" i="1"/>
  <c r="E21" i="1" s="1"/>
  <c r="C11" i="1"/>
  <c r="E11" i="1" s="1"/>
  <c r="C5" i="1"/>
  <c r="E5" i="1" s="1"/>
  <c r="V5" i="1" s="1"/>
  <c r="W5" i="1" s="1"/>
  <c r="C15" i="1"/>
  <c r="E15" i="1" s="1"/>
  <c r="C19" i="1"/>
  <c r="E19" i="1" s="1"/>
  <c r="G12" i="1"/>
  <c r="I12" i="1" s="1"/>
  <c r="V12" i="1" s="1"/>
  <c r="W12" i="1" s="1"/>
  <c r="C2" i="1"/>
  <c r="E2" i="1" s="1"/>
  <c r="C7" i="1"/>
  <c r="E7" i="1" s="1"/>
  <c r="C25" i="1"/>
  <c r="E25" i="1" s="1"/>
  <c r="C13" i="1"/>
  <c r="E13" i="1" s="1"/>
  <c r="C18" i="1"/>
  <c r="E18" i="1" s="1"/>
  <c r="G17" i="1"/>
  <c r="I17" i="1" s="1"/>
  <c r="G21" i="1"/>
  <c r="I21" i="1" s="1"/>
  <c r="G19" i="1"/>
  <c r="I19" i="1" s="1"/>
  <c r="F26" i="1"/>
  <c r="G24" i="1" l="1"/>
  <c r="I24" i="1" s="1"/>
  <c r="V24" i="1" s="1"/>
  <c r="W24" i="1" s="1"/>
  <c r="G23" i="1"/>
  <c r="I23" i="1" s="1"/>
  <c r="V23" i="1" s="1"/>
  <c r="W23" i="1" s="1"/>
  <c r="G13" i="1"/>
  <c r="I13" i="1" s="1"/>
  <c r="G7" i="1"/>
  <c r="I7" i="1" s="1"/>
  <c r="G25" i="1"/>
  <c r="I25" i="1" s="1"/>
  <c r="G2" i="1"/>
  <c r="I2" i="1" s="1"/>
  <c r="V2" i="1" s="1"/>
  <c r="W2" i="1" s="1"/>
  <c r="G10" i="1"/>
  <c r="I10" i="1" s="1"/>
  <c r="G8" i="1"/>
  <c r="I8" i="1" s="1"/>
  <c r="G4" i="1"/>
  <c r="I4" i="1" s="1"/>
  <c r="V4" i="1" s="1"/>
  <c r="W4" i="1" s="1"/>
  <c r="G20" i="1"/>
  <c r="I20" i="1" s="1"/>
  <c r="V20" i="1" s="1"/>
  <c r="W20" i="1" s="1"/>
  <c r="G3" i="1"/>
  <c r="I3" i="1" s="1"/>
  <c r="V3" i="1" s="1"/>
  <c r="W3" i="1" s="1"/>
  <c r="G18" i="1"/>
  <c r="I18" i="1" s="1"/>
  <c r="G15" i="1"/>
  <c r="I15" i="1" s="1"/>
  <c r="V25" i="1"/>
  <c r="W25" i="1" s="1"/>
  <c r="G14" i="1"/>
  <c r="I14" i="1" s="1"/>
  <c r="V14" i="1" s="1"/>
  <c r="W14" i="1" s="1"/>
  <c r="G6" i="1"/>
  <c r="I6" i="1" s="1"/>
  <c r="V6" i="1" s="1"/>
  <c r="W6" i="1" s="1"/>
  <c r="V11" i="1"/>
  <c r="W11" i="1" s="1"/>
  <c r="V16" i="1"/>
  <c r="W16" i="1" s="1"/>
  <c r="V10" i="1"/>
  <c r="W10" i="1" s="1"/>
  <c r="V13" i="1"/>
  <c r="W13" i="1" s="1"/>
  <c r="V15" i="1"/>
  <c r="W15" i="1" s="1"/>
  <c r="V7" i="1"/>
  <c r="W7" i="1" s="1"/>
  <c r="G16" i="1"/>
  <c r="I16" i="1" s="1"/>
  <c r="G22" i="1"/>
  <c r="I22" i="1" s="1"/>
  <c r="V22" i="1" s="1"/>
  <c r="W22" i="1" s="1"/>
  <c r="V21" i="1"/>
  <c r="W21" i="1" s="1"/>
  <c r="V8" i="1"/>
  <c r="W8" i="1" s="1"/>
  <c r="G11" i="1"/>
  <c r="I11" i="1" s="1"/>
  <c r="V18" i="1"/>
  <c r="W18" i="1" s="1"/>
  <c r="V19" i="1"/>
  <c r="W19" i="1" s="1"/>
  <c r="G9" i="1"/>
  <c r="I9" i="1" s="1"/>
  <c r="V9" i="1" s="1"/>
  <c r="W9" i="1" s="1"/>
  <c r="V17" i="1"/>
  <c r="W17" i="1" s="1"/>
</calcChain>
</file>

<file path=xl/sharedStrings.xml><?xml version="1.0" encoding="utf-8"?>
<sst xmlns="http://schemas.openxmlformats.org/spreadsheetml/2006/main" count="72" uniqueCount="54">
  <si>
    <t>name</t>
  </si>
  <si>
    <t>Total Innings Bowled</t>
  </si>
  <si>
    <t>weightage</t>
  </si>
  <si>
    <t>Economy</t>
  </si>
  <si>
    <t>Bowling Strike Rate</t>
  </si>
  <si>
    <t>Bowling Average</t>
  </si>
  <si>
    <t>Dot ball %</t>
  </si>
  <si>
    <t>final score</t>
  </si>
  <si>
    <t>bowling style</t>
  </si>
  <si>
    <t>RaviBishnoi</t>
  </si>
  <si>
    <t>Legbreak Googly</t>
  </si>
  <si>
    <t>AveshKhan</t>
  </si>
  <si>
    <t>Right arm Fast medium</t>
  </si>
  <si>
    <t>KhaleelAhmed</t>
  </si>
  <si>
    <t>Left arm Fast medium</t>
  </si>
  <si>
    <t>DeepakChahar</t>
  </si>
  <si>
    <t>Right arm Medium</t>
  </si>
  <si>
    <t>RashidKhan</t>
  </si>
  <si>
    <t>HarshalPatel</t>
  </si>
  <si>
    <t>YuzvendraChahal</t>
  </si>
  <si>
    <t>KuldeepYadav</t>
  </si>
  <si>
    <t>Left arm Wrist spin</t>
  </si>
  <si>
    <t>AnrichNortje</t>
  </si>
  <si>
    <t>Right arm Fast</t>
  </si>
  <si>
    <t>MoeenAli</t>
  </si>
  <si>
    <t>Right arm Offbreak</t>
  </si>
  <si>
    <t>JaspritBumrah</t>
  </si>
  <si>
    <t>JoshHazlewood</t>
  </si>
  <si>
    <t>WaninduHasaranga</t>
  </si>
  <si>
    <t>Legbreak</t>
  </si>
  <si>
    <t>TimSouthee</t>
  </si>
  <si>
    <t>Right arm Medium fast</t>
  </si>
  <si>
    <t>PiyushChawla</t>
  </si>
  <si>
    <t>NathanCoulter-Nile</t>
  </si>
  <si>
    <t>NoorAhmad</t>
  </si>
  <si>
    <t>MatheeshaPathirana</t>
  </si>
  <si>
    <t>DwayneBravo</t>
  </si>
  <si>
    <t>MohsinKhan</t>
  </si>
  <si>
    <t>Left arm Medium fast</t>
  </si>
  <si>
    <t>Naveen-ul-Haq</t>
  </si>
  <si>
    <t>MitchellMarsh</t>
  </si>
  <si>
    <t>MohitSharma</t>
  </si>
  <si>
    <t>MoisesHenriques</t>
  </si>
  <si>
    <t>scaled Total Innings Bowled</t>
  </si>
  <si>
    <t>scaled Economy</t>
  </si>
  <si>
    <t>scaled Bowling Strike Rate</t>
  </si>
  <si>
    <t>scaled Bowling Average</t>
  </si>
  <si>
    <t>scaled Dot ball %</t>
  </si>
  <si>
    <t>score %</t>
  </si>
  <si>
    <t>score Total Innings Bowled</t>
  </si>
  <si>
    <t>score Economy</t>
  </si>
  <si>
    <t>score Bowling Strike Rate</t>
  </si>
  <si>
    <t>score Bowling Average</t>
  </si>
  <si>
    <t>score Dot ball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</si>
</sst>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"/>
  <sheetViews>
    <sheetView tabSelected="1" workbookViewId="0">
      <pane xSplit="1" topLeftCell="B1" activePane="topRight" state="frozen"/>
      <selection pane="topRight" activeCell="G2" sqref="G2"/>
    </sheetView>
  </sheetViews>
  <sheetFormatPr defaultRowHeight="14.4" x14ac:dyDescent="0.3"/>
  <cols>
    <col min="1" max="2" width="18.109375" bestFit="1" customWidth="1"/>
    <col min="10" max="10" width="16.77734375" bestFit="1" customWidth="1"/>
  </cols>
  <sheetData>
    <row r="1" spans="1:24" x14ac:dyDescent="0.3">
      <c r="A1" t="s">
        <v>0</v>
      </c>
      <c r="B1" s="2" t="s">
        <v>1</v>
      </c>
      <c r="C1" t="s">
        <v>43</v>
      </c>
      <c r="D1" t="s">
        <v>2</v>
      </c>
      <c r="E1" t="s">
        <v>49</v>
      </c>
      <c r="F1" s="2" t="s">
        <v>3</v>
      </c>
      <c r="G1" t="s">
        <v>44</v>
      </c>
      <c r="H1" t="s">
        <v>2</v>
      </c>
      <c r="I1" t="s">
        <v>50</v>
      </c>
      <c r="J1" s="2" t="s">
        <v>4</v>
      </c>
      <c r="K1" t="s">
        <v>45</v>
      </c>
      <c r="L1" t="s">
        <v>2</v>
      </c>
      <c r="M1" t="s">
        <v>51</v>
      </c>
      <c r="N1" s="2" t="s">
        <v>5</v>
      </c>
      <c r="O1" t="s">
        <v>46</v>
      </c>
      <c r="P1" t="s">
        <v>2</v>
      </c>
      <c r="Q1" t="s">
        <v>52</v>
      </c>
      <c r="R1" s="2" t="s">
        <v>6</v>
      </c>
      <c r="S1" t="s">
        <v>47</v>
      </c>
      <c r="T1" t="s">
        <v>2</v>
      </c>
      <c r="U1" t="s">
        <v>53</v>
      </c>
      <c r="V1" t="s">
        <v>7</v>
      </c>
      <c r="W1" t="s">
        <v>48</v>
      </c>
      <c r="X1" t="s">
        <v>8</v>
      </c>
    </row>
    <row r="2" spans="1:24" x14ac:dyDescent="0.3">
      <c r="A2" t="s">
        <v>42</v>
      </c>
      <c r="B2">
        <v>5</v>
      </c>
      <c r="C2">
        <f t="shared" ref="C2:C25" si="0">(B2-B$27)/(B$26-B$27)*100</f>
        <v>0</v>
      </c>
      <c r="D2">
        <v>4</v>
      </c>
      <c r="E2">
        <f t="shared" ref="E2:E25" si="1">C2*D2</f>
        <v>0</v>
      </c>
      <c r="F2">
        <v>4.5</v>
      </c>
      <c r="G2">
        <f t="shared" ref="G2:G25" si="2">(1-((F2-F$27)/(F$26-F$27)))*100</f>
        <v>100</v>
      </c>
      <c r="H2">
        <v>5</v>
      </c>
      <c r="I2">
        <f t="shared" ref="I2:I25" si="3">G2*H2</f>
        <v>500</v>
      </c>
      <c r="J2">
        <v>15</v>
      </c>
      <c r="K2">
        <f t="shared" ref="K2:K25" si="4">(1-((J2-J$27)/(J$26-J$27)))*100</f>
        <v>51.748486888335265</v>
      </c>
      <c r="L2">
        <v>4</v>
      </c>
      <c r="M2">
        <f t="shared" ref="M2:M25" si="5">K2*L2</f>
        <v>206.99394755334106</v>
      </c>
      <c r="N2">
        <v>11.25</v>
      </c>
      <c r="O2">
        <f t="shared" ref="O2:O25" si="6">(1-((N2-N$27)/(N$26-N$27)))*100</f>
        <v>100</v>
      </c>
      <c r="P2">
        <v>4</v>
      </c>
      <c r="Q2">
        <f t="shared" ref="Q2:Q25" si="7">O2*P2</f>
        <v>400</v>
      </c>
      <c r="R2" s="1">
        <v>0.51670000000000005</v>
      </c>
      <c r="S2">
        <v>51.67</v>
      </c>
      <c r="T2">
        <v>3</v>
      </c>
      <c r="U2">
        <f t="shared" ref="U2:U25" si="8">S2*T2</f>
        <v>155.01</v>
      </c>
      <c r="V2">
        <f t="shared" ref="V2:V25" si="9">E2+I2+M2+Q2+U2</f>
        <v>1262.003947553341</v>
      </c>
      <c r="W2">
        <f t="shared" ref="W2:W25" si="10">(V2-V$27)/(V$26-V$27)*100</f>
        <v>63.100197377667058</v>
      </c>
      <c r="X2" t="s">
        <v>12</v>
      </c>
    </row>
    <row r="3" spans="1:24" x14ac:dyDescent="0.3">
      <c r="A3" t="s">
        <v>41</v>
      </c>
      <c r="B3">
        <v>14</v>
      </c>
      <c r="C3">
        <f t="shared" si="0"/>
        <v>21.951219512195124</v>
      </c>
      <c r="D3">
        <v>4</v>
      </c>
      <c r="E3">
        <f t="shared" si="1"/>
        <v>87.804878048780495</v>
      </c>
      <c r="F3">
        <v>8.2608695650000001</v>
      </c>
      <c r="G3">
        <f t="shared" si="2"/>
        <v>5.910276980738038</v>
      </c>
      <c r="H3">
        <v>5</v>
      </c>
      <c r="I3">
        <f t="shared" si="3"/>
        <v>29.551384903690192</v>
      </c>
      <c r="J3">
        <v>9.8148148150000001</v>
      </c>
      <c r="K3">
        <f t="shared" si="4"/>
        <v>100</v>
      </c>
      <c r="L3">
        <v>4</v>
      </c>
      <c r="M3">
        <f t="shared" si="5"/>
        <v>400</v>
      </c>
      <c r="N3">
        <v>13.37037037</v>
      </c>
      <c r="O3">
        <f t="shared" si="6"/>
        <v>86.03488230209328</v>
      </c>
      <c r="P3">
        <v>4</v>
      </c>
      <c r="Q3">
        <f t="shared" si="7"/>
        <v>344.13952920837312</v>
      </c>
      <c r="R3" s="1">
        <v>0.32829999999999998</v>
      </c>
      <c r="S3">
        <v>32.83</v>
      </c>
      <c r="T3">
        <v>3</v>
      </c>
      <c r="U3">
        <f t="shared" si="8"/>
        <v>98.49</v>
      </c>
      <c r="V3">
        <f t="shared" si="9"/>
        <v>959.98579216084386</v>
      </c>
      <c r="W3">
        <f t="shared" si="10"/>
        <v>47.999289608042197</v>
      </c>
      <c r="X3" t="s">
        <v>16</v>
      </c>
    </row>
    <row r="4" spans="1:24" x14ac:dyDescent="0.3">
      <c r="A4" t="s">
        <v>19</v>
      </c>
      <c r="B4">
        <v>46</v>
      </c>
      <c r="C4">
        <f t="shared" si="0"/>
        <v>100</v>
      </c>
      <c r="D4">
        <v>4</v>
      </c>
      <c r="E4">
        <f t="shared" si="1"/>
        <v>400</v>
      </c>
      <c r="F4">
        <v>7.6829971180000003</v>
      </c>
      <c r="G4">
        <f t="shared" si="2"/>
        <v>20.367534149318711</v>
      </c>
      <c r="H4">
        <v>5</v>
      </c>
      <c r="I4">
        <f t="shared" si="3"/>
        <v>101.83767074659356</v>
      </c>
      <c r="J4">
        <v>15.8030303</v>
      </c>
      <c r="K4">
        <f t="shared" si="4"/>
        <v>44.27576881423353</v>
      </c>
      <c r="L4">
        <v>4</v>
      </c>
      <c r="M4">
        <f t="shared" si="5"/>
        <v>177.10307525693412</v>
      </c>
      <c r="N4">
        <v>20.1969697</v>
      </c>
      <c r="O4">
        <f t="shared" si="6"/>
        <v>41.073745102321347</v>
      </c>
      <c r="P4">
        <v>4</v>
      </c>
      <c r="Q4">
        <f t="shared" si="7"/>
        <v>164.29498040928539</v>
      </c>
      <c r="R4" s="1">
        <v>0.34610000000000002</v>
      </c>
      <c r="S4">
        <v>34.61</v>
      </c>
      <c r="T4">
        <v>3</v>
      </c>
      <c r="U4">
        <f t="shared" si="8"/>
        <v>103.83</v>
      </c>
      <c r="V4">
        <f t="shared" si="9"/>
        <v>947.06572641281309</v>
      </c>
      <c r="W4">
        <f t="shared" si="10"/>
        <v>47.353286320640656</v>
      </c>
      <c r="X4" t="s">
        <v>10</v>
      </c>
    </row>
    <row r="5" spans="1:24" x14ac:dyDescent="0.3">
      <c r="A5" t="s">
        <v>17</v>
      </c>
      <c r="B5">
        <v>46</v>
      </c>
      <c r="C5">
        <f t="shared" si="0"/>
        <v>100</v>
      </c>
      <c r="D5">
        <v>4</v>
      </c>
      <c r="E5">
        <f t="shared" si="1"/>
        <v>400</v>
      </c>
      <c r="F5">
        <v>7.2164383560000003</v>
      </c>
      <c r="G5">
        <f t="shared" si="2"/>
        <v>32.039937015220751</v>
      </c>
      <c r="H5">
        <v>5</v>
      </c>
      <c r="I5">
        <f t="shared" si="3"/>
        <v>160.19968507610375</v>
      </c>
      <c r="J5">
        <v>17.412698410000001</v>
      </c>
      <c r="K5">
        <f t="shared" si="4"/>
        <v>29.296762444359082</v>
      </c>
      <c r="L5">
        <v>4</v>
      </c>
      <c r="M5">
        <f t="shared" si="5"/>
        <v>117.18704977743633</v>
      </c>
      <c r="N5">
        <v>20.9047619</v>
      </c>
      <c r="O5">
        <f t="shared" si="6"/>
        <v>36.412106023361602</v>
      </c>
      <c r="P5">
        <v>4</v>
      </c>
      <c r="Q5">
        <f t="shared" si="7"/>
        <v>145.64842409344641</v>
      </c>
      <c r="R5" s="1">
        <v>0.35</v>
      </c>
      <c r="S5">
        <v>35</v>
      </c>
      <c r="T5">
        <v>3</v>
      </c>
      <c r="U5">
        <f t="shared" si="8"/>
        <v>105</v>
      </c>
      <c r="V5">
        <f t="shared" si="9"/>
        <v>928.03515894698648</v>
      </c>
      <c r="W5">
        <f t="shared" si="10"/>
        <v>46.401757947349324</v>
      </c>
      <c r="X5" t="s">
        <v>10</v>
      </c>
    </row>
    <row r="6" spans="1:24" x14ac:dyDescent="0.3">
      <c r="A6" t="s">
        <v>18</v>
      </c>
      <c r="B6">
        <v>43</v>
      </c>
      <c r="C6">
        <f t="shared" si="0"/>
        <v>92.682926829268297</v>
      </c>
      <c r="D6">
        <v>4</v>
      </c>
      <c r="E6">
        <f t="shared" si="1"/>
        <v>370.73170731707319</v>
      </c>
      <c r="F6">
        <v>8.4971098269999992</v>
      </c>
      <c r="G6">
        <f t="shared" si="2"/>
        <v>0</v>
      </c>
      <c r="H6">
        <v>5</v>
      </c>
      <c r="I6">
        <f t="shared" si="3"/>
        <v>0</v>
      </c>
      <c r="J6">
        <v>14.476923080000001</v>
      </c>
      <c r="K6">
        <f t="shared" si="4"/>
        <v>56.616057083668458</v>
      </c>
      <c r="L6">
        <v>4</v>
      </c>
      <c r="M6">
        <f t="shared" si="5"/>
        <v>226.46422833467383</v>
      </c>
      <c r="N6">
        <v>20.353846149999999</v>
      </c>
      <c r="O6">
        <f t="shared" si="6"/>
        <v>40.040530283214167</v>
      </c>
      <c r="P6">
        <v>4</v>
      </c>
      <c r="Q6">
        <f t="shared" si="7"/>
        <v>160.16212113285667</v>
      </c>
      <c r="R6" s="1">
        <v>0.36030000000000001</v>
      </c>
      <c r="S6">
        <v>36.03</v>
      </c>
      <c r="T6">
        <v>3</v>
      </c>
      <c r="U6">
        <f t="shared" si="8"/>
        <v>108.09</v>
      </c>
      <c r="V6">
        <f t="shared" si="9"/>
        <v>865.44805678460375</v>
      </c>
      <c r="W6">
        <f t="shared" si="10"/>
        <v>43.272402839230189</v>
      </c>
      <c r="X6" t="s">
        <v>16</v>
      </c>
    </row>
    <row r="7" spans="1:24" x14ac:dyDescent="0.3">
      <c r="A7" t="s">
        <v>37</v>
      </c>
      <c r="B7">
        <v>13</v>
      </c>
      <c r="C7">
        <f t="shared" si="0"/>
        <v>19.512195121951219</v>
      </c>
      <c r="D7">
        <v>4</v>
      </c>
      <c r="E7">
        <f t="shared" si="1"/>
        <v>78.048780487804876</v>
      </c>
      <c r="F7">
        <v>7.0697674419999998</v>
      </c>
      <c r="G7">
        <f t="shared" si="2"/>
        <v>35.709361182884493</v>
      </c>
      <c r="H7">
        <v>5</v>
      </c>
      <c r="I7">
        <f t="shared" si="3"/>
        <v>178.54680591442246</v>
      </c>
      <c r="J7">
        <v>15.176470589999999</v>
      </c>
      <c r="K7">
        <f t="shared" si="4"/>
        <v>50.106313526457903</v>
      </c>
      <c r="L7">
        <v>4</v>
      </c>
      <c r="M7">
        <f t="shared" si="5"/>
        <v>200.42525410583161</v>
      </c>
      <c r="N7">
        <v>17.882352940000001</v>
      </c>
      <c r="O7">
        <f t="shared" si="6"/>
        <v>56.318202361430991</v>
      </c>
      <c r="P7">
        <v>4</v>
      </c>
      <c r="Q7">
        <f t="shared" si="7"/>
        <v>225.27280944572396</v>
      </c>
      <c r="R7" s="1">
        <v>0.50390000000000001</v>
      </c>
      <c r="S7">
        <v>50.39</v>
      </c>
      <c r="T7">
        <v>3</v>
      </c>
      <c r="U7">
        <f t="shared" si="8"/>
        <v>151.17000000000002</v>
      </c>
      <c r="V7">
        <f t="shared" si="9"/>
        <v>833.46364995378303</v>
      </c>
      <c r="W7">
        <f t="shared" si="10"/>
        <v>41.673182497689155</v>
      </c>
      <c r="X7" t="s">
        <v>38</v>
      </c>
    </row>
    <row r="8" spans="1:24" x14ac:dyDescent="0.3">
      <c r="A8" t="s">
        <v>36</v>
      </c>
      <c r="B8">
        <v>21</v>
      </c>
      <c r="C8">
        <f t="shared" si="0"/>
        <v>39.024390243902438</v>
      </c>
      <c r="D8">
        <v>4</v>
      </c>
      <c r="E8">
        <f t="shared" si="1"/>
        <v>156.09756097560975</v>
      </c>
      <c r="F8">
        <v>8.3630952379999997</v>
      </c>
      <c r="G8">
        <f t="shared" si="2"/>
        <v>3.3527872588025254</v>
      </c>
      <c r="H8">
        <v>5</v>
      </c>
      <c r="I8">
        <f t="shared" si="3"/>
        <v>16.763936294012627</v>
      </c>
      <c r="J8">
        <v>13.6</v>
      </c>
      <c r="K8">
        <f t="shared" si="4"/>
        <v>64.776395428950025</v>
      </c>
      <c r="L8">
        <v>4</v>
      </c>
      <c r="M8">
        <f t="shared" si="5"/>
        <v>259.1055817158001</v>
      </c>
      <c r="N8">
        <v>18.733333330000001</v>
      </c>
      <c r="O8">
        <f t="shared" si="6"/>
        <v>50.713501657675849</v>
      </c>
      <c r="P8">
        <v>4</v>
      </c>
      <c r="Q8">
        <f t="shared" si="7"/>
        <v>202.8540066307034</v>
      </c>
      <c r="R8" s="1">
        <v>0.35049999999999998</v>
      </c>
      <c r="S8">
        <v>35.049999999999997</v>
      </c>
      <c r="T8">
        <v>3</v>
      </c>
      <c r="U8">
        <f t="shared" si="8"/>
        <v>105.14999999999999</v>
      </c>
      <c r="V8">
        <f t="shared" si="9"/>
        <v>739.97108561612583</v>
      </c>
      <c r="W8">
        <f t="shared" si="10"/>
        <v>36.998554280806289</v>
      </c>
      <c r="X8" t="s">
        <v>16</v>
      </c>
    </row>
    <row r="9" spans="1:24" x14ac:dyDescent="0.3">
      <c r="A9" t="s">
        <v>40</v>
      </c>
      <c r="B9">
        <v>12</v>
      </c>
      <c r="C9">
        <f t="shared" si="0"/>
        <v>17.073170731707318</v>
      </c>
      <c r="D9">
        <v>4</v>
      </c>
      <c r="E9">
        <f t="shared" si="1"/>
        <v>68.292682926829272</v>
      </c>
      <c r="F9">
        <v>8.4735202489999999</v>
      </c>
      <c r="G9">
        <f t="shared" si="2"/>
        <v>0.59016587036599955</v>
      </c>
      <c r="H9">
        <v>5</v>
      </c>
      <c r="I9">
        <f t="shared" si="3"/>
        <v>2.9508293518299977</v>
      </c>
      <c r="J9">
        <v>12.0625</v>
      </c>
      <c r="K9">
        <f t="shared" si="4"/>
        <v>79.083830701232301</v>
      </c>
      <c r="L9">
        <v>4</v>
      </c>
      <c r="M9">
        <f t="shared" si="5"/>
        <v>316.33532280492921</v>
      </c>
      <c r="N9">
        <v>17</v>
      </c>
      <c r="O9">
        <f t="shared" si="6"/>
        <v>62.129527982904399</v>
      </c>
      <c r="P9">
        <v>4</v>
      </c>
      <c r="Q9">
        <f t="shared" si="7"/>
        <v>248.5181119316176</v>
      </c>
      <c r="R9" s="1">
        <v>0.31609999999999999</v>
      </c>
      <c r="S9">
        <v>31.61</v>
      </c>
      <c r="T9">
        <v>3</v>
      </c>
      <c r="U9">
        <f t="shared" si="8"/>
        <v>94.83</v>
      </c>
      <c r="V9">
        <f t="shared" si="9"/>
        <v>730.92694701520611</v>
      </c>
      <c r="W9">
        <f t="shared" si="10"/>
        <v>36.546347350760307</v>
      </c>
      <c r="X9" t="s">
        <v>16</v>
      </c>
    </row>
    <row r="10" spans="1:24" x14ac:dyDescent="0.3">
      <c r="A10" t="s">
        <v>26</v>
      </c>
      <c r="B10">
        <v>28</v>
      </c>
      <c r="C10">
        <f t="shared" si="0"/>
        <v>56.09756097560976</v>
      </c>
      <c r="D10">
        <v>4</v>
      </c>
      <c r="E10">
        <f t="shared" si="1"/>
        <v>224.39024390243904</v>
      </c>
      <c r="F10">
        <v>7.3290203329999999</v>
      </c>
      <c r="G10">
        <f t="shared" si="2"/>
        <v>29.223352486081179</v>
      </c>
      <c r="H10">
        <v>5</v>
      </c>
      <c r="I10">
        <f t="shared" si="3"/>
        <v>146.11676243040588</v>
      </c>
      <c r="J10">
        <v>18.055555559999998</v>
      </c>
      <c r="K10">
        <f t="shared" si="4"/>
        <v>23.314559476587483</v>
      </c>
      <c r="L10">
        <v>4</v>
      </c>
      <c r="M10">
        <f t="shared" si="5"/>
        <v>93.258237906349933</v>
      </c>
      <c r="N10">
        <v>22.027777780000001</v>
      </c>
      <c r="O10">
        <f t="shared" si="6"/>
        <v>29.015733595832206</v>
      </c>
      <c r="P10">
        <v>4</v>
      </c>
      <c r="Q10">
        <f t="shared" si="7"/>
        <v>116.06293438332882</v>
      </c>
      <c r="R10" s="1">
        <v>0.43230000000000002</v>
      </c>
      <c r="S10">
        <v>43.23</v>
      </c>
      <c r="T10">
        <v>3</v>
      </c>
      <c r="U10">
        <f t="shared" si="8"/>
        <v>129.69</v>
      </c>
      <c r="V10">
        <f t="shared" si="9"/>
        <v>709.51817862252369</v>
      </c>
      <c r="W10">
        <f t="shared" si="10"/>
        <v>35.475908931126185</v>
      </c>
      <c r="X10" t="s">
        <v>23</v>
      </c>
    </row>
    <row r="11" spans="1:24" x14ac:dyDescent="0.3">
      <c r="A11" t="s">
        <v>28</v>
      </c>
      <c r="B11">
        <v>26</v>
      </c>
      <c r="C11">
        <f t="shared" si="0"/>
        <v>51.219512195121951</v>
      </c>
      <c r="D11">
        <v>4</v>
      </c>
      <c r="E11">
        <f t="shared" si="1"/>
        <v>204.8780487804878</v>
      </c>
      <c r="F11">
        <v>8.1304347830000001</v>
      </c>
      <c r="G11">
        <f t="shared" si="2"/>
        <v>9.1735043536495535</v>
      </c>
      <c r="H11">
        <v>5</v>
      </c>
      <c r="I11">
        <f t="shared" si="3"/>
        <v>45.867521768247769</v>
      </c>
      <c r="J11">
        <v>15.771428569999999</v>
      </c>
      <c r="K11">
        <f t="shared" si="4"/>
        <v>44.569843420065823</v>
      </c>
      <c r="L11">
        <v>4</v>
      </c>
      <c r="M11">
        <f t="shared" si="5"/>
        <v>178.27937368026329</v>
      </c>
      <c r="N11">
        <v>21.371428569999999</v>
      </c>
      <c r="O11">
        <f t="shared" si="6"/>
        <v>33.338560446397061</v>
      </c>
      <c r="P11">
        <v>4</v>
      </c>
      <c r="Q11">
        <f t="shared" si="7"/>
        <v>133.35424178558824</v>
      </c>
      <c r="R11" s="1">
        <v>0.37859999999999999</v>
      </c>
      <c r="S11">
        <v>37.86</v>
      </c>
      <c r="T11">
        <v>3</v>
      </c>
      <c r="U11">
        <f t="shared" si="8"/>
        <v>113.58</v>
      </c>
      <c r="V11">
        <f t="shared" si="9"/>
        <v>675.95918601458709</v>
      </c>
      <c r="W11">
        <f t="shared" si="10"/>
        <v>33.797959300729353</v>
      </c>
      <c r="X11" t="s">
        <v>29</v>
      </c>
    </row>
    <row r="12" spans="1:24" x14ac:dyDescent="0.3">
      <c r="A12" t="s">
        <v>11</v>
      </c>
      <c r="B12">
        <v>37</v>
      </c>
      <c r="C12">
        <f t="shared" si="0"/>
        <v>78.048780487804876</v>
      </c>
      <c r="D12">
        <v>4</v>
      </c>
      <c r="E12">
        <f t="shared" si="1"/>
        <v>312.19512195121951</v>
      </c>
      <c r="F12">
        <v>8.3583208399999993</v>
      </c>
      <c r="G12">
        <f t="shared" si="2"/>
        <v>3.472233513887879</v>
      </c>
      <c r="H12">
        <v>5</v>
      </c>
      <c r="I12">
        <f t="shared" si="3"/>
        <v>17.361167569439395</v>
      </c>
      <c r="J12">
        <v>17.06382979</v>
      </c>
      <c r="K12">
        <f t="shared" si="4"/>
        <v>32.543211354395154</v>
      </c>
      <c r="L12">
        <v>4</v>
      </c>
      <c r="M12">
        <f t="shared" si="5"/>
        <v>130.17284541758062</v>
      </c>
      <c r="N12">
        <v>23.723404259999999</v>
      </c>
      <c r="O12">
        <f t="shared" si="6"/>
        <v>17.848050958912864</v>
      </c>
      <c r="P12">
        <v>4</v>
      </c>
      <c r="Q12">
        <f t="shared" si="7"/>
        <v>71.392203835651458</v>
      </c>
      <c r="R12" s="1">
        <v>0.41649999999999998</v>
      </c>
      <c r="S12">
        <v>41.65</v>
      </c>
      <c r="T12">
        <v>3</v>
      </c>
      <c r="U12">
        <f t="shared" si="8"/>
        <v>124.94999999999999</v>
      </c>
      <c r="V12">
        <f t="shared" si="9"/>
        <v>656.07133877389106</v>
      </c>
      <c r="W12">
        <f t="shared" si="10"/>
        <v>32.803566938694551</v>
      </c>
      <c r="X12" t="s">
        <v>12</v>
      </c>
    </row>
    <row r="13" spans="1:24" x14ac:dyDescent="0.3">
      <c r="A13" t="s">
        <v>27</v>
      </c>
      <c r="B13">
        <v>24</v>
      </c>
      <c r="C13">
        <f t="shared" si="0"/>
        <v>46.341463414634148</v>
      </c>
      <c r="D13">
        <v>4</v>
      </c>
      <c r="E13">
        <f t="shared" si="1"/>
        <v>185.36585365853659</v>
      </c>
      <c r="F13">
        <v>8.2613510520000002</v>
      </c>
      <c r="G13">
        <f t="shared" si="2"/>
        <v>5.8982311020697171</v>
      </c>
      <c r="H13">
        <v>5</v>
      </c>
      <c r="I13">
        <f t="shared" si="3"/>
        <v>29.491155510348584</v>
      </c>
      <c r="J13">
        <v>15.97058824</v>
      </c>
      <c r="K13">
        <f t="shared" si="4"/>
        <v>42.716533444537951</v>
      </c>
      <c r="L13">
        <v>4</v>
      </c>
      <c r="M13">
        <f t="shared" si="5"/>
        <v>170.86613377815181</v>
      </c>
      <c r="N13">
        <v>21.941176469999998</v>
      </c>
      <c r="O13">
        <f t="shared" si="6"/>
        <v>29.586104463136365</v>
      </c>
      <c r="P13">
        <v>4</v>
      </c>
      <c r="Q13">
        <f t="shared" si="7"/>
        <v>118.34441785254546</v>
      </c>
      <c r="R13" s="1">
        <v>0.44009999999999999</v>
      </c>
      <c r="S13">
        <v>44.01</v>
      </c>
      <c r="T13">
        <v>3</v>
      </c>
      <c r="U13">
        <f t="shared" si="8"/>
        <v>132.03</v>
      </c>
      <c r="V13">
        <f t="shared" si="9"/>
        <v>636.09756079958242</v>
      </c>
      <c r="W13">
        <f t="shared" si="10"/>
        <v>31.804878039979123</v>
      </c>
      <c r="X13" t="s">
        <v>12</v>
      </c>
    </row>
    <row r="14" spans="1:24" x14ac:dyDescent="0.3">
      <c r="A14" t="s">
        <v>24</v>
      </c>
      <c r="B14">
        <v>30</v>
      </c>
      <c r="C14">
        <f t="shared" si="0"/>
        <v>60.975609756097562</v>
      </c>
      <c r="D14">
        <v>4</v>
      </c>
      <c r="E14">
        <f t="shared" si="1"/>
        <v>243.90243902439025</v>
      </c>
      <c r="F14">
        <v>7.0862800569999997</v>
      </c>
      <c r="G14">
        <f t="shared" si="2"/>
        <v>35.296247315247953</v>
      </c>
      <c r="H14">
        <v>5</v>
      </c>
      <c r="I14">
        <f t="shared" si="3"/>
        <v>176.48123657623978</v>
      </c>
      <c r="J14">
        <v>20.333333329999999</v>
      </c>
      <c r="K14">
        <f t="shared" si="4"/>
        <v>2.1183591455835926</v>
      </c>
      <c r="L14">
        <v>4</v>
      </c>
      <c r="M14">
        <f t="shared" si="5"/>
        <v>8.4734365823343705</v>
      </c>
      <c r="N14">
        <v>23.85714286</v>
      </c>
      <c r="O14">
        <f t="shared" si="6"/>
        <v>16.967225931277106</v>
      </c>
      <c r="P14">
        <v>4</v>
      </c>
      <c r="Q14">
        <f t="shared" si="7"/>
        <v>67.868903725108424</v>
      </c>
      <c r="R14" s="1">
        <v>0.35599999999999998</v>
      </c>
      <c r="S14">
        <v>35.6</v>
      </c>
      <c r="T14">
        <v>3</v>
      </c>
      <c r="U14">
        <f t="shared" si="8"/>
        <v>106.80000000000001</v>
      </c>
      <c r="V14">
        <f t="shared" si="9"/>
        <v>603.52601590807285</v>
      </c>
      <c r="W14">
        <f t="shared" si="10"/>
        <v>30.176300795403645</v>
      </c>
      <c r="X14" t="s">
        <v>25</v>
      </c>
    </row>
    <row r="15" spans="1:24" x14ac:dyDescent="0.3">
      <c r="A15" t="s">
        <v>39</v>
      </c>
      <c r="B15">
        <v>7</v>
      </c>
      <c r="C15">
        <f t="shared" si="0"/>
        <v>4.8780487804878048</v>
      </c>
      <c r="D15">
        <v>4</v>
      </c>
      <c r="E15">
        <f t="shared" si="1"/>
        <v>19.512195121951219</v>
      </c>
      <c r="F15">
        <v>7.8214285710000002</v>
      </c>
      <c r="G15">
        <f t="shared" si="2"/>
        <v>16.904245448445099</v>
      </c>
      <c r="H15">
        <v>5</v>
      </c>
      <c r="I15">
        <f t="shared" si="3"/>
        <v>84.521227242225493</v>
      </c>
      <c r="J15">
        <v>15.272727270000001</v>
      </c>
      <c r="K15">
        <f t="shared" si="4"/>
        <v>49.21058265255558</v>
      </c>
      <c r="L15">
        <v>4</v>
      </c>
      <c r="M15">
        <f t="shared" si="5"/>
        <v>196.84233061022232</v>
      </c>
      <c r="N15">
        <v>19.90909091</v>
      </c>
      <c r="O15">
        <f t="shared" si="6"/>
        <v>42.96976347814924</v>
      </c>
      <c r="P15">
        <v>4</v>
      </c>
      <c r="Q15">
        <f t="shared" si="7"/>
        <v>171.87905391259696</v>
      </c>
      <c r="R15" s="1">
        <v>0.40479999999999999</v>
      </c>
      <c r="S15">
        <v>40.479999999999997</v>
      </c>
      <c r="T15">
        <v>3</v>
      </c>
      <c r="U15">
        <f t="shared" si="8"/>
        <v>121.44</v>
      </c>
      <c r="V15">
        <f t="shared" si="9"/>
        <v>594.19480688699605</v>
      </c>
      <c r="W15">
        <f t="shared" si="10"/>
        <v>29.7097403443498</v>
      </c>
      <c r="X15" t="s">
        <v>31</v>
      </c>
    </row>
    <row r="16" spans="1:24" x14ac:dyDescent="0.3">
      <c r="A16" t="s">
        <v>35</v>
      </c>
      <c r="B16">
        <v>13</v>
      </c>
      <c r="C16">
        <f t="shared" si="0"/>
        <v>19.512195121951219</v>
      </c>
      <c r="D16">
        <v>4</v>
      </c>
      <c r="E16">
        <f t="shared" si="1"/>
        <v>78.048780487804876</v>
      </c>
      <c r="F16">
        <v>8.101010101</v>
      </c>
      <c r="G16">
        <f t="shared" si="2"/>
        <v>9.9096533031039833</v>
      </c>
      <c r="H16">
        <v>5</v>
      </c>
      <c r="I16">
        <f t="shared" si="3"/>
        <v>49.548266515519913</v>
      </c>
      <c r="J16">
        <v>15.73684211</v>
      </c>
      <c r="K16">
        <f t="shared" si="4"/>
        <v>44.891692875511268</v>
      </c>
      <c r="L16">
        <v>4</v>
      </c>
      <c r="M16">
        <f t="shared" si="5"/>
        <v>179.56677150204507</v>
      </c>
      <c r="N16">
        <v>21.10526316</v>
      </c>
      <c r="O16">
        <f t="shared" si="6"/>
        <v>35.091570830975094</v>
      </c>
      <c r="P16">
        <v>4</v>
      </c>
      <c r="Q16">
        <f t="shared" si="7"/>
        <v>140.36628332390038</v>
      </c>
      <c r="R16" s="1">
        <v>0.39460000000000001</v>
      </c>
      <c r="S16">
        <v>39.46</v>
      </c>
      <c r="T16">
        <v>3</v>
      </c>
      <c r="U16">
        <f t="shared" si="8"/>
        <v>118.38</v>
      </c>
      <c r="V16">
        <f t="shared" si="9"/>
        <v>565.91010182927027</v>
      </c>
      <c r="W16">
        <f t="shared" si="10"/>
        <v>28.295505091463514</v>
      </c>
      <c r="X16" t="s">
        <v>23</v>
      </c>
    </row>
    <row r="17" spans="1:24" x14ac:dyDescent="0.3">
      <c r="A17" t="s">
        <v>9</v>
      </c>
      <c r="B17">
        <v>37</v>
      </c>
      <c r="C17">
        <f t="shared" si="0"/>
        <v>78.048780487804876</v>
      </c>
      <c r="D17">
        <v>4</v>
      </c>
      <c r="E17">
        <f t="shared" si="1"/>
        <v>312.19512195121951</v>
      </c>
      <c r="F17">
        <v>7.6764076980000002</v>
      </c>
      <c r="G17">
        <f t="shared" si="2"/>
        <v>20.532388763907715</v>
      </c>
      <c r="H17">
        <v>5</v>
      </c>
      <c r="I17">
        <f t="shared" si="3"/>
        <v>102.66194381953858</v>
      </c>
      <c r="J17">
        <v>20.56097561</v>
      </c>
      <c r="K17">
        <f t="shared" si="4"/>
        <v>0</v>
      </c>
      <c r="L17">
        <v>4</v>
      </c>
      <c r="M17">
        <f t="shared" si="5"/>
        <v>0</v>
      </c>
      <c r="N17">
        <v>26.268292679999998</v>
      </c>
      <c r="O17">
        <f t="shared" si="6"/>
        <v>1.0869856204362316</v>
      </c>
      <c r="P17">
        <v>4</v>
      </c>
      <c r="Q17">
        <f t="shared" si="7"/>
        <v>4.3479424817449264</v>
      </c>
      <c r="R17" s="1">
        <v>0.3523</v>
      </c>
      <c r="S17">
        <v>35.229999999999997</v>
      </c>
      <c r="T17">
        <v>3</v>
      </c>
      <c r="U17">
        <f t="shared" si="8"/>
        <v>105.69</v>
      </c>
      <c r="V17">
        <f t="shared" si="9"/>
        <v>524.89500825250298</v>
      </c>
      <c r="W17">
        <f t="shared" si="10"/>
        <v>26.244750412625152</v>
      </c>
      <c r="X17" t="s">
        <v>10</v>
      </c>
    </row>
    <row r="18" spans="1:24" x14ac:dyDescent="0.3">
      <c r="A18" t="s">
        <v>20</v>
      </c>
      <c r="B18">
        <v>28</v>
      </c>
      <c r="C18">
        <f t="shared" si="0"/>
        <v>56.09756097560976</v>
      </c>
      <c r="D18">
        <v>4</v>
      </c>
      <c r="E18">
        <f t="shared" si="1"/>
        <v>224.39024390243904</v>
      </c>
      <c r="F18">
        <v>7.9268292679999997</v>
      </c>
      <c r="G18">
        <f t="shared" si="2"/>
        <v>14.267322732736098</v>
      </c>
      <c r="H18">
        <v>5</v>
      </c>
      <c r="I18">
        <f t="shared" si="3"/>
        <v>71.336613663680481</v>
      </c>
      <c r="J18">
        <v>19.096774190000001</v>
      </c>
      <c r="K18">
        <f t="shared" si="4"/>
        <v>13.625344417713025</v>
      </c>
      <c r="L18">
        <v>4</v>
      </c>
      <c r="M18">
        <f t="shared" si="5"/>
        <v>54.501377670852101</v>
      </c>
      <c r="N18">
        <v>25.161290319999999</v>
      </c>
      <c r="O18">
        <f t="shared" si="6"/>
        <v>8.377890298216883</v>
      </c>
      <c r="P18">
        <v>4</v>
      </c>
      <c r="Q18">
        <f t="shared" si="7"/>
        <v>33.511561192867532</v>
      </c>
      <c r="R18" s="1">
        <v>0.30909999999999999</v>
      </c>
      <c r="S18">
        <v>30.91</v>
      </c>
      <c r="T18">
        <v>3</v>
      </c>
      <c r="U18">
        <f t="shared" si="8"/>
        <v>92.73</v>
      </c>
      <c r="V18">
        <f t="shared" si="9"/>
        <v>476.46979642983916</v>
      </c>
      <c r="W18">
        <f t="shared" si="10"/>
        <v>23.823489821491957</v>
      </c>
      <c r="X18" t="s">
        <v>21</v>
      </c>
    </row>
    <row r="19" spans="1:24" x14ac:dyDescent="0.3">
      <c r="A19" t="s">
        <v>22</v>
      </c>
      <c r="B19">
        <v>24</v>
      </c>
      <c r="C19">
        <f t="shared" si="0"/>
        <v>46.341463414634148</v>
      </c>
      <c r="D19">
        <v>4</v>
      </c>
      <c r="E19">
        <f t="shared" si="1"/>
        <v>185.36585365853659</v>
      </c>
      <c r="F19">
        <v>8.3116883119999994</v>
      </c>
      <c r="G19">
        <f t="shared" si="2"/>
        <v>4.638889673421021</v>
      </c>
      <c r="H19">
        <v>5</v>
      </c>
      <c r="I19">
        <f t="shared" si="3"/>
        <v>23.194448367105103</v>
      </c>
      <c r="J19">
        <v>17.935483869999999</v>
      </c>
      <c r="K19">
        <f t="shared" si="4"/>
        <v>24.431904473471089</v>
      </c>
      <c r="L19">
        <v>4</v>
      </c>
      <c r="M19">
        <f t="shared" si="5"/>
        <v>97.727617893884357</v>
      </c>
      <c r="N19">
        <v>24.77419355</v>
      </c>
      <c r="O19">
        <f t="shared" si="6"/>
        <v>10.927375062772205</v>
      </c>
      <c r="P19">
        <v>4</v>
      </c>
      <c r="Q19">
        <f t="shared" si="7"/>
        <v>43.709500251088819</v>
      </c>
      <c r="R19" s="1">
        <v>0.41189999999999999</v>
      </c>
      <c r="S19">
        <v>41.19</v>
      </c>
      <c r="T19">
        <v>3</v>
      </c>
      <c r="U19">
        <f t="shared" si="8"/>
        <v>123.57</v>
      </c>
      <c r="V19">
        <f t="shared" si="9"/>
        <v>473.56742017061487</v>
      </c>
      <c r="W19">
        <f t="shared" si="10"/>
        <v>23.678371008530743</v>
      </c>
      <c r="X19" t="s">
        <v>23</v>
      </c>
    </row>
    <row r="20" spans="1:24" x14ac:dyDescent="0.3">
      <c r="A20" t="s">
        <v>32</v>
      </c>
      <c r="B20">
        <v>17</v>
      </c>
      <c r="C20">
        <f t="shared" si="0"/>
        <v>29.268292682926827</v>
      </c>
      <c r="D20">
        <v>4</v>
      </c>
      <c r="E20">
        <f t="shared" si="1"/>
        <v>117.07317073170731</v>
      </c>
      <c r="F20">
        <v>8.1999999999999993</v>
      </c>
      <c r="G20">
        <f t="shared" si="2"/>
        <v>7.4331164230979745</v>
      </c>
      <c r="H20">
        <v>5</v>
      </c>
      <c r="I20">
        <f t="shared" si="3"/>
        <v>37.165582115489869</v>
      </c>
      <c r="J20">
        <v>16.956521739999999</v>
      </c>
      <c r="K20">
        <f t="shared" si="4"/>
        <v>33.541782398017808</v>
      </c>
      <c r="L20">
        <v>4</v>
      </c>
      <c r="M20">
        <f t="shared" si="5"/>
        <v>134.16712959207123</v>
      </c>
      <c r="N20">
        <v>23.173913039999999</v>
      </c>
      <c r="O20">
        <f t="shared" si="6"/>
        <v>21.467093023373685</v>
      </c>
      <c r="P20">
        <v>4</v>
      </c>
      <c r="Q20">
        <f t="shared" si="7"/>
        <v>85.868372093494742</v>
      </c>
      <c r="R20" s="1">
        <v>0.31790000000000002</v>
      </c>
      <c r="S20">
        <v>31.79</v>
      </c>
      <c r="T20">
        <v>3</v>
      </c>
      <c r="U20">
        <f t="shared" si="8"/>
        <v>95.37</v>
      </c>
      <c r="V20">
        <f t="shared" si="9"/>
        <v>469.64425453276317</v>
      </c>
      <c r="W20">
        <f t="shared" si="10"/>
        <v>23.482212726638156</v>
      </c>
      <c r="X20" t="s">
        <v>29</v>
      </c>
    </row>
    <row r="21" spans="1:24" x14ac:dyDescent="0.3">
      <c r="A21" t="s">
        <v>34</v>
      </c>
      <c r="B21">
        <v>13</v>
      </c>
      <c r="C21">
        <f t="shared" si="0"/>
        <v>19.512195121951219</v>
      </c>
      <c r="D21">
        <v>4</v>
      </c>
      <c r="E21">
        <f t="shared" si="1"/>
        <v>78.048780487804876</v>
      </c>
      <c r="F21">
        <v>7.9014989289999997</v>
      </c>
      <c r="G21">
        <f t="shared" si="2"/>
        <v>14.901039095216229</v>
      </c>
      <c r="H21">
        <v>5</v>
      </c>
      <c r="I21">
        <f t="shared" si="3"/>
        <v>74.505195476081141</v>
      </c>
      <c r="J21">
        <v>17.6875</v>
      </c>
      <c r="K21">
        <f t="shared" si="4"/>
        <v>26.739555314833719</v>
      </c>
      <c r="L21">
        <v>4</v>
      </c>
      <c r="M21">
        <f t="shared" si="5"/>
        <v>106.95822125933488</v>
      </c>
      <c r="N21">
        <v>23.0625</v>
      </c>
      <c r="O21">
        <f t="shared" si="6"/>
        <v>22.200878138792724</v>
      </c>
      <c r="P21">
        <v>4</v>
      </c>
      <c r="Q21">
        <f t="shared" si="7"/>
        <v>88.803512555170897</v>
      </c>
      <c r="R21" s="1">
        <v>0.36399999999999999</v>
      </c>
      <c r="S21">
        <v>36.4</v>
      </c>
      <c r="T21">
        <v>3</v>
      </c>
      <c r="U21">
        <f t="shared" si="8"/>
        <v>109.19999999999999</v>
      </c>
      <c r="V21">
        <f t="shared" si="9"/>
        <v>457.51570977839179</v>
      </c>
      <c r="W21">
        <f t="shared" si="10"/>
        <v>22.87578548891959</v>
      </c>
      <c r="X21" t="s">
        <v>21</v>
      </c>
    </row>
    <row r="22" spans="1:24" x14ac:dyDescent="0.3">
      <c r="A22" t="s">
        <v>30</v>
      </c>
      <c r="B22">
        <v>14</v>
      </c>
      <c r="C22">
        <f t="shared" si="0"/>
        <v>21.951219512195124</v>
      </c>
      <c r="D22">
        <v>4</v>
      </c>
      <c r="E22">
        <f t="shared" si="1"/>
        <v>87.804878048780495</v>
      </c>
      <c r="F22">
        <v>8.4716981130000004</v>
      </c>
      <c r="G22">
        <f t="shared" si="2"/>
        <v>0.63575220846686653</v>
      </c>
      <c r="H22">
        <v>5</v>
      </c>
      <c r="I22">
        <f t="shared" si="3"/>
        <v>3.1787610423343327</v>
      </c>
      <c r="J22">
        <v>16.736842110000001</v>
      </c>
      <c r="K22">
        <f t="shared" si="4"/>
        <v>35.586043917929288</v>
      </c>
      <c r="L22">
        <v>4</v>
      </c>
      <c r="M22">
        <f t="shared" si="5"/>
        <v>142.34417567171715</v>
      </c>
      <c r="N22">
        <v>23.631578950000002</v>
      </c>
      <c r="O22">
        <f t="shared" si="6"/>
        <v>18.452827973315642</v>
      </c>
      <c r="P22">
        <v>4</v>
      </c>
      <c r="Q22">
        <f t="shared" si="7"/>
        <v>73.81131189326257</v>
      </c>
      <c r="R22" s="1">
        <v>0.40250000000000002</v>
      </c>
      <c r="S22">
        <v>40.25</v>
      </c>
      <c r="T22">
        <v>3</v>
      </c>
      <c r="U22">
        <f t="shared" si="8"/>
        <v>120.75</v>
      </c>
      <c r="V22">
        <f t="shared" si="9"/>
        <v>427.8891266560945</v>
      </c>
      <c r="W22">
        <f t="shared" si="10"/>
        <v>21.394456332804726</v>
      </c>
      <c r="X22" t="s">
        <v>31</v>
      </c>
    </row>
    <row r="23" spans="1:24" x14ac:dyDescent="0.3">
      <c r="A23" t="s">
        <v>13</v>
      </c>
      <c r="B23">
        <v>25</v>
      </c>
      <c r="C23">
        <f t="shared" si="0"/>
        <v>48.780487804878049</v>
      </c>
      <c r="D23">
        <v>4</v>
      </c>
      <c r="E23">
        <f t="shared" si="1"/>
        <v>195.1219512195122</v>
      </c>
      <c r="F23">
        <v>8.3385909569999992</v>
      </c>
      <c r="G23">
        <f t="shared" si="2"/>
        <v>3.9658372389275831</v>
      </c>
      <c r="H23">
        <v>5</v>
      </c>
      <c r="I23">
        <f t="shared" si="3"/>
        <v>19.829186194637916</v>
      </c>
      <c r="J23">
        <v>19.033333330000001</v>
      </c>
      <c r="K23">
        <f t="shared" si="4"/>
        <v>14.215702790440133</v>
      </c>
      <c r="L23">
        <v>4</v>
      </c>
      <c r="M23">
        <f t="shared" si="5"/>
        <v>56.862811161760533</v>
      </c>
      <c r="N23">
        <v>26.43333333</v>
      </c>
      <c r="O23">
        <f t="shared" si="6"/>
        <v>0</v>
      </c>
      <c r="P23">
        <v>4</v>
      </c>
      <c r="Q23">
        <f t="shared" si="7"/>
        <v>0</v>
      </c>
      <c r="R23" s="1">
        <v>0.43609999999999999</v>
      </c>
      <c r="S23">
        <v>43.61</v>
      </c>
      <c r="T23">
        <v>3</v>
      </c>
      <c r="U23">
        <f t="shared" si="8"/>
        <v>130.82999999999998</v>
      </c>
      <c r="V23">
        <f t="shared" si="9"/>
        <v>402.64394857591066</v>
      </c>
      <c r="W23">
        <f t="shared" si="10"/>
        <v>20.132197428795536</v>
      </c>
      <c r="X23" t="s">
        <v>14</v>
      </c>
    </row>
    <row r="24" spans="1:24" x14ac:dyDescent="0.3">
      <c r="A24" t="s">
        <v>15</v>
      </c>
      <c r="B24">
        <v>24</v>
      </c>
      <c r="C24">
        <f t="shared" si="0"/>
        <v>46.341463414634148</v>
      </c>
      <c r="D24">
        <v>4</v>
      </c>
      <c r="E24">
        <f t="shared" si="1"/>
        <v>185.36585365853659</v>
      </c>
      <c r="F24">
        <v>8.4166666669999994</v>
      </c>
      <c r="G24">
        <f t="shared" si="2"/>
        <v>2.0125331422373161</v>
      </c>
      <c r="H24">
        <v>5</v>
      </c>
      <c r="I24">
        <f t="shared" si="3"/>
        <v>10.062665711186581</v>
      </c>
      <c r="J24">
        <v>18.666666670000001</v>
      </c>
      <c r="K24">
        <f t="shared" si="4"/>
        <v>17.627774012849194</v>
      </c>
      <c r="L24">
        <v>4</v>
      </c>
      <c r="M24">
        <f t="shared" si="5"/>
        <v>70.511096051396777</v>
      </c>
      <c r="N24">
        <v>26.185185189999999</v>
      </c>
      <c r="O24">
        <f t="shared" si="6"/>
        <v>1.6343455986025046</v>
      </c>
      <c r="P24">
        <v>4</v>
      </c>
      <c r="Q24">
        <f t="shared" si="7"/>
        <v>6.5373823944100184</v>
      </c>
      <c r="R24" s="1">
        <v>0.40670000000000001</v>
      </c>
      <c r="S24">
        <v>40.67</v>
      </c>
      <c r="T24">
        <v>3</v>
      </c>
      <c r="U24">
        <f t="shared" si="8"/>
        <v>122.01</v>
      </c>
      <c r="V24">
        <f t="shared" si="9"/>
        <v>394.48699781552995</v>
      </c>
      <c r="W24">
        <f t="shared" si="10"/>
        <v>19.724349890776498</v>
      </c>
      <c r="X24" t="s">
        <v>16</v>
      </c>
    </row>
    <row r="25" spans="1:24" x14ac:dyDescent="0.3">
      <c r="A25" t="s">
        <v>33</v>
      </c>
      <c r="B25">
        <v>6</v>
      </c>
      <c r="C25">
        <f t="shared" si="0"/>
        <v>2.4390243902439024</v>
      </c>
      <c r="D25">
        <v>4</v>
      </c>
      <c r="E25">
        <f t="shared" si="1"/>
        <v>9.7560975609756095</v>
      </c>
      <c r="F25">
        <v>7.6086956519999998</v>
      </c>
      <c r="G25">
        <f t="shared" si="2"/>
        <v>22.226413920349842</v>
      </c>
      <c r="H25">
        <v>5</v>
      </c>
      <c r="I25">
        <f t="shared" si="3"/>
        <v>111.13206960174921</v>
      </c>
      <c r="J25">
        <v>19.714285709999999</v>
      </c>
      <c r="K25">
        <f t="shared" si="4"/>
        <v>7.8789989853301989</v>
      </c>
      <c r="L25">
        <v>4</v>
      </c>
      <c r="M25">
        <f t="shared" si="5"/>
        <v>31.515995941320796</v>
      </c>
      <c r="N25">
        <v>25</v>
      </c>
      <c r="O25">
        <f t="shared" si="6"/>
        <v>9.4401756112931228</v>
      </c>
      <c r="P25">
        <v>4</v>
      </c>
      <c r="Q25">
        <f t="shared" si="7"/>
        <v>37.760702445172491</v>
      </c>
      <c r="R25" s="1">
        <v>0.41299999999999998</v>
      </c>
      <c r="S25">
        <v>41.3</v>
      </c>
      <c r="T25">
        <v>3</v>
      </c>
      <c r="U25">
        <f t="shared" si="8"/>
        <v>123.89999999999999</v>
      </c>
      <c r="V25">
        <f t="shared" si="9"/>
        <v>314.0648655492181</v>
      </c>
      <c r="W25">
        <f t="shared" si="10"/>
        <v>15.703243277460905</v>
      </c>
      <c r="X25" t="s">
        <v>23</v>
      </c>
    </row>
    <row r="26" spans="1:24" x14ac:dyDescent="0.3">
      <c r="B26">
        <f>MAX(B2:B25)</f>
        <v>46</v>
      </c>
      <c r="F26">
        <f>MAX(F2:F25)</f>
        <v>8.4971098269999992</v>
      </c>
      <c r="J26">
        <f>MAX(J2:J25)</f>
        <v>20.56097561</v>
      </c>
      <c r="N26">
        <f>MAX(N2:N25)</f>
        <v>26.43333333</v>
      </c>
      <c r="V26">
        <f>(D2+H2+L2+P2+T2)*100</f>
        <v>2000</v>
      </c>
    </row>
    <row r="27" spans="1:24" x14ac:dyDescent="0.3">
      <c r="B27">
        <f>MIN(B2:B25)</f>
        <v>5</v>
      </c>
      <c r="F27">
        <f>MIN(F2:F25)</f>
        <v>4.5</v>
      </c>
      <c r="J27">
        <f>MIN(J2:J25)</f>
        <v>9.8148148150000001</v>
      </c>
      <c r="N27">
        <f>MIN(N2:N25)</f>
        <v>11.25</v>
      </c>
      <c r="V27">
        <v>0</v>
      </c>
    </row>
  </sheetData>
  <sortState xmlns:xlrd2="http://schemas.microsoft.com/office/spreadsheetml/2017/richdata2" ref="A2:X27">
    <sortCondition descending="1" ref="W2:W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bowlers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rachana hadke</dc:creator>
  <cp:lastModifiedBy>rachana hadke</cp:lastModifiedBy>
  <dcterms:created xsi:type="dcterms:W3CDTF">2024-04-25T11:32:37Z</dcterms:created>
  <dcterms:modified xsi:type="dcterms:W3CDTF">2024-04-25T12:24:53Z</dcterms:modified>
</cp:coreProperties>
</file>