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harris92/Library/Mobile Documents/com~apple~CloudDocs/Documents/Harvard Postdoc/M. barkeri low pressure/PNAS Submission/Revision2/Revision 3/Final PDF Submission/Post-Review_Revision1/sent to andrew/"/>
    </mc:Choice>
  </mc:AlternateContent>
  <xr:revisionPtr revIDLastSave="0" documentId="13_ncr:1_{AAFE1207-6253-6A47-9C34-CDD6CF4CA7D6}" xr6:coauthVersionLast="47" xr6:coauthVersionMax="47" xr10:uidLastSave="{00000000-0000-0000-0000-000000000000}"/>
  <bookViews>
    <workbookView xWindow="34540" yWindow="-7820" windowWidth="30240" windowHeight="17300" xr2:uid="{A2E7967E-692F-E546-A7E6-57792884B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 l="1"/>
  <c r="J7" i="1"/>
  <c r="J8" i="1"/>
  <c r="J9" i="1"/>
  <c r="J10" i="1"/>
  <c r="J11" i="1"/>
  <c r="J12" i="1"/>
  <c r="J13" i="1"/>
  <c r="J14" i="1"/>
  <c r="J15" i="1"/>
  <c r="J16" i="1"/>
  <c r="J5" i="1"/>
  <c r="M6" i="1"/>
  <c r="M7" i="1"/>
  <c r="M8" i="1"/>
  <c r="M9" i="1"/>
  <c r="M10" i="1"/>
  <c r="M11" i="1"/>
  <c r="M12" i="1"/>
  <c r="M13" i="1"/>
  <c r="M14" i="1"/>
  <c r="M15" i="1"/>
  <c r="M16" i="1"/>
  <c r="M5" i="1"/>
</calcChain>
</file>

<file path=xl/sharedStrings.xml><?xml version="1.0" encoding="utf-8"?>
<sst xmlns="http://schemas.openxmlformats.org/spreadsheetml/2006/main" count="119" uniqueCount="34">
  <si>
    <t>Study</t>
  </si>
  <si>
    <t>Temperature (˚C)</t>
  </si>
  <si>
    <t>Headspace</t>
  </si>
  <si>
    <t>Harris et al., 2021</t>
  </si>
  <si>
    <t>80:20 H2:CO2</t>
  </si>
  <si>
    <t>Condition</t>
  </si>
  <si>
    <t>RNA (ng/µL)</t>
  </si>
  <si>
    <t>total ng RNA/extraction</t>
  </si>
  <si>
    <t>Volume of Elution (µL)</t>
  </si>
  <si>
    <t>Parameter Estimates</t>
  </si>
  <si>
    <t>Estimate</t>
  </si>
  <si>
    <t>std. err.</t>
  </si>
  <si>
    <t>t-value</t>
  </si>
  <si>
    <t>p-value</t>
  </si>
  <si>
    <t>Degrees of freedom</t>
  </si>
  <si>
    <t>Residual std. err.</t>
  </si>
  <si>
    <t>C_max</t>
  </si>
  <si>
    <t>K_m</t>
  </si>
  <si>
    <t>Volume of growth media in incubation (mL)</t>
  </si>
  <si>
    <t>Replicate #</t>
  </si>
  <si>
    <t>Pressure (mbar)</t>
  </si>
  <si>
    <t>significant?</t>
  </si>
  <si>
    <t>perchlorate free control</t>
  </si>
  <si>
    <t>Ca-perchlorate</t>
  </si>
  <si>
    <t>Mg-perchlorate</t>
  </si>
  <si>
    <t>Na-perchlorate</t>
  </si>
  <si>
    <t>&lt; 2E-16</t>
  </si>
  <si>
    <t>Yes</t>
  </si>
  <si>
    <t>Model Output: Shifted Log-Transformation</t>
  </si>
  <si>
    <t>OD600</t>
  </si>
  <si>
    <r>
      <t>Table S9.</t>
    </r>
    <r>
      <rPr>
        <sz val="12"/>
        <color theme="1"/>
        <rFont val="Times New Roman"/>
        <family val="1"/>
      </rPr>
      <t xml:space="preserve"> Direct  cell counts (quantified via Acridine Orange stain) and RNA concentrations from reference samples from Harris et al., 2021. A non-linear least squares regression was applied by fitting data to a Michaelis-Menten model as described in Materials &amp; Methods.</t>
    </r>
  </si>
  <si>
    <t>Total Direct Cell Counts (AO) Experiment End</t>
  </si>
  <si>
    <t>Direct Cell Counts/mL (AO) Experiment End</t>
  </si>
  <si>
    <t>Abbreviations:  "80:20 H2:CO2" – 80% H2, 20% CO2 atmosphere; "AO" – Acridine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</si>
</sst>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000000"/>
      <name val="Lucida Grand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1" fontId="0" fillId="0" borderId="0" xfId="0" applyNumberFormat="1"/>
    <xf numFmtId="11" fontId="3" fillId="0" borderId="0" xfId="0" applyNumberFormat="1" applyFont="1"/>
    <xf numFmtId="11" fontId="4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1" fontId="7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164" fontId="3" fillId="0" borderId="0" xfId="0" applyNumberFormat="1" applyFont="1"/>
    <xf numFmtId="11" fontId="3" fillId="0" borderId="0" xfId="0" applyNumberFormat="1" applyFont="1" applyAlignment="1">
      <alignment horizontal="center"/>
    </xf>
    <xf numFmtId="11" fontId="1" fillId="2" borderId="1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right"/>
    </xf>
    <xf numFmtId="11" fontId="0" fillId="0" borderId="0" xfId="0" quotePrefix="1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1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1" fontId="1" fillId="3" borderId="0" xfId="0" applyNumberFormat="1" applyFont="1" applyFill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80D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04561833468811E-2"/>
          <c:y val="3.0202954340426139E-2"/>
          <c:w val="0.898894483335962"/>
          <c:h val="0.64785515424117657"/>
        </c:manualLayout>
      </c:layout>
      <c:scatterChart>
        <c:scatterStyle val="lineMarker"/>
        <c:varyColors val="0"/>
        <c:ser>
          <c:idx val="0"/>
          <c:order val="0"/>
          <c:tx>
            <c:v>0˚C Control OD 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(Sheet1!#REF!,Sheet1!#REF!)</c:f>
            </c:numRef>
          </c:xVal>
          <c:yVal>
            <c:numRef>
              <c:f>(Sheet1!$M$12:$M$16,Sheet1!#REF!)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F-0F4B-B3C1-A00509FE7486}"/>
            </c:ext>
          </c:extLst>
        </c:ser>
        <c:ser>
          <c:idx val="1"/>
          <c:order val="1"/>
          <c:tx>
            <c:v>0˚C Control RNA 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(Sheet1!#REF!,Sheet1!#REF!)</c:f>
            </c:numRef>
          </c:xVal>
          <c:yVal>
            <c:numRef>
              <c:f>(Sheet1!$M$12:$M$16,Sheet1!#REF!)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F-0F4B-B3C1-A00509FE7486}"/>
            </c:ext>
          </c:extLst>
        </c:ser>
        <c:ser>
          <c:idx val="2"/>
          <c:order val="2"/>
          <c:tx>
            <c:v>0˚C 12 mbar H2CO2,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F-0F4B-B3C1-A00509FE7486}"/>
            </c:ext>
          </c:extLst>
        </c:ser>
        <c:ser>
          <c:idx val="3"/>
          <c:order val="3"/>
          <c:tx>
            <c:v>0˚C 12 mbar H2CO2, RNA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F-0F4B-B3C1-A00509FE7486}"/>
            </c:ext>
          </c:extLst>
        </c:ser>
        <c:ser>
          <c:idx val="4"/>
          <c:order val="4"/>
          <c:tx>
            <c:v>0˚C 1.5 atm Mars Gas,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1F-0F4B-B3C1-A00509FE7486}"/>
            </c:ext>
          </c:extLst>
        </c:ser>
        <c:ser>
          <c:idx val="5"/>
          <c:order val="5"/>
          <c:tx>
            <c:v>0˚C 1.5 atm Mars Gas, RNA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1F-0F4B-B3C1-A00509FE7486}"/>
            </c:ext>
          </c:extLst>
        </c:ser>
        <c:ser>
          <c:idx val="6"/>
          <c:order val="6"/>
          <c:tx>
            <c:v>0˚C 12 mbar Mars Gas,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1F-0F4B-B3C1-A00509FE7486}"/>
            </c:ext>
          </c:extLst>
        </c:ser>
        <c:ser>
          <c:idx val="7"/>
          <c:order val="7"/>
          <c:tx>
            <c:v>0˚C 12 mbar Mars Gas, RNA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E480D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E480D"/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1F-0F4B-B3C1-A00509FE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63392"/>
        <c:axId val="691470992"/>
      </c:scatterChart>
      <c:valAx>
        <c:axId val="270863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70992"/>
        <c:crosses val="autoZero"/>
        <c:crossBetween val="midCat"/>
      </c:valAx>
      <c:valAx>
        <c:axId val="69147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99785</xdr:colOff>
      <xdr:row>41</xdr:row>
      <xdr:rowOff>145143</xdr:rowOff>
    </xdr:from>
    <xdr:to>
      <xdr:col>25</xdr:col>
      <xdr:colOff>526142</xdr:colOff>
      <xdr:row>69</xdr:row>
      <xdr:rowOff>9289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F90B1-190A-9249-8510-AFE84468C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6395-79D4-CE49-8CAA-671C0E946073}">
  <sheetPr>
    <pageSetUpPr fitToPage="1"/>
  </sheetPr>
  <dimension ref="A1:P58"/>
  <sheetViews>
    <sheetView tabSelected="1" topLeftCell="G6" zoomScale="134" zoomScaleNormal="125" workbookViewId="0">
      <selection activeCell="I32" sqref="I32"/>
    </sheetView>
  </sheetViews>
  <sheetFormatPr baseColWidth="10" defaultRowHeight="16" x14ac:dyDescent="0.2"/>
  <cols>
    <col min="1" max="2" width="20.5" customWidth="1"/>
    <col min="3" max="3" width="18.6640625" bestFit="1" customWidth="1"/>
    <col min="4" max="4" width="14.33203125" bestFit="1" customWidth="1"/>
    <col min="5" max="5" width="22.1640625" customWidth="1"/>
    <col min="6" max="6" width="26.6640625" bestFit="1" customWidth="1"/>
    <col min="7" max="7" width="10.33203125" bestFit="1" customWidth="1"/>
    <col min="8" max="8" width="25.33203125" style="3" customWidth="1"/>
    <col min="9" max="9" width="32" customWidth="1"/>
    <col min="10" max="10" width="27.83203125" bestFit="1" customWidth="1"/>
    <col min="11" max="11" width="28" style="3" customWidth="1"/>
    <col min="12" max="12" width="23.1640625" bestFit="1" customWidth="1"/>
    <col min="13" max="13" width="23.1640625" customWidth="1"/>
    <col min="14" max="14" width="29.33203125" style="3" bestFit="1" customWidth="1"/>
    <col min="15" max="15" width="10.83203125" style="3"/>
  </cols>
  <sheetData>
    <row r="1" spans="1:16" x14ac:dyDescent="0.2">
      <c r="A1" s="6" t="s">
        <v>30</v>
      </c>
      <c r="B1" s="6"/>
      <c r="C1" s="3"/>
      <c r="E1" s="3"/>
      <c r="F1" s="3"/>
    </row>
    <row r="2" spans="1:16" x14ac:dyDescent="0.2">
      <c r="A2" s="7" t="s">
        <v>33</v>
      </c>
      <c r="B2" s="7"/>
      <c r="C2" s="3"/>
      <c r="E2" s="3"/>
      <c r="F2" s="3"/>
    </row>
    <row r="4" spans="1:16" ht="34" x14ac:dyDescent="0.2">
      <c r="A4" s="1" t="s">
        <v>0</v>
      </c>
      <c r="B4" s="1" t="s">
        <v>5</v>
      </c>
      <c r="C4" s="1" t="s">
        <v>1</v>
      </c>
      <c r="D4" s="2" t="s">
        <v>20</v>
      </c>
      <c r="E4" s="1" t="s">
        <v>2</v>
      </c>
      <c r="F4" s="9" t="s">
        <v>18</v>
      </c>
      <c r="G4" s="1" t="s">
        <v>19</v>
      </c>
      <c r="H4" s="1" t="s">
        <v>29</v>
      </c>
      <c r="I4" s="18" t="s">
        <v>32</v>
      </c>
      <c r="J4" s="19" t="s">
        <v>31</v>
      </c>
      <c r="K4" s="1" t="s">
        <v>6</v>
      </c>
      <c r="L4" s="1" t="s">
        <v>8</v>
      </c>
      <c r="M4" s="1" t="s">
        <v>7</v>
      </c>
      <c r="N4" s="17"/>
    </row>
    <row r="5" spans="1:16" x14ac:dyDescent="0.2">
      <c r="A5" t="s">
        <v>3</v>
      </c>
      <c r="B5" t="s">
        <v>22</v>
      </c>
      <c r="C5">
        <v>30</v>
      </c>
      <c r="D5">
        <v>1500</v>
      </c>
      <c r="E5" t="s">
        <v>4</v>
      </c>
      <c r="F5">
        <v>10</v>
      </c>
      <c r="G5">
        <v>1</v>
      </c>
      <c r="H5" s="10">
        <v>9.6000000000000002E-2</v>
      </c>
      <c r="I5" s="3">
        <v>3940000</v>
      </c>
      <c r="J5" s="3">
        <f t="shared" ref="J5:J34" si="0">I5*F5</f>
        <v>39400000</v>
      </c>
      <c r="K5">
        <v>1.1200000000000001</v>
      </c>
      <c r="L5">
        <v>100</v>
      </c>
      <c r="M5">
        <f>K5*L5</f>
        <v>112.00000000000001</v>
      </c>
      <c r="P5" s="3"/>
    </row>
    <row r="6" spans="1:16" x14ac:dyDescent="0.2">
      <c r="A6" t="s">
        <v>3</v>
      </c>
      <c r="B6" t="s">
        <v>22</v>
      </c>
      <c r="C6">
        <v>30</v>
      </c>
      <c r="D6">
        <v>1500</v>
      </c>
      <c r="E6" t="s">
        <v>4</v>
      </c>
      <c r="F6">
        <v>10</v>
      </c>
      <c r="G6">
        <v>2</v>
      </c>
      <c r="H6" s="10">
        <v>8.2000000000000003E-2</v>
      </c>
      <c r="I6" s="3">
        <v>5160000</v>
      </c>
      <c r="J6" s="3">
        <f t="shared" si="0"/>
        <v>51600000</v>
      </c>
      <c r="K6">
        <v>1.19</v>
      </c>
      <c r="L6">
        <v>100</v>
      </c>
      <c r="M6">
        <f t="shared" ref="M6:M16" si="1">K6*L6</f>
        <v>119</v>
      </c>
    </row>
    <row r="7" spans="1:16" x14ac:dyDescent="0.2">
      <c r="A7" t="s">
        <v>3</v>
      </c>
      <c r="B7" t="s">
        <v>22</v>
      </c>
      <c r="C7">
        <v>30</v>
      </c>
      <c r="D7">
        <v>1500</v>
      </c>
      <c r="E7" t="s">
        <v>4</v>
      </c>
      <c r="F7">
        <v>10</v>
      </c>
      <c r="G7">
        <v>3</v>
      </c>
      <c r="H7" s="10">
        <v>6.7000000000000004E-2</v>
      </c>
      <c r="I7" s="3">
        <v>2920000</v>
      </c>
      <c r="J7" s="3">
        <f t="shared" si="0"/>
        <v>29200000</v>
      </c>
      <c r="K7">
        <v>1.07</v>
      </c>
      <c r="L7">
        <v>100</v>
      </c>
      <c r="M7">
        <f t="shared" si="1"/>
        <v>107</v>
      </c>
    </row>
    <row r="8" spans="1:16" x14ac:dyDescent="0.2">
      <c r="A8" t="s">
        <v>3</v>
      </c>
      <c r="B8" t="s">
        <v>22</v>
      </c>
      <c r="C8">
        <v>30</v>
      </c>
      <c r="D8">
        <v>1500</v>
      </c>
      <c r="E8" t="s">
        <v>4</v>
      </c>
      <c r="F8">
        <v>10</v>
      </c>
      <c r="G8">
        <v>4</v>
      </c>
      <c r="H8" s="10">
        <v>6.2E-2</v>
      </c>
      <c r="I8" s="3">
        <v>1460000</v>
      </c>
      <c r="J8" s="3">
        <f t="shared" si="0"/>
        <v>14600000</v>
      </c>
      <c r="K8">
        <v>1.34</v>
      </c>
      <c r="L8">
        <v>100</v>
      </c>
      <c r="M8">
        <f t="shared" si="1"/>
        <v>134</v>
      </c>
    </row>
    <row r="9" spans="1:16" x14ac:dyDescent="0.2">
      <c r="A9" t="s">
        <v>3</v>
      </c>
      <c r="B9" t="s">
        <v>22</v>
      </c>
      <c r="C9">
        <v>30</v>
      </c>
      <c r="D9">
        <v>1500</v>
      </c>
      <c r="E9" t="s">
        <v>4</v>
      </c>
      <c r="F9">
        <v>10</v>
      </c>
      <c r="G9">
        <v>5</v>
      </c>
      <c r="H9" s="10">
        <v>6.9000000000000006E-2</v>
      </c>
      <c r="I9" s="3">
        <v>860000</v>
      </c>
      <c r="J9" s="3">
        <f t="shared" si="0"/>
        <v>8600000</v>
      </c>
      <c r="K9">
        <v>0.82399999999999995</v>
      </c>
      <c r="L9">
        <v>100</v>
      </c>
      <c r="M9">
        <f t="shared" si="1"/>
        <v>82.399999999999991</v>
      </c>
    </row>
    <row r="10" spans="1:16" x14ac:dyDescent="0.2">
      <c r="A10" t="s">
        <v>3</v>
      </c>
      <c r="B10" t="s">
        <v>22</v>
      </c>
      <c r="C10">
        <v>30</v>
      </c>
      <c r="D10">
        <v>1500</v>
      </c>
      <c r="E10" t="s">
        <v>4</v>
      </c>
      <c r="F10">
        <v>10</v>
      </c>
      <c r="G10">
        <v>6</v>
      </c>
      <c r="H10" s="10">
        <v>7.6999999999999999E-2</v>
      </c>
      <c r="I10" s="3">
        <v>2880000</v>
      </c>
      <c r="J10" s="3">
        <f t="shared" si="0"/>
        <v>28800000</v>
      </c>
      <c r="K10">
        <v>0.73799999999999999</v>
      </c>
      <c r="L10">
        <v>100</v>
      </c>
      <c r="M10">
        <f t="shared" si="1"/>
        <v>73.8</v>
      </c>
    </row>
    <row r="11" spans="1:16" x14ac:dyDescent="0.2">
      <c r="A11" t="s">
        <v>3</v>
      </c>
      <c r="B11" t="s">
        <v>22</v>
      </c>
      <c r="C11">
        <v>30</v>
      </c>
      <c r="D11">
        <v>1500</v>
      </c>
      <c r="E11" t="s">
        <v>4</v>
      </c>
      <c r="F11">
        <v>10</v>
      </c>
      <c r="G11">
        <v>7</v>
      </c>
      <c r="H11" s="10">
        <v>8.8999999999999996E-2</v>
      </c>
      <c r="I11" s="3">
        <v>3420000</v>
      </c>
      <c r="J11" s="3">
        <f t="shared" si="0"/>
        <v>34200000</v>
      </c>
      <c r="K11">
        <v>0.97199999999999998</v>
      </c>
      <c r="L11">
        <v>100</v>
      </c>
      <c r="M11">
        <f t="shared" si="1"/>
        <v>97.2</v>
      </c>
    </row>
    <row r="12" spans="1:16" x14ac:dyDescent="0.2">
      <c r="A12" t="s">
        <v>3</v>
      </c>
      <c r="B12" t="s">
        <v>22</v>
      </c>
      <c r="C12">
        <v>0</v>
      </c>
      <c r="D12">
        <v>1500</v>
      </c>
      <c r="E12" t="s">
        <v>4</v>
      </c>
      <c r="F12">
        <v>10</v>
      </c>
      <c r="G12">
        <v>1</v>
      </c>
      <c r="H12" s="10">
        <v>6.8000000000000005E-2</v>
      </c>
      <c r="I12" s="3">
        <v>2500000</v>
      </c>
      <c r="J12" s="3">
        <f t="shared" si="0"/>
        <v>25000000</v>
      </c>
      <c r="K12">
        <v>1.28</v>
      </c>
      <c r="L12">
        <v>100</v>
      </c>
      <c r="M12">
        <f t="shared" si="1"/>
        <v>128</v>
      </c>
    </row>
    <row r="13" spans="1:16" x14ac:dyDescent="0.2">
      <c r="A13" t="s">
        <v>3</v>
      </c>
      <c r="B13" t="s">
        <v>22</v>
      </c>
      <c r="C13">
        <v>0</v>
      </c>
      <c r="D13">
        <v>1500</v>
      </c>
      <c r="E13" t="s">
        <v>4</v>
      </c>
      <c r="F13">
        <v>10</v>
      </c>
      <c r="G13">
        <v>2</v>
      </c>
      <c r="H13" s="10">
        <v>6.5000000000000002E-2</v>
      </c>
      <c r="I13" s="3">
        <v>4120000</v>
      </c>
      <c r="J13" s="3">
        <f t="shared" si="0"/>
        <v>41200000</v>
      </c>
      <c r="K13">
        <v>6.68</v>
      </c>
      <c r="L13">
        <v>100</v>
      </c>
      <c r="M13">
        <f t="shared" si="1"/>
        <v>668</v>
      </c>
    </row>
    <row r="14" spans="1:16" x14ac:dyDescent="0.2">
      <c r="A14" t="s">
        <v>3</v>
      </c>
      <c r="B14" t="s">
        <v>22</v>
      </c>
      <c r="C14">
        <v>0</v>
      </c>
      <c r="D14">
        <v>1500</v>
      </c>
      <c r="E14" t="s">
        <v>4</v>
      </c>
      <c r="F14">
        <v>10</v>
      </c>
      <c r="G14">
        <v>3</v>
      </c>
      <c r="H14" s="10">
        <v>5.5E-2</v>
      </c>
      <c r="I14" s="3">
        <v>4680000</v>
      </c>
      <c r="J14" s="3">
        <f t="shared" si="0"/>
        <v>46800000</v>
      </c>
      <c r="K14">
        <v>1.52</v>
      </c>
      <c r="L14">
        <v>100</v>
      </c>
      <c r="M14">
        <f t="shared" si="1"/>
        <v>152</v>
      </c>
    </row>
    <row r="15" spans="1:16" x14ac:dyDescent="0.2">
      <c r="A15" t="s">
        <v>3</v>
      </c>
      <c r="B15" t="s">
        <v>22</v>
      </c>
      <c r="C15">
        <v>0</v>
      </c>
      <c r="D15">
        <v>1500</v>
      </c>
      <c r="E15" t="s">
        <v>4</v>
      </c>
      <c r="F15">
        <v>10</v>
      </c>
      <c r="G15">
        <v>4</v>
      </c>
      <c r="H15" s="10">
        <v>0.05</v>
      </c>
      <c r="I15" s="3">
        <v>2180000</v>
      </c>
      <c r="J15" s="3">
        <f t="shared" si="0"/>
        <v>21800000</v>
      </c>
      <c r="K15">
        <v>2.92</v>
      </c>
      <c r="L15">
        <v>100</v>
      </c>
      <c r="M15">
        <f t="shared" si="1"/>
        <v>292</v>
      </c>
    </row>
    <row r="16" spans="1:16" x14ac:dyDescent="0.2">
      <c r="A16" t="s">
        <v>3</v>
      </c>
      <c r="B16" t="s">
        <v>22</v>
      </c>
      <c r="C16">
        <v>0</v>
      </c>
      <c r="D16">
        <v>1500</v>
      </c>
      <c r="E16" t="s">
        <v>4</v>
      </c>
      <c r="F16">
        <v>10</v>
      </c>
      <c r="G16">
        <v>5</v>
      </c>
      <c r="H16" s="10">
        <v>4.5999999999999999E-2</v>
      </c>
      <c r="I16" s="3">
        <v>1920000</v>
      </c>
      <c r="J16" s="3">
        <f t="shared" si="0"/>
        <v>19200000</v>
      </c>
      <c r="K16">
        <v>3.77</v>
      </c>
      <c r="L16">
        <v>100</v>
      </c>
      <c r="M16">
        <f t="shared" si="1"/>
        <v>377</v>
      </c>
    </row>
    <row r="17" spans="1:13" x14ac:dyDescent="0.2">
      <c r="A17" t="s">
        <v>3</v>
      </c>
      <c r="B17" t="s">
        <v>23</v>
      </c>
      <c r="C17">
        <v>30</v>
      </c>
      <c r="D17">
        <v>1500</v>
      </c>
      <c r="E17" t="s">
        <v>4</v>
      </c>
      <c r="F17">
        <v>10</v>
      </c>
      <c r="G17">
        <v>1</v>
      </c>
      <c r="H17" s="10">
        <v>0.251</v>
      </c>
      <c r="I17" s="8">
        <v>2500000</v>
      </c>
      <c r="J17" s="3">
        <f t="shared" si="0"/>
        <v>25000000</v>
      </c>
      <c r="K17">
        <v>12.9</v>
      </c>
      <c r="L17">
        <v>50</v>
      </c>
      <c r="M17">
        <f>K17*L17</f>
        <v>645</v>
      </c>
    </row>
    <row r="18" spans="1:13" x14ac:dyDescent="0.2">
      <c r="A18" t="s">
        <v>3</v>
      </c>
      <c r="B18" t="s">
        <v>23</v>
      </c>
      <c r="C18">
        <v>30</v>
      </c>
      <c r="D18">
        <v>1500</v>
      </c>
      <c r="E18" t="s">
        <v>4</v>
      </c>
      <c r="F18">
        <v>10</v>
      </c>
      <c r="G18">
        <v>2</v>
      </c>
      <c r="H18" s="10">
        <v>0.28999999999999998</v>
      </c>
      <c r="I18" s="8">
        <v>4120000</v>
      </c>
      <c r="J18" s="3">
        <f t="shared" si="0"/>
        <v>41200000</v>
      </c>
      <c r="K18">
        <v>13.2</v>
      </c>
      <c r="L18">
        <v>50</v>
      </c>
      <c r="M18">
        <f t="shared" ref="M18:M34" si="2">K18*L18</f>
        <v>660</v>
      </c>
    </row>
    <row r="19" spans="1:13" x14ac:dyDescent="0.2">
      <c r="A19" t="s">
        <v>3</v>
      </c>
      <c r="B19" t="s">
        <v>23</v>
      </c>
      <c r="C19">
        <v>30</v>
      </c>
      <c r="D19">
        <v>1500</v>
      </c>
      <c r="E19" t="s">
        <v>4</v>
      </c>
      <c r="F19">
        <v>10</v>
      </c>
      <c r="G19">
        <v>3</v>
      </c>
      <c r="H19" s="10">
        <v>0.62</v>
      </c>
      <c r="I19" s="8">
        <v>4680000</v>
      </c>
      <c r="J19" s="3">
        <f t="shared" si="0"/>
        <v>46800000</v>
      </c>
      <c r="K19">
        <v>10.7</v>
      </c>
      <c r="L19">
        <v>50</v>
      </c>
      <c r="M19">
        <f t="shared" si="2"/>
        <v>535</v>
      </c>
    </row>
    <row r="20" spans="1:13" x14ac:dyDescent="0.2">
      <c r="A20" t="s">
        <v>3</v>
      </c>
      <c r="B20" t="s">
        <v>23</v>
      </c>
      <c r="C20">
        <v>0</v>
      </c>
      <c r="D20">
        <v>1500</v>
      </c>
      <c r="E20" t="s">
        <v>4</v>
      </c>
      <c r="F20">
        <v>10</v>
      </c>
      <c r="G20">
        <v>1</v>
      </c>
      <c r="H20" s="10">
        <v>5.0999999999999997E-2</v>
      </c>
      <c r="I20" s="8">
        <v>2180000</v>
      </c>
      <c r="J20" s="3">
        <f t="shared" si="0"/>
        <v>21800000</v>
      </c>
      <c r="K20">
        <v>16.8</v>
      </c>
      <c r="L20">
        <v>50</v>
      </c>
      <c r="M20">
        <f t="shared" si="2"/>
        <v>840</v>
      </c>
    </row>
    <row r="21" spans="1:13" x14ac:dyDescent="0.2">
      <c r="A21" t="s">
        <v>3</v>
      </c>
      <c r="B21" t="s">
        <v>23</v>
      </c>
      <c r="C21">
        <v>0</v>
      </c>
      <c r="D21">
        <v>1500</v>
      </c>
      <c r="E21" t="s">
        <v>4</v>
      </c>
      <c r="F21">
        <v>10</v>
      </c>
      <c r="G21">
        <v>2</v>
      </c>
      <c r="H21" s="10">
        <v>7.3999999999999996E-2</v>
      </c>
      <c r="I21" s="8">
        <v>1920000</v>
      </c>
      <c r="J21" s="3">
        <f t="shared" si="0"/>
        <v>19200000</v>
      </c>
      <c r="K21">
        <v>20.8</v>
      </c>
      <c r="L21">
        <v>50</v>
      </c>
      <c r="M21">
        <f t="shared" si="2"/>
        <v>1040</v>
      </c>
    </row>
    <row r="22" spans="1:13" x14ac:dyDescent="0.2">
      <c r="A22" t="s">
        <v>3</v>
      </c>
      <c r="B22" t="s">
        <v>23</v>
      </c>
      <c r="C22">
        <v>0</v>
      </c>
      <c r="D22">
        <v>1500</v>
      </c>
      <c r="E22" t="s">
        <v>4</v>
      </c>
      <c r="F22">
        <v>10</v>
      </c>
      <c r="G22">
        <v>3</v>
      </c>
      <c r="H22" s="10">
        <v>5.6000000000000001E-2</v>
      </c>
      <c r="I22" s="8">
        <v>21100000</v>
      </c>
      <c r="J22" s="3">
        <f t="shared" si="0"/>
        <v>211000000</v>
      </c>
      <c r="K22">
        <v>20.8</v>
      </c>
      <c r="L22">
        <v>50</v>
      </c>
      <c r="M22">
        <f t="shared" si="2"/>
        <v>1040</v>
      </c>
    </row>
    <row r="23" spans="1:13" x14ac:dyDescent="0.2">
      <c r="A23" t="s">
        <v>3</v>
      </c>
      <c r="B23" t="s">
        <v>24</v>
      </c>
      <c r="C23">
        <v>30</v>
      </c>
      <c r="D23">
        <v>1500</v>
      </c>
      <c r="E23" t="s">
        <v>4</v>
      </c>
      <c r="F23">
        <v>10</v>
      </c>
      <c r="G23">
        <v>1</v>
      </c>
      <c r="H23" s="10">
        <v>5.0999999999999997E-2</v>
      </c>
      <c r="I23" s="8">
        <v>26100000</v>
      </c>
      <c r="J23" s="3">
        <f t="shared" si="0"/>
        <v>261000000</v>
      </c>
      <c r="K23">
        <v>7.16</v>
      </c>
      <c r="L23">
        <v>50</v>
      </c>
      <c r="M23">
        <f t="shared" si="2"/>
        <v>358</v>
      </c>
    </row>
    <row r="24" spans="1:13" x14ac:dyDescent="0.2">
      <c r="A24" t="s">
        <v>3</v>
      </c>
      <c r="B24" t="s">
        <v>24</v>
      </c>
      <c r="C24">
        <v>30</v>
      </c>
      <c r="D24">
        <v>1500</v>
      </c>
      <c r="E24" t="s">
        <v>4</v>
      </c>
      <c r="F24">
        <v>10</v>
      </c>
      <c r="G24">
        <v>2</v>
      </c>
      <c r="H24" s="10">
        <v>6.3E-2</v>
      </c>
      <c r="I24" s="8">
        <v>27800000</v>
      </c>
      <c r="J24" s="3">
        <f t="shared" si="0"/>
        <v>278000000</v>
      </c>
      <c r="K24">
        <v>6.2</v>
      </c>
      <c r="L24">
        <v>50</v>
      </c>
      <c r="M24">
        <f t="shared" si="2"/>
        <v>310</v>
      </c>
    </row>
    <row r="25" spans="1:13" x14ac:dyDescent="0.2">
      <c r="A25" t="s">
        <v>3</v>
      </c>
      <c r="B25" t="s">
        <v>24</v>
      </c>
      <c r="C25">
        <v>30</v>
      </c>
      <c r="D25">
        <v>1500</v>
      </c>
      <c r="E25" t="s">
        <v>4</v>
      </c>
      <c r="F25">
        <v>10</v>
      </c>
      <c r="G25">
        <v>3</v>
      </c>
      <c r="H25" s="10">
        <v>5.8999999999999997E-2</v>
      </c>
      <c r="I25" s="8">
        <v>3340000</v>
      </c>
      <c r="J25" s="3">
        <f t="shared" si="0"/>
        <v>33400000</v>
      </c>
      <c r="K25">
        <v>8.48</v>
      </c>
      <c r="L25">
        <v>50</v>
      </c>
      <c r="M25">
        <f t="shared" si="2"/>
        <v>424</v>
      </c>
    </row>
    <row r="26" spans="1:13" x14ac:dyDescent="0.2">
      <c r="A26" t="s">
        <v>3</v>
      </c>
      <c r="B26" t="s">
        <v>24</v>
      </c>
      <c r="C26">
        <v>0</v>
      </c>
      <c r="D26">
        <v>1500</v>
      </c>
      <c r="E26" t="s">
        <v>4</v>
      </c>
      <c r="F26">
        <v>10</v>
      </c>
      <c r="G26">
        <v>1</v>
      </c>
      <c r="H26" s="10">
        <v>0.05</v>
      </c>
      <c r="I26" s="8">
        <v>4850000</v>
      </c>
      <c r="J26" s="3">
        <f t="shared" si="0"/>
        <v>48500000</v>
      </c>
      <c r="K26">
        <v>6.2</v>
      </c>
      <c r="L26">
        <v>50</v>
      </c>
      <c r="M26">
        <f t="shared" si="2"/>
        <v>310</v>
      </c>
    </row>
    <row r="27" spans="1:13" x14ac:dyDescent="0.2">
      <c r="A27" t="s">
        <v>3</v>
      </c>
      <c r="B27" t="s">
        <v>24</v>
      </c>
      <c r="C27">
        <v>0</v>
      </c>
      <c r="D27">
        <v>1500</v>
      </c>
      <c r="E27" t="s">
        <v>4</v>
      </c>
      <c r="F27">
        <v>10</v>
      </c>
      <c r="G27">
        <v>2</v>
      </c>
      <c r="H27" s="10">
        <v>4.7E-2</v>
      </c>
      <c r="I27" s="8">
        <v>3670000</v>
      </c>
      <c r="J27" s="3">
        <f t="shared" si="0"/>
        <v>36700000</v>
      </c>
      <c r="K27">
        <v>5.52</v>
      </c>
      <c r="L27">
        <v>50</v>
      </c>
      <c r="M27">
        <f t="shared" si="2"/>
        <v>276</v>
      </c>
    </row>
    <row r="28" spans="1:13" x14ac:dyDescent="0.2">
      <c r="A28" t="s">
        <v>3</v>
      </c>
      <c r="B28" t="s">
        <v>24</v>
      </c>
      <c r="C28">
        <v>0</v>
      </c>
      <c r="D28">
        <v>1500</v>
      </c>
      <c r="E28" t="s">
        <v>4</v>
      </c>
      <c r="F28">
        <v>10</v>
      </c>
      <c r="G28">
        <v>3</v>
      </c>
      <c r="H28" s="10">
        <v>0.04</v>
      </c>
      <c r="I28" s="8">
        <v>3160000</v>
      </c>
      <c r="J28" s="3">
        <f t="shared" si="0"/>
        <v>31600000</v>
      </c>
      <c r="K28">
        <v>4</v>
      </c>
      <c r="L28">
        <v>50</v>
      </c>
      <c r="M28">
        <f t="shared" si="2"/>
        <v>200</v>
      </c>
    </row>
    <row r="29" spans="1:13" x14ac:dyDescent="0.2">
      <c r="A29" t="s">
        <v>3</v>
      </c>
      <c r="B29" t="s">
        <v>25</v>
      </c>
      <c r="C29">
        <v>30</v>
      </c>
      <c r="D29">
        <v>1500</v>
      </c>
      <c r="E29" t="s">
        <v>4</v>
      </c>
      <c r="F29">
        <v>10</v>
      </c>
      <c r="G29">
        <v>1</v>
      </c>
      <c r="H29" s="10">
        <v>0.08</v>
      </c>
      <c r="I29" s="8">
        <v>3910000</v>
      </c>
      <c r="J29" s="3">
        <f t="shared" si="0"/>
        <v>39100000</v>
      </c>
      <c r="K29">
        <v>6.6</v>
      </c>
      <c r="L29">
        <v>50</v>
      </c>
      <c r="M29">
        <f t="shared" si="2"/>
        <v>330</v>
      </c>
    </row>
    <row r="30" spans="1:13" x14ac:dyDescent="0.2">
      <c r="A30" t="s">
        <v>3</v>
      </c>
      <c r="B30" t="s">
        <v>25</v>
      </c>
      <c r="C30">
        <v>30</v>
      </c>
      <c r="D30">
        <v>1500</v>
      </c>
      <c r="E30" t="s">
        <v>4</v>
      </c>
      <c r="F30">
        <v>10</v>
      </c>
      <c r="G30">
        <v>2</v>
      </c>
      <c r="H30" s="10">
        <v>7.4999999999999997E-2</v>
      </c>
      <c r="I30" s="8">
        <v>3660000</v>
      </c>
      <c r="J30" s="3">
        <f t="shared" si="0"/>
        <v>36600000</v>
      </c>
      <c r="K30">
        <v>10.7</v>
      </c>
      <c r="L30">
        <v>50</v>
      </c>
      <c r="M30">
        <f t="shared" si="2"/>
        <v>535</v>
      </c>
    </row>
    <row r="31" spans="1:13" x14ac:dyDescent="0.2">
      <c r="A31" t="s">
        <v>3</v>
      </c>
      <c r="B31" t="s">
        <v>25</v>
      </c>
      <c r="C31">
        <v>30</v>
      </c>
      <c r="D31">
        <v>1500</v>
      </c>
      <c r="E31" t="s">
        <v>4</v>
      </c>
      <c r="F31">
        <v>10</v>
      </c>
      <c r="G31">
        <v>3</v>
      </c>
      <c r="H31" s="10">
        <v>5.6000000000000001E-2</v>
      </c>
      <c r="I31" s="8">
        <v>3230000</v>
      </c>
      <c r="J31" s="3">
        <f t="shared" si="0"/>
        <v>32300000</v>
      </c>
      <c r="K31">
        <v>11</v>
      </c>
      <c r="L31">
        <v>50</v>
      </c>
      <c r="M31">
        <f t="shared" si="2"/>
        <v>550</v>
      </c>
    </row>
    <row r="32" spans="1:13" x14ac:dyDescent="0.2">
      <c r="A32" t="s">
        <v>3</v>
      </c>
      <c r="B32" t="s">
        <v>25</v>
      </c>
      <c r="C32">
        <v>0</v>
      </c>
      <c r="D32">
        <v>1500</v>
      </c>
      <c r="E32" t="s">
        <v>4</v>
      </c>
      <c r="F32">
        <v>10</v>
      </c>
      <c r="G32">
        <v>1</v>
      </c>
      <c r="H32" s="10">
        <v>2.3E-2</v>
      </c>
      <c r="I32" s="8">
        <v>3080000</v>
      </c>
      <c r="J32" s="3">
        <f t="shared" si="0"/>
        <v>30800000</v>
      </c>
      <c r="K32">
        <v>3.42</v>
      </c>
      <c r="L32">
        <v>50</v>
      </c>
      <c r="M32">
        <f t="shared" si="2"/>
        <v>171</v>
      </c>
    </row>
    <row r="33" spans="1:13" x14ac:dyDescent="0.2">
      <c r="A33" t="s">
        <v>3</v>
      </c>
      <c r="B33" t="s">
        <v>25</v>
      </c>
      <c r="C33">
        <v>0</v>
      </c>
      <c r="D33">
        <v>1500</v>
      </c>
      <c r="E33" t="s">
        <v>4</v>
      </c>
      <c r="F33">
        <v>10</v>
      </c>
      <c r="G33">
        <v>2</v>
      </c>
      <c r="H33" s="10">
        <v>3.1E-2</v>
      </c>
      <c r="I33" s="8">
        <v>2620000</v>
      </c>
      <c r="J33" s="3">
        <f t="shared" si="0"/>
        <v>26200000</v>
      </c>
      <c r="K33">
        <v>2.54</v>
      </c>
      <c r="L33">
        <v>50</v>
      </c>
      <c r="M33">
        <f t="shared" si="2"/>
        <v>127</v>
      </c>
    </row>
    <row r="34" spans="1:13" x14ac:dyDescent="0.2">
      <c r="A34" t="s">
        <v>3</v>
      </c>
      <c r="B34" t="s">
        <v>25</v>
      </c>
      <c r="C34">
        <v>0</v>
      </c>
      <c r="D34">
        <v>1500</v>
      </c>
      <c r="E34" t="s">
        <v>4</v>
      </c>
      <c r="F34">
        <v>10</v>
      </c>
      <c r="G34">
        <v>3</v>
      </c>
      <c r="H34" s="10">
        <v>3.9E-2</v>
      </c>
      <c r="I34" s="8">
        <v>4960000</v>
      </c>
      <c r="J34" s="3">
        <f t="shared" si="0"/>
        <v>49600000</v>
      </c>
      <c r="K34">
        <v>1.54</v>
      </c>
      <c r="L34">
        <v>50</v>
      </c>
      <c r="M34">
        <f t="shared" si="2"/>
        <v>77</v>
      </c>
    </row>
    <row r="35" spans="1:13" x14ac:dyDescent="0.2">
      <c r="H35" s="10"/>
      <c r="I35" s="8"/>
      <c r="J35" s="3"/>
    </row>
    <row r="36" spans="1:13" x14ac:dyDescent="0.2">
      <c r="F36" s="3"/>
      <c r="G36" s="4"/>
      <c r="H36" s="4"/>
    </row>
    <row r="37" spans="1:13" x14ac:dyDescent="0.2">
      <c r="A37" s="21" t="s">
        <v>28</v>
      </c>
      <c r="B37" s="12" t="s">
        <v>9</v>
      </c>
      <c r="C37" s="12" t="s">
        <v>10</v>
      </c>
      <c r="D37" s="12" t="s">
        <v>11</v>
      </c>
      <c r="E37" s="12" t="s">
        <v>12</v>
      </c>
      <c r="F37" s="12" t="s">
        <v>13</v>
      </c>
      <c r="G37" s="12" t="s">
        <v>21</v>
      </c>
      <c r="H37" s="4"/>
    </row>
    <row r="38" spans="1:13" x14ac:dyDescent="0.2">
      <c r="A38" s="21"/>
      <c r="B38" s="13" t="s">
        <v>16</v>
      </c>
      <c r="C38" s="15">
        <v>7.9786239999999999</v>
      </c>
      <c r="D38" s="15">
        <v>0.134737</v>
      </c>
      <c r="E38" s="15">
        <v>43.189</v>
      </c>
      <c r="F38" s="14" t="s">
        <v>26</v>
      </c>
      <c r="G38" s="11" t="s">
        <v>27</v>
      </c>
      <c r="H38" s="4"/>
    </row>
    <row r="39" spans="1:13" x14ac:dyDescent="0.2">
      <c r="A39" s="21"/>
      <c r="B39" s="13" t="s">
        <v>17</v>
      </c>
      <c r="C39" s="15">
        <v>2.5000000000000001E-2</v>
      </c>
      <c r="D39" s="15">
        <v>0.12399</v>
      </c>
      <c r="E39" s="15">
        <v>2.0640000000000001</v>
      </c>
      <c r="F39" s="16">
        <v>4.8390000000000002E-2</v>
      </c>
      <c r="G39" s="11" t="s">
        <v>27</v>
      </c>
      <c r="H39" s="4"/>
    </row>
    <row r="40" spans="1:13" x14ac:dyDescent="0.2">
      <c r="A40" s="21"/>
      <c r="B40" s="3"/>
      <c r="C40" s="3"/>
      <c r="D40" s="3"/>
      <c r="E40" s="3"/>
      <c r="F40" s="3"/>
      <c r="G40" s="3"/>
      <c r="H40" s="4"/>
    </row>
    <row r="41" spans="1:13" x14ac:dyDescent="0.2">
      <c r="A41" s="21"/>
      <c r="B41" s="12" t="s">
        <v>15</v>
      </c>
      <c r="C41" s="15">
        <v>0.45500000000000002</v>
      </c>
      <c r="D41" s="20"/>
      <c r="F41" s="3"/>
      <c r="G41" s="3"/>
      <c r="H41" s="4"/>
    </row>
    <row r="42" spans="1:13" x14ac:dyDescent="0.2">
      <c r="A42" s="21"/>
      <c r="B42" s="12" t="s">
        <v>14</v>
      </c>
      <c r="C42" s="15">
        <v>28</v>
      </c>
      <c r="D42" s="20"/>
      <c r="F42" s="3"/>
      <c r="G42" s="3"/>
      <c r="H42" s="4"/>
    </row>
    <row r="43" spans="1:13" x14ac:dyDescent="0.2">
      <c r="H43" s="4"/>
      <c r="K43" s="5"/>
    </row>
    <row r="44" spans="1:13" x14ac:dyDescent="0.2">
      <c r="H44" s="4"/>
      <c r="K44" s="5"/>
    </row>
    <row r="45" spans="1:13" x14ac:dyDescent="0.2">
      <c r="H45" s="4"/>
      <c r="K45" s="5"/>
    </row>
    <row r="46" spans="1:13" x14ac:dyDescent="0.2">
      <c r="H46" s="4"/>
      <c r="K46" s="5"/>
    </row>
    <row r="47" spans="1:13" x14ac:dyDescent="0.2">
      <c r="H47" s="4"/>
      <c r="K47" s="5"/>
    </row>
    <row r="48" spans="1:13" x14ac:dyDescent="0.2">
      <c r="H48" s="4"/>
      <c r="K48" s="5"/>
    </row>
    <row r="49" spans="8:11" x14ac:dyDescent="0.2">
      <c r="H49" s="4"/>
      <c r="K49" s="5"/>
    </row>
    <row r="50" spans="8:11" x14ac:dyDescent="0.2">
      <c r="H50" s="4"/>
      <c r="K50" s="5"/>
    </row>
    <row r="51" spans="8:11" x14ac:dyDescent="0.2">
      <c r="H51" s="4"/>
      <c r="K51" s="5"/>
    </row>
    <row r="52" spans="8:11" x14ac:dyDescent="0.2">
      <c r="H52" s="4"/>
      <c r="K52" s="5"/>
    </row>
    <row r="53" spans="8:11" x14ac:dyDescent="0.2">
      <c r="H53" s="4"/>
      <c r="K53" s="5"/>
    </row>
    <row r="54" spans="8:11" x14ac:dyDescent="0.2">
      <c r="H54" s="4"/>
      <c r="K54" s="5"/>
    </row>
    <row r="55" spans="8:11" x14ac:dyDescent="0.2">
      <c r="H55" s="4"/>
      <c r="K55" s="5"/>
    </row>
    <row r="56" spans="8:11" x14ac:dyDescent="0.2">
      <c r="H56" s="4"/>
      <c r="K56" s="5"/>
    </row>
    <row r="57" spans="8:11" x14ac:dyDescent="0.2">
      <c r="H57" s="4"/>
      <c r="K57" s="5"/>
    </row>
    <row r="58" spans="8:11" x14ac:dyDescent="0.2">
      <c r="H58" s="4"/>
      <c r="K58" s="5"/>
    </row>
  </sheetData>
  <mergeCells count="1">
    <mergeCell ref="A37:A42"/>
  </mergeCells>
  <phoneticPr fontId="2" type="noConversion"/>
  <pageMargins left="0.7" right="0.7" top="0.75" bottom="0.75" header="0.3" footer="0.3"/>
  <pageSetup scale="3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Rachel</dc:creator>
  <cp:lastModifiedBy>Harris, Rachel</cp:lastModifiedBy>
  <cp:lastPrinted>2024-01-16T23:18:02Z</cp:lastPrinted>
  <dcterms:created xsi:type="dcterms:W3CDTF">2023-11-07T19:15:37Z</dcterms:created>
  <dcterms:modified xsi:type="dcterms:W3CDTF">2024-01-29T21:35:57Z</dcterms:modified>
</cp:coreProperties>
</file>