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ATA\Excel\excel_amazon\"/>
    </mc:Choice>
  </mc:AlternateContent>
  <xr:revisionPtr revIDLastSave="0" documentId="13_ncr:1_{C8689870-7E34-4ABD-A503-7CC126315FD3}" xr6:coauthVersionLast="45" xr6:coauthVersionMax="45" xr10:uidLastSave="{00000000-0000-0000-0000-000000000000}"/>
  <bookViews>
    <workbookView xWindow="-108" yWindow="-108" windowWidth="23256" windowHeight="12576" activeTab="2" xr2:uid="{09650164-32A5-5E41-B315-3AC4BDEF06DC}"/>
  </bookViews>
  <sheets>
    <sheet name="Raw Data" sheetId="1" r:id="rId1"/>
    <sheet name="Assignment Instructions" sheetId="2" r:id="rId2"/>
    <sheet name="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3" l="1"/>
  <c r="M4" i="3"/>
  <c r="M5" i="3"/>
  <c r="M6" i="3"/>
  <c r="M7" i="3"/>
  <c r="M8" i="3"/>
  <c r="M3" i="3"/>
  <c r="L4" i="3"/>
  <c r="L5" i="3"/>
  <c r="L6" i="3"/>
  <c r="L7" i="3"/>
  <c r="L8" i="3"/>
  <c r="L3" i="3"/>
  <c r="J4" i="3"/>
  <c r="J5" i="3"/>
  <c r="J6" i="3"/>
  <c r="J7" i="3"/>
  <c r="J8" i="3"/>
  <c r="J3" i="3"/>
  <c r="I4" i="3"/>
  <c r="I5" i="3"/>
  <c r="I6" i="3"/>
  <c r="I7" i="3"/>
  <c r="I8" i="3"/>
  <c r="I3" i="3"/>
  <c r="G3" i="3"/>
  <c r="N4" i="3"/>
  <c r="N5" i="3"/>
  <c r="N6" i="3"/>
  <c r="N7" i="3"/>
  <c r="N8" i="3"/>
  <c r="N3" i="3"/>
  <c r="E4" i="3"/>
  <c r="E5" i="3"/>
  <c r="E7" i="3"/>
  <c r="H4" i="3"/>
  <c r="K4" i="3" s="1"/>
  <c r="H5" i="3"/>
  <c r="K5" i="3" s="1"/>
  <c r="H7" i="3"/>
  <c r="K7" i="3" s="1"/>
  <c r="H3" i="3"/>
  <c r="E3" i="3"/>
  <c r="G4" i="3"/>
  <c r="G5" i="3"/>
  <c r="G7" i="3"/>
  <c r="D4" i="3"/>
  <c r="D5" i="3"/>
  <c r="D7" i="3"/>
  <c r="D3" i="3"/>
  <c r="C8" i="3"/>
  <c r="E8" i="3" s="1"/>
  <c r="F8" i="3"/>
  <c r="G8" i="3" s="1"/>
  <c r="B8" i="3"/>
  <c r="D8" i="3" l="1"/>
  <c r="H8" i="3"/>
  <c r="K8" i="3" s="1"/>
  <c r="F6" i="3"/>
  <c r="C6" i="3"/>
  <c r="G6" i="3" l="1"/>
  <c r="H6" i="3"/>
  <c r="H10" i="1"/>
  <c r="E10" i="1"/>
  <c r="B10" i="1"/>
  <c r="B6" i="3"/>
  <c r="D6" i="3" s="1"/>
  <c r="E6" i="3" l="1"/>
  <c r="K6" i="3" s="1"/>
</calcChain>
</file>

<file path=xl/sharedStrings.xml><?xml version="1.0" encoding="utf-8"?>
<sst xmlns="http://schemas.openxmlformats.org/spreadsheetml/2006/main" count="44" uniqueCount="40">
  <si>
    <t>Total net sales</t>
  </si>
  <si>
    <t>Operating expenses:</t>
  </si>
  <si>
    <t>Cost of sales</t>
  </si>
  <si>
    <t>Marketing</t>
  </si>
  <si>
    <t>Total operating expenses</t>
  </si>
  <si>
    <t>Operating income</t>
  </si>
  <si>
    <t>$ in Millions</t>
  </si>
  <si>
    <t>other expenses</t>
  </si>
  <si>
    <t>1) compute the % growth from 2016-2017 and 2017-2018 of the following items:</t>
  </si>
  <si>
    <t xml:space="preserve">    Total net sales</t>
  </si>
  <si>
    <t xml:space="preserve">    cost of sales</t>
  </si>
  <si>
    <t xml:space="preserve">    Marketing expenses</t>
  </si>
  <si>
    <t xml:space="preserve">    other expenses</t>
  </si>
  <si>
    <t xml:space="preserve">    Operating Income</t>
  </si>
  <si>
    <t>2) Make projections for *all* items for 2019 and 2020. Think about Amazon's business model and its results in 2016-2018.  Justify and document all assumptions</t>
  </si>
  <si>
    <t>COMPLETED</t>
  </si>
  <si>
    <t>Converted to Proper Data Set</t>
  </si>
  <si>
    <t>2016
($ Millions)</t>
  </si>
  <si>
    <t>2017
($ Millions)</t>
  </si>
  <si>
    <t>2018
($ Millions)</t>
  </si>
  <si>
    <t>Total net sales (Revenue)</t>
  </si>
  <si>
    <r>
      <rPr>
        <i/>
        <sz val="12"/>
        <color theme="1"/>
        <rFont val="Calibri"/>
        <family val="2"/>
        <scheme val="minor"/>
      </rPr>
      <t>Operating expenses:</t>
    </r>
    <r>
      <rPr>
        <sz val="12"/>
        <color theme="1"/>
        <rFont val="Calibri"/>
        <family val="2"/>
        <scheme val="minor"/>
      </rPr>
      <t xml:space="preserve">
Cost of sales</t>
    </r>
  </si>
  <si>
    <t>Format Changes: Removed unecessary merges, highlight column headers, add currency, add net income formula</t>
  </si>
  <si>
    <t>#1</t>
  </si>
  <si>
    <t>ACTUAL</t>
  </si>
  <si>
    <t>2019
($ Millions)</t>
  </si>
  <si>
    <t>2020
($ Millions)</t>
  </si>
  <si>
    <t>PROJECTIONS</t>
  </si>
  <si>
    <t>2018 v. 2019
($ Millions)</t>
  </si>
  <si>
    <t>2017 v. 2018
($ Millions)</t>
  </si>
  <si>
    <t>2016 v. 2017
($ Millions)</t>
  </si>
  <si>
    <t>2019 v. 2020
($ Millions)</t>
  </si>
  <si>
    <t>2016 v. 2017
(% Change)</t>
  </si>
  <si>
    <t>2018 v. 2019
(% Change)</t>
  </si>
  <si>
    <t>2019 v. 2020
(% Change)</t>
  </si>
  <si>
    <t>#2</t>
  </si>
  <si>
    <t>Asumptions</t>
  </si>
  <si>
    <t>2017 v. 2018 
(% Change)</t>
  </si>
  <si>
    <t xml:space="preserve">  2019 Percentage Change Increase = (2017 v. 2018 Percentage Change) - (2016 v. 2017 Percentage Change)</t>
  </si>
  <si>
    <t xml:space="preserve">  2020 Percentage Change Increase = (2019 v. 2020 Percentage Change) - (2019 v. 2018 Percentage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</si>
</sst>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0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theme="1"/>
      <name val="Inherit"/>
    </font>
    <font>
      <b/>
      <sz val="8"/>
      <color theme="1"/>
      <name val="Inherit"/>
    </font>
    <font>
      <sz val="10"/>
      <color theme="1"/>
      <name val="Inherit"/>
    </font>
    <font>
      <sz val="10"/>
      <color rgb="FF1D1C1D"/>
      <name val="Inherit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 indent="2"/>
    </xf>
    <xf numFmtId="0" fontId="4" fillId="0" borderId="0" xfId="0" applyFont="1"/>
    <xf numFmtId="3" fontId="4" fillId="0" borderId="0" xfId="0" applyNumberFormat="1" applyFont="1"/>
    <xf numFmtId="0" fontId="1" fillId="0" borderId="0" xfId="0" applyFont="1"/>
    <xf numFmtId="0" fontId="0" fillId="0" borderId="0" xfId="0" applyFont="1"/>
    <xf numFmtId="165" fontId="0" fillId="0" borderId="1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5" xfId="1" applyNumberFormat="1" applyFont="1" applyBorder="1"/>
    <xf numFmtId="10" fontId="0" fillId="0" borderId="3" xfId="2" applyNumberFormat="1" applyFont="1" applyBorder="1"/>
    <xf numFmtId="10" fontId="0" fillId="0" borderId="1" xfId="2" applyNumberFormat="1" applyFont="1" applyBorder="1"/>
    <xf numFmtId="10" fontId="0" fillId="0" borderId="5" xfId="2" applyNumberFormat="1" applyFont="1" applyBorder="1"/>
    <xf numFmtId="10" fontId="0" fillId="0" borderId="2" xfId="2" applyNumberFormat="1" applyFont="1" applyBorder="1"/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0" fillId="0" borderId="0" xfId="0" applyFont="1" applyFill="1"/>
    <xf numFmtId="0" fontId="7" fillId="3" borderId="3" xfId="0" applyFont="1" applyFill="1" applyBorder="1"/>
    <xf numFmtId="0" fontId="0" fillId="3" borderId="4" xfId="0" applyFont="1" applyFill="1" applyBorder="1" applyAlignment="1">
      <alignment wrapText="1"/>
    </xf>
    <xf numFmtId="0" fontId="0" fillId="3" borderId="1" xfId="0" applyFont="1" applyFill="1" applyBorder="1"/>
    <xf numFmtId="0" fontId="0" fillId="3" borderId="3" xfId="0" applyFont="1" applyFill="1" applyBorder="1"/>
    <xf numFmtId="0" fontId="7" fillId="3" borderId="6" xfId="0" applyFont="1" applyFill="1" applyBorder="1"/>
    <xf numFmtId="0" fontId="7" fillId="3" borderId="2" xfId="0" applyFont="1" applyFill="1" applyBorder="1"/>
    <xf numFmtId="0" fontId="9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1CDC-C50D-8F44-A70F-6C040BCEABE3}">
  <dimension ref="A1:L30"/>
  <sheetViews>
    <sheetView zoomScale="78" zoomScaleNormal="177" workbookViewId="0">
      <selection activeCell="B29" sqref="B29:B30"/>
    </sheetView>
  </sheetViews>
  <sheetFormatPr defaultColWidth="11.19921875" defaultRowHeight="15.6"/>
  <cols>
    <col min="1" max="1" width="32.5" bestFit="1" customWidth="1"/>
  </cols>
  <sheetData>
    <row r="1" spans="1:9">
      <c r="A1" t="s">
        <v>6</v>
      </c>
    </row>
    <row r="2" spans="1:9">
      <c r="A2" s="1"/>
      <c r="B2" s="2">
        <v>2016</v>
      </c>
      <c r="C2" s="3"/>
      <c r="E2" s="2">
        <v>2017</v>
      </c>
      <c r="H2" s="2">
        <v>2018</v>
      </c>
    </row>
    <row r="3" spans="1:9">
      <c r="A3" s="5" t="s">
        <v>0</v>
      </c>
      <c r="B3" s="6">
        <v>135987</v>
      </c>
      <c r="C3" s="5"/>
      <c r="D3" s="5"/>
      <c r="E3" s="6">
        <v>177866</v>
      </c>
      <c r="F3" s="5"/>
      <c r="G3" s="5"/>
      <c r="H3" s="6">
        <v>232887</v>
      </c>
      <c r="I3" s="5"/>
    </row>
    <row r="4" spans="1:9">
      <c r="A4" s="5"/>
      <c r="B4" s="6"/>
      <c r="C4" s="5"/>
      <c r="D4" s="5"/>
      <c r="E4" s="6"/>
      <c r="F4" s="5"/>
      <c r="G4" s="5"/>
      <c r="H4" s="6"/>
      <c r="I4" s="5"/>
    </row>
    <row r="5" spans="1:9">
      <c r="A5" s="3" t="s">
        <v>1</v>
      </c>
      <c r="B5" s="3"/>
      <c r="C5" s="3"/>
      <c r="D5" s="3"/>
      <c r="E5" s="3"/>
      <c r="F5" s="3"/>
    </row>
    <row r="6" spans="1:9">
      <c r="A6" s="5" t="s">
        <v>2</v>
      </c>
      <c r="B6" s="6">
        <v>88265</v>
      </c>
      <c r="C6" s="5"/>
      <c r="D6" s="5"/>
      <c r="E6" s="6">
        <v>111934</v>
      </c>
      <c r="F6" s="5"/>
      <c r="G6" s="5"/>
      <c r="H6" s="6">
        <v>139156</v>
      </c>
      <c r="I6" s="5"/>
    </row>
    <row r="7" spans="1:9">
      <c r="A7" s="5"/>
      <c r="B7" s="6"/>
      <c r="C7" s="5"/>
      <c r="D7" s="5"/>
      <c r="E7" s="6"/>
      <c r="F7" s="5"/>
      <c r="G7" s="5"/>
      <c r="H7" s="6"/>
      <c r="I7" s="5"/>
    </row>
    <row r="8" spans="1:9">
      <c r="A8" s="5" t="s">
        <v>3</v>
      </c>
      <c r="B8" s="6">
        <v>7233</v>
      </c>
      <c r="C8" s="5"/>
      <c r="D8" s="5"/>
      <c r="E8" s="6">
        <v>10069</v>
      </c>
      <c r="F8" s="5"/>
      <c r="G8" s="5"/>
      <c r="H8" s="6">
        <v>13814</v>
      </c>
      <c r="I8" s="5"/>
    </row>
    <row r="9" spans="1:9">
      <c r="A9" s="5"/>
      <c r="B9" s="6"/>
      <c r="C9" s="5"/>
      <c r="D9" s="5"/>
      <c r="E9" s="6"/>
      <c r="F9" s="5"/>
      <c r="G9" s="5"/>
      <c r="H9" s="6"/>
      <c r="I9" s="5"/>
    </row>
    <row r="10" spans="1:9">
      <c r="A10" s="5" t="s">
        <v>7</v>
      </c>
      <c r="B10" s="6">
        <f>B14-B8-B6</f>
        <v>36303</v>
      </c>
      <c r="C10" s="5"/>
      <c r="D10" s="5"/>
      <c r="E10" s="6">
        <f>E14-E8-E6</f>
        <v>51757</v>
      </c>
      <c r="F10" s="5"/>
      <c r="G10" s="5"/>
      <c r="H10" s="6">
        <f>H14-H8-H6</f>
        <v>67496</v>
      </c>
      <c r="I10" s="5"/>
    </row>
    <row r="11" spans="1:9">
      <c r="A11" s="5"/>
      <c r="B11" s="6"/>
      <c r="C11" s="5"/>
      <c r="D11" s="5"/>
      <c r="E11" s="6"/>
      <c r="F11" s="5"/>
      <c r="G11" s="5"/>
      <c r="H11" s="6"/>
      <c r="I11" s="5"/>
    </row>
    <row r="12" spans="1:9">
      <c r="A12" s="5"/>
      <c r="B12" s="5"/>
      <c r="C12" s="5"/>
      <c r="D12" s="5"/>
      <c r="E12" s="5"/>
      <c r="F12" s="5"/>
      <c r="G12" s="5"/>
      <c r="H12" s="5"/>
      <c r="I12" s="5"/>
    </row>
    <row r="13" spans="1:9">
      <c r="A13" s="5"/>
      <c r="B13" s="5"/>
      <c r="C13" s="5"/>
      <c r="D13" s="5"/>
      <c r="E13" s="5"/>
      <c r="F13" s="5"/>
      <c r="G13" s="5"/>
      <c r="H13" s="5"/>
      <c r="I13" s="5"/>
    </row>
    <row r="14" spans="1:9">
      <c r="A14" s="5" t="s">
        <v>4</v>
      </c>
      <c r="B14" s="6">
        <v>131801</v>
      </c>
      <c r="C14" s="5"/>
      <c r="D14" s="5"/>
      <c r="E14" s="6">
        <v>173760</v>
      </c>
      <c r="F14" s="5"/>
      <c r="G14" s="5"/>
      <c r="H14" s="6">
        <v>220466</v>
      </c>
      <c r="I14" s="5"/>
    </row>
    <row r="15" spans="1:9">
      <c r="A15" s="5"/>
      <c r="B15" s="6"/>
      <c r="C15" s="5"/>
      <c r="D15" s="5"/>
      <c r="E15" s="6"/>
      <c r="F15" s="5"/>
      <c r="G15" s="5"/>
      <c r="H15" s="6"/>
      <c r="I15" s="5"/>
    </row>
    <row r="16" spans="1:9">
      <c r="A16" s="5" t="s">
        <v>5</v>
      </c>
      <c r="B16" s="6">
        <v>4186</v>
      </c>
      <c r="C16" s="5"/>
      <c r="D16" s="5"/>
      <c r="E16" s="6">
        <v>4106</v>
      </c>
      <c r="F16" s="5"/>
      <c r="G16" s="5"/>
      <c r="H16" s="6">
        <v>12421</v>
      </c>
      <c r="I16" s="5"/>
    </row>
    <row r="17" spans="1:12">
      <c r="A17" s="5"/>
      <c r="B17" s="6"/>
      <c r="C17" s="5"/>
      <c r="D17" s="5"/>
      <c r="E17" s="6"/>
      <c r="F17" s="5"/>
      <c r="G17" s="5"/>
      <c r="H17" s="6"/>
      <c r="I17" s="5"/>
    </row>
    <row r="18" spans="1:12">
      <c r="A18" s="5"/>
      <c r="B18" s="5"/>
      <c r="C18" s="5"/>
      <c r="D18" s="5"/>
      <c r="E18" s="5"/>
      <c r="F18" s="5"/>
      <c r="G18" s="5"/>
      <c r="H18" s="5"/>
      <c r="I18" s="5"/>
    </row>
    <row r="19" spans="1:12">
      <c r="A19" s="5"/>
      <c r="B19" s="5"/>
      <c r="C19" s="5"/>
      <c r="D19" s="5"/>
      <c r="E19" s="5"/>
      <c r="F19" s="5"/>
      <c r="G19" s="5"/>
      <c r="H19" s="5"/>
      <c r="I19" s="5"/>
    </row>
    <row r="20" spans="1:12">
      <c r="A20" s="3"/>
      <c r="B20" s="3"/>
      <c r="C20" s="3"/>
      <c r="D20" s="3"/>
      <c r="E20" s="3"/>
      <c r="F20" s="3"/>
      <c r="G20" s="3"/>
      <c r="H20" s="3"/>
      <c r="I20" s="3"/>
    </row>
    <row r="21" spans="1:12">
      <c r="A21" s="5"/>
      <c r="B21" s="5"/>
      <c r="C21" s="5"/>
      <c r="D21" s="5"/>
      <c r="E21" s="5"/>
      <c r="F21" s="5"/>
      <c r="G21" s="5"/>
      <c r="H21" s="5"/>
      <c r="I21" s="5"/>
    </row>
    <row r="22" spans="1:12">
      <c r="A22" s="5"/>
      <c r="B22" s="5"/>
      <c r="C22" s="5"/>
      <c r="D22" s="5"/>
      <c r="E22" s="5"/>
      <c r="F22" s="5"/>
      <c r="G22" s="5"/>
      <c r="H22" s="5"/>
      <c r="I22" s="5"/>
    </row>
    <row r="23" spans="1:12">
      <c r="A23" s="3"/>
      <c r="B23" s="3"/>
      <c r="C23" s="3"/>
      <c r="D23" s="3"/>
      <c r="E23" s="3"/>
      <c r="F23" s="3"/>
      <c r="G23" s="3"/>
      <c r="H23" s="3"/>
      <c r="I23" s="3"/>
    </row>
    <row r="24" spans="1:12">
      <c r="A24" s="5"/>
      <c r="B24" s="6"/>
      <c r="C24" s="5"/>
      <c r="D24" s="5"/>
      <c r="E24" s="6"/>
      <c r="F24" s="5"/>
      <c r="G24" s="5"/>
      <c r="H24" s="6"/>
      <c r="I24" s="5"/>
    </row>
    <row r="25" spans="1:12">
      <c r="A25" s="5"/>
      <c r="B25" s="6"/>
      <c r="C25" s="5"/>
      <c r="D25" s="5"/>
      <c r="E25" s="6"/>
      <c r="F25" s="5"/>
      <c r="G25" s="5"/>
      <c r="H25" s="6"/>
      <c r="I25" s="5"/>
    </row>
    <row r="26" spans="1:12">
      <c r="A26" s="3"/>
      <c r="B26" s="3"/>
      <c r="C26" s="3"/>
      <c r="D26" s="3"/>
      <c r="E26" s="3"/>
      <c r="F26" s="3"/>
      <c r="G26" s="3"/>
      <c r="H26" s="3"/>
      <c r="I26" s="3"/>
    </row>
    <row r="27" spans="1:12">
      <c r="A27" s="5"/>
      <c r="B27" s="5"/>
      <c r="C27" s="5"/>
      <c r="D27" s="5"/>
      <c r="E27" s="5"/>
      <c r="F27" s="5"/>
      <c r="G27" s="5"/>
      <c r="H27" s="5"/>
      <c r="I27" s="5"/>
    </row>
    <row r="28" spans="1:12">
      <c r="A28" s="5"/>
      <c r="B28" s="5"/>
      <c r="C28" s="5"/>
      <c r="D28" s="5"/>
      <c r="E28" s="5"/>
      <c r="F28" s="5"/>
      <c r="G28" s="5"/>
      <c r="H28" s="5"/>
      <c r="I28" s="5"/>
    </row>
    <row r="29" spans="1:12">
      <c r="A29" s="5"/>
      <c r="B29" s="5"/>
      <c r="C29" s="6"/>
      <c r="D29" s="5"/>
      <c r="E29" s="5"/>
      <c r="F29" s="5"/>
      <c r="G29" s="6"/>
      <c r="H29" s="5"/>
      <c r="I29" s="5"/>
      <c r="J29" s="5"/>
      <c r="K29" s="6"/>
      <c r="L29" s="7"/>
    </row>
    <row r="30" spans="1:12">
      <c r="A30" s="5"/>
      <c r="B30" s="5"/>
      <c r="C30" s="6"/>
      <c r="D30" s="5"/>
      <c r="E30" s="5"/>
      <c r="F30" s="5"/>
      <c r="G30" s="6"/>
      <c r="H30" s="5"/>
      <c r="I30" s="5"/>
      <c r="J30" s="5"/>
      <c r="K30" s="6"/>
      <c r="L30" s="7"/>
    </row>
  </sheetData>
  <mergeCells count="111">
    <mergeCell ref="I29:I30"/>
    <mergeCell ref="J29:J30"/>
    <mergeCell ref="K29:K30"/>
    <mergeCell ref="L29:L30"/>
    <mergeCell ref="H27:H28"/>
    <mergeCell ref="I27:I28"/>
    <mergeCell ref="A29:A30"/>
    <mergeCell ref="B29:B30"/>
    <mergeCell ref="C29:C30"/>
    <mergeCell ref="D29:D30"/>
    <mergeCell ref="E29:E30"/>
    <mergeCell ref="F29:F30"/>
    <mergeCell ref="G29:G30"/>
    <mergeCell ref="H29:H30"/>
    <mergeCell ref="G24:G25"/>
    <mergeCell ref="H24:H25"/>
    <mergeCell ref="I24:I25"/>
    <mergeCell ref="A27:A28"/>
    <mergeCell ref="B27:B28"/>
    <mergeCell ref="C27:C28"/>
    <mergeCell ref="D27:D28"/>
    <mergeCell ref="E27:E28"/>
    <mergeCell ref="F27:F28"/>
    <mergeCell ref="G27:G28"/>
    <mergeCell ref="A24:A25"/>
    <mergeCell ref="B24:B25"/>
    <mergeCell ref="C24:C25"/>
    <mergeCell ref="D24:D25"/>
    <mergeCell ref="E24:E25"/>
    <mergeCell ref="F24:F25"/>
    <mergeCell ref="A21:A22"/>
    <mergeCell ref="B21:B22"/>
    <mergeCell ref="C21:C22"/>
    <mergeCell ref="D21:D22"/>
    <mergeCell ref="E21:E22"/>
    <mergeCell ref="F21:F22"/>
    <mergeCell ref="G21:G22"/>
    <mergeCell ref="H21:H22"/>
    <mergeCell ref="I21:I22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G14:G15"/>
    <mergeCell ref="H14:H15"/>
    <mergeCell ref="I14:I15"/>
    <mergeCell ref="A16:A17"/>
    <mergeCell ref="B16:B17"/>
    <mergeCell ref="C16:C17"/>
    <mergeCell ref="D16:D17"/>
    <mergeCell ref="E16:E17"/>
    <mergeCell ref="F16:F17"/>
    <mergeCell ref="G16:G17"/>
    <mergeCell ref="A14:A15"/>
    <mergeCell ref="B14:B15"/>
    <mergeCell ref="C14:C15"/>
    <mergeCell ref="D14:D15"/>
    <mergeCell ref="E14:E15"/>
    <mergeCell ref="F14:F15"/>
    <mergeCell ref="H16:H17"/>
    <mergeCell ref="I16:I17"/>
    <mergeCell ref="I10:I11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A10:A11"/>
    <mergeCell ref="B10:B11"/>
    <mergeCell ref="C10:C11"/>
    <mergeCell ref="D10:D11"/>
    <mergeCell ref="E10:E11"/>
    <mergeCell ref="F10:F11"/>
    <mergeCell ref="G10:G11"/>
    <mergeCell ref="H10:H11"/>
    <mergeCell ref="G8:G9"/>
    <mergeCell ref="H8:H9"/>
    <mergeCell ref="I8:I9"/>
    <mergeCell ref="A8:A9"/>
    <mergeCell ref="B8:B9"/>
    <mergeCell ref="C8:C9"/>
    <mergeCell ref="D8:D9"/>
    <mergeCell ref="E8:E9"/>
    <mergeCell ref="F8:F9"/>
    <mergeCell ref="I6:I7"/>
    <mergeCell ref="H3:H4"/>
    <mergeCell ref="I3:I4"/>
    <mergeCell ref="A6:A7"/>
    <mergeCell ref="B6:B7"/>
    <mergeCell ref="C6:C7"/>
    <mergeCell ref="D6:D7"/>
    <mergeCell ref="E6:E7"/>
    <mergeCell ref="F6:F7"/>
    <mergeCell ref="G6:G7"/>
    <mergeCell ref="H6:H7"/>
    <mergeCell ref="A3:A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7C35E-ABEF-4A3F-9EEE-E7C531A3883A}">
  <dimension ref="A1:B15"/>
  <sheetViews>
    <sheetView workbookViewId="0">
      <selection activeCell="E23" sqref="E23"/>
    </sheetView>
  </sheetViews>
  <sheetFormatPr defaultRowHeight="15.6"/>
  <sheetData>
    <row r="1" spans="1:2">
      <c r="A1" s="4" t="s">
        <v>8</v>
      </c>
    </row>
    <row r="2" spans="1:2">
      <c r="A2" s="4" t="s">
        <v>9</v>
      </c>
    </row>
    <row r="3" spans="1:2">
      <c r="A3" s="4" t="s">
        <v>10</v>
      </c>
    </row>
    <row r="4" spans="1:2">
      <c r="A4" s="4" t="s">
        <v>11</v>
      </c>
    </row>
    <row r="5" spans="1:2">
      <c r="A5" s="4" t="s">
        <v>12</v>
      </c>
    </row>
    <row r="6" spans="1:2">
      <c r="A6" s="4" t="s">
        <v>13</v>
      </c>
    </row>
    <row r="7" spans="1:2">
      <c r="A7" s="4" t="s">
        <v>14</v>
      </c>
    </row>
    <row r="11" spans="1:2">
      <c r="A11" t="s">
        <v>15</v>
      </c>
    </row>
    <row r="12" spans="1:2">
      <c r="B12" t="s">
        <v>16</v>
      </c>
    </row>
    <row r="13" spans="1:2">
      <c r="B13" t="s">
        <v>22</v>
      </c>
    </row>
    <row r="14" spans="1:2">
      <c r="B14" t="s">
        <v>23</v>
      </c>
    </row>
    <row r="15" spans="1:2">
      <c r="B15" t="s">
        <v>35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2157-7FE3-4335-9A4C-3974BAAEEC62}">
  <dimension ref="A1:N13"/>
  <sheetViews>
    <sheetView tabSelected="1" zoomScale="98" zoomScaleNormal="177" workbookViewId="0">
      <selection activeCell="C11" sqref="C11"/>
    </sheetView>
  </sheetViews>
  <sheetFormatPr defaultColWidth="13.3984375" defaultRowHeight="15.6"/>
  <cols>
    <col min="1" max="1" width="22.796875" style="8" bestFit="1" customWidth="1"/>
    <col min="2" max="14" width="12.19921875" style="8" customWidth="1"/>
    <col min="15" max="16384" width="13.3984375" style="8"/>
  </cols>
  <sheetData>
    <row r="1" spans="1:14" ht="25.2" customHeight="1">
      <c r="A1" s="19"/>
      <c r="B1" s="18" t="s">
        <v>24</v>
      </c>
      <c r="C1" s="18"/>
      <c r="D1" s="18"/>
      <c r="E1" s="18"/>
      <c r="F1" s="18"/>
      <c r="G1" s="18"/>
      <c r="H1" s="18"/>
      <c r="I1" s="18" t="s">
        <v>27</v>
      </c>
      <c r="J1" s="18"/>
      <c r="K1" s="18"/>
      <c r="L1" s="18"/>
      <c r="M1" s="18"/>
      <c r="N1" s="18"/>
    </row>
    <row r="2" spans="1:14" ht="31.2">
      <c r="A2" s="19"/>
      <c r="B2" s="17" t="s">
        <v>17</v>
      </c>
      <c r="C2" s="17" t="s">
        <v>18</v>
      </c>
      <c r="D2" s="17" t="s">
        <v>30</v>
      </c>
      <c r="E2" s="17" t="s">
        <v>32</v>
      </c>
      <c r="F2" s="17" t="s">
        <v>19</v>
      </c>
      <c r="G2" s="17" t="s">
        <v>29</v>
      </c>
      <c r="H2" s="17" t="s">
        <v>37</v>
      </c>
      <c r="I2" s="17" t="s">
        <v>25</v>
      </c>
      <c r="J2" s="17" t="s">
        <v>28</v>
      </c>
      <c r="K2" s="17" t="s">
        <v>33</v>
      </c>
      <c r="L2" s="17" t="s">
        <v>26</v>
      </c>
      <c r="M2" s="17" t="s">
        <v>31</v>
      </c>
      <c r="N2" s="17" t="s">
        <v>34</v>
      </c>
    </row>
    <row r="3" spans="1:14" ht="22.2" customHeight="1" thickBot="1">
      <c r="A3" s="21" t="s">
        <v>20</v>
      </c>
      <c r="B3" s="11">
        <v>135987</v>
      </c>
      <c r="C3" s="11">
        <v>177866</v>
      </c>
      <c r="D3" s="11">
        <f>C3-B3</f>
        <v>41879</v>
      </c>
      <c r="E3" s="13">
        <f>(C3-B3)/ABS(B3)</f>
        <v>0.30796326119408474</v>
      </c>
      <c r="F3" s="11">
        <v>232887</v>
      </c>
      <c r="G3" s="11">
        <f>F3-C3</f>
        <v>55021</v>
      </c>
      <c r="H3" s="13">
        <f>(F3-C3)/ABS(C3)</f>
        <v>0.3093396152159491</v>
      </c>
      <c r="I3" s="11">
        <f>F3*(1+K3)</f>
        <v>305248.70992788667</v>
      </c>
      <c r="J3" s="11">
        <f>I3-F3</f>
        <v>72361.709927886666</v>
      </c>
      <c r="K3" s="13">
        <f>H3+(H3-E3)</f>
        <v>0.31071596923781347</v>
      </c>
      <c r="L3" s="11">
        <f>I3*(1+N3)</f>
        <v>400514.48898130032</v>
      </c>
      <c r="M3" s="11">
        <f>L3-I3</f>
        <v>95265.779053413658</v>
      </c>
      <c r="N3" s="13">
        <f>(K3-H3)+K3</f>
        <v>0.31209232325967784</v>
      </c>
    </row>
    <row r="4" spans="1:14" ht="31.8" thickTop="1">
      <c r="A4" s="22" t="s">
        <v>21</v>
      </c>
      <c r="B4" s="10">
        <v>88265</v>
      </c>
      <c r="C4" s="10">
        <v>111934</v>
      </c>
      <c r="D4" s="10">
        <f t="shared" ref="D4:D8" si="0">C4-B4</f>
        <v>23669</v>
      </c>
      <c r="E4" s="16">
        <f t="shared" ref="E4:E8" si="1">(C4-B4)/ABS(B4)</f>
        <v>0.26815838667648556</v>
      </c>
      <c r="F4" s="10">
        <v>139156</v>
      </c>
      <c r="G4" s="10">
        <f t="shared" ref="G4:G8" si="2">F4-C4</f>
        <v>27222</v>
      </c>
      <c r="H4" s="16">
        <f t="shared" ref="H4:H8" si="3">(F4-C4)/ABS(C4)</f>
        <v>0.24319688387799954</v>
      </c>
      <c r="I4" s="10">
        <f t="shared" ref="I4:I8" si="4">F4*(1+K4)</f>
        <v>169524.76268950079</v>
      </c>
      <c r="J4" s="10">
        <f t="shared" ref="J4:J8" si="5">I4-F4</f>
        <v>30368.762689500785</v>
      </c>
      <c r="K4" s="16">
        <f t="shared" ref="K4:K8" si="6">H4+(H4-E4)</f>
        <v>0.21823538107951351</v>
      </c>
      <c r="L4" s="10">
        <f t="shared" ref="L4:L8" si="7">I4*(1+N4)</f>
        <v>202289.47103917142</v>
      </c>
      <c r="M4" s="10">
        <f t="shared" ref="M4:M8" si="8">L4-I4</f>
        <v>32764.708349670633</v>
      </c>
      <c r="N4" s="16">
        <f t="shared" ref="N4:N8" si="9">(K4-H4)+K4</f>
        <v>0.19327387828102749</v>
      </c>
    </row>
    <row r="5" spans="1:14" ht="22.2" customHeight="1">
      <c r="A5" s="23" t="s">
        <v>3</v>
      </c>
      <c r="B5" s="9">
        <v>7233</v>
      </c>
      <c r="C5" s="9">
        <v>10069</v>
      </c>
      <c r="D5" s="9">
        <f t="shared" si="0"/>
        <v>2836</v>
      </c>
      <c r="E5" s="14">
        <f t="shared" si="1"/>
        <v>0.39209180146550532</v>
      </c>
      <c r="F5" s="9">
        <v>13814</v>
      </c>
      <c r="G5" s="9">
        <f t="shared" si="2"/>
        <v>3745</v>
      </c>
      <c r="H5" s="14">
        <f t="shared" si="3"/>
        <v>0.37193365776144605</v>
      </c>
      <c r="I5" s="9">
        <f t="shared" si="4"/>
        <v>18673.426951188743</v>
      </c>
      <c r="J5" s="9">
        <f t="shared" si="5"/>
        <v>4859.4269511887433</v>
      </c>
      <c r="K5" s="14">
        <f t="shared" si="6"/>
        <v>0.35177551405738677</v>
      </c>
      <c r="L5" s="9">
        <f t="shared" si="7"/>
        <v>24865.85969222691</v>
      </c>
      <c r="M5" s="9">
        <f t="shared" si="8"/>
        <v>6192.4327410381666</v>
      </c>
      <c r="N5" s="14">
        <f t="shared" si="9"/>
        <v>0.3316173703533275</v>
      </c>
    </row>
    <row r="6" spans="1:14" ht="22.2" customHeight="1" thickBot="1">
      <c r="A6" s="24" t="s">
        <v>7</v>
      </c>
      <c r="B6" s="11">
        <f>B7-B5-B4</f>
        <v>36303</v>
      </c>
      <c r="C6" s="11">
        <f>C7-C5-C4</f>
        <v>51757</v>
      </c>
      <c r="D6" s="11">
        <f t="shared" si="0"/>
        <v>15454</v>
      </c>
      <c r="E6" s="13">
        <f t="shared" si="1"/>
        <v>0.42569484615596509</v>
      </c>
      <c r="F6" s="11">
        <f>F7-F5-F4</f>
        <v>67496</v>
      </c>
      <c r="G6" s="11">
        <f t="shared" si="2"/>
        <v>15739</v>
      </c>
      <c r="H6" s="13">
        <f t="shared" si="3"/>
        <v>0.30409413219467896</v>
      </c>
      <c r="I6" s="11">
        <f t="shared" si="4"/>
        <v>79813.575757081082</v>
      </c>
      <c r="J6" s="11">
        <f t="shared" si="5"/>
        <v>12317.575757081082</v>
      </c>
      <c r="K6" s="13">
        <f t="shared" si="6"/>
        <v>0.18249341823339282</v>
      </c>
      <c r="L6" s="11">
        <f t="shared" si="7"/>
        <v>84673.640222556409</v>
      </c>
      <c r="M6" s="11">
        <f t="shared" si="8"/>
        <v>4860.0644654753269</v>
      </c>
      <c r="N6" s="13">
        <f t="shared" si="9"/>
        <v>6.089270427210669E-2</v>
      </c>
    </row>
    <row r="7" spans="1:14" ht="22.2" customHeight="1" thickTop="1" thickBot="1">
      <c r="A7" s="25" t="s">
        <v>4</v>
      </c>
      <c r="B7" s="12">
        <v>131801</v>
      </c>
      <c r="C7" s="12">
        <v>173760</v>
      </c>
      <c r="D7" s="12">
        <f t="shared" si="0"/>
        <v>41959</v>
      </c>
      <c r="E7" s="15">
        <f t="shared" si="1"/>
        <v>0.31835115059825037</v>
      </c>
      <c r="F7" s="12">
        <v>220466</v>
      </c>
      <c r="G7" s="12">
        <f t="shared" si="2"/>
        <v>46706</v>
      </c>
      <c r="H7" s="15">
        <f t="shared" si="3"/>
        <v>0.26879604051565376</v>
      </c>
      <c r="I7" s="12">
        <f t="shared" si="4"/>
        <v>268801.17096885439</v>
      </c>
      <c r="J7" s="12">
        <f t="shared" si="5"/>
        <v>48335.170968854392</v>
      </c>
      <c r="K7" s="15">
        <f t="shared" si="6"/>
        <v>0.21924093043305715</v>
      </c>
      <c r="L7" s="12">
        <f t="shared" si="7"/>
        <v>314412.91817586886</v>
      </c>
      <c r="M7" s="12">
        <f t="shared" si="8"/>
        <v>45611.747207014472</v>
      </c>
      <c r="N7" s="15">
        <f t="shared" si="9"/>
        <v>0.16968582035046054</v>
      </c>
    </row>
    <row r="8" spans="1:14" ht="22.2" customHeight="1" thickTop="1">
      <c r="A8" s="26" t="s">
        <v>5</v>
      </c>
      <c r="B8" s="10">
        <f>B3-B7</f>
        <v>4186</v>
      </c>
      <c r="C8" s="10">
        <f t="shared" ref="C8:F8" si="10">C3-C7</f>
        <v>4106</v>
      </c>
      <c r="D8" s="10">
        <f t="shared" si="0"/>
        <v>-80</v>
      </c>
      <c r="E8" s="16">
        <f t="shared" si="1"/>
        <v>-1.9111323459149548E-2</v>
      </c>
      <c r="F8" s="10">
        <f t="shared" si="10"/>
        <v>12421</v>
      </c>
      <c r="G8" s="10">
        <f t="shared" si="2"/>
        <v>8315</v>
      </c>
      <c r="H8" s="16">
        <f t="shared" si="3"/>
        <v>2.02508524111057</v>
      </c>
      <c r="I8" s="10">
        <f t="shared" si="4"/>
        <v>62965.549308354864</v>
      </c>
      <c r="J8" s="10">
        <f t="shared" si="5"/>
        <v>50544.549308354864</v>
      </c>
      <c r="K8" s="16">
        <f t="shared" si="6"/>
        <v>4.0692818056802889</v>
      </c>
      <c r="L8" s="10">
        <f t="shared" si="7"/>
        <v>447904.07307589264</v>
      </c>
      <c r="M8" s="10">
        <f t="shared" si="8"/>
        <v>384938.52376753779</v>
      </c>
      <c r="N8" s="16">
        <f t="shared" si="9"/>
        <v>6.1134783702500073</v>
      </c>
    </row>
    <row r="11" spans="1:14">
      <c r="E11" s="27" t="s">
        <v>36</v>
      </c>
    </row>
    <row r="12" spans="1:14">
      <c r="B12" s="20"/>
      <c r="C12" s="20"/>
      <c r="E12" s="8" t="s">
        <v>38</v>
      </c>
    </row>
    <row r="13" spans="1:14">
      <c r="E13" s="8" t="s">
        <v>39</v>
      </c>
    </row>
  </sheetData>
  <mergeCells count="2">
    <mergeCell ref="B1:H1"/>
    <mergeCell ref="I1:N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Assignment Instructions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Rachelle Perez</cp:lastModifiedBy>
  <dcterms:created xsi:type="dcterms:W3CDTF">2019-10-07T19:17:30Z</dcterms:created>
  <dcterms:modified xsi:type="dcterms:W3CDTF">2019-10-07T20:26:36Z</dcterms:modified>
</cp:coreProperties>
</file>