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Github\ttp_O31_warmups\"/>
    </mc:Choice>
  </mc:AlternateContent>
  <xr:revisionPtr revIDLastSave="0" documentId="13_ncr:1_{FDD31DDA-F0F3-4F85-BCC6-95758E612E42}" xr6:coauthVersionLast="45" xr6:coauthVersionMax="45" xr10:uidLastSave="{00000000-0000-0000-0000-000000000000}"/>
  <bookViews>
    <workbookView xWindow="-108" yWindow="-108" windowWidth="23256" windowHeight="12576" activeTab="1" xr2:uid="{BFB330BD-1645-4C86-8B17-7C2C925C497B}"/>
  </bookViews>
  <sheets>
    <sheet name="Quetions" sheetId="1" r:id="rId1"/>
    <sheet name="Answ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8" i="2" l="1"/>
  <c r="B103" i="2"/>
  <c r="B100" i="2"/>
  <c r="B99" i="2"/>
  <c r="B96" i="2"/>
  <c r="B109" i="2" s="1"/>
  <c r="B79" i="2"/>
  <c r="B64" i="2"/>
  <c r="B78" i="2" s="1"/>
  <c r="B73" i="2"/>
  <c r="B70" i="2"/>
  <c r="B69" i="2"/>
  <c r="B66" i="2"/>
  <c r="B40" i="2"/>
  <c r="B110" i="2" l="1"/>
  <c r="B111" i="2" s="1"/>
  <c r="B105" i="2"/>
  <c r="B106" i="2" s="1"/>
  <c r="B80" i="2"/>
  <c r="B81" i="2" s="1"/>
  <c r="B75" i="2"/>
  <c r="B76" i="2" s="1"/>
  <c r="B37" i="2" l="1"/>
  <c r="B36" i="2"/>
  <c r="B31" i="2"/>
  <c r="B33" i="2"/>
  <c r="B46" i="2" s="1"/>
  <c r="B45" i="2" l="1"/>
  <c r="B47" i="2" s="1"/>
  <c r="B48" i="2" s="1"/>
  <c r="B42" i="2"/>
  <c r="B43" i="2" s="1"/>
</calcChain>
</file>

<file path=xl/sharedStrings.xml><?xml version="1.0" encoding="utf-8"?>
<sst xmlns="http://schemas.openxmlformats.org/spreadsheetml/2006/main" count="127" uniqueCount="61">
  <si>
    <t>-- 1) Go back to the dvdrental database, and get the average, standard deviation, and count</t>
  </si>
  <si>
    <t>-- of each customer's lifetime spending. (This is a lot like yesterday's warmup).</t>
  </si>
  <si>
    <t>*** QUERY ***</t>
  </si>
  <si>
    <t>)</t>
  </si>
  <si>
    <t>*** RESULT ***</t>
  </si>
  <si>
    <t>-------+----------------------+---------------------</t>
  </si>
  <si>
    <t>-- 2) Your boss is absolutely certain (like 99%) that his new marketing strategy will increase</t>
  </si>
  <si>
    <t>-- average customer spending by more than 10%, making the company an extra $100,000+ next year.</t>
  </si>
  <si>
    <t>-- This is based on the fact that our company has about 10,000 customers, and his assumption</t>
  </si>
  <si>
    <t>-- is that each customer is currently worth at least $100 in yearly spending. </t>
  </si>
  <si>
    <t>-- Your boss has already made this promise to the CEO.</t>
  </si>
  <si>
    <t>-- Given our data (which is only a sample out of all of our customers), and that we want to be 99%</t>
  </si>
  <si>
    <t>-- confident that our plan is going to work, we want compelling evidence that the TRUE customer </t>
  </si>
  <si>
    <t>-- average spending per year is more than $100. </t>
  </si>
  <si>
    <t>-- (USE at least 2 significant digits for your analysis)</t>
  </si>
  <si>
    <t>-- Is the plan going to work? </t>
  </si>
  <si>
    <t>-- If not at 99% confidence, what about 95%?</t>
  </si>
  <si>
    <t>-- If yes at 99%, what about 99.5%?</t>
  </si>
  <si>
    <t>-- At which level of confidence can he tell the CEO that the plan is going to work?</t>
  </si>
  <si>
    <t>-- BONUS:</t>
  </si>
  <si>
    <t>-- If you still have time, get the count, average, and standard deviation of customer spending</t>
  </si>
  <si>
    <t>-- for each store. Can you set up a hypothesis test to say if there's a statistically meaningful</t>
  </si>
  <si>
    <t>-- difference between the two stores? Check chapter 12.</t>
  </si>
  <si>
    <t>WITH spend_per_customer AS (</t>
  </si>
  <si>
    <t>    SELECT customer_id, SUM(amount) as total_spent</t>
  </si>
  <si>
    <t>    FROM payment</t>
  </si>
  <si>
    <t>    GROUP BY customer_id</t>
  </si>
  <si>
    <t>SELECT COUNT(total_spent), AVG(total_spent),stddev_samp(total_spent)</t>
  </si>
  <si>
    <t>FROM spend_per_customer;</t>
  </si>
  <si>
    <t> count |         avg          |     stddev_samp</t>
  </si>
  <si>
    <t>   599 | 102.3573288814691152 | 25.2321195449925139</t>
  </si>
  <si>
    <t xml:space="preserve">1) </t>
  </si>
  <si>
    <t>sample</t>
  </si>
  <si>
    <t>claim</t>
  </si>
  <si>
    <t>H0:</t>
  </si>
  <si>
    <t>HA:</t>
  </si>
  <si>
    <t>mu:</t>
  </si>
  <si>
    <t>n:</t>
  </si>
  <si>
    <t>std:</t>
  </si>
  <si>
    <t>se:</t>
  </si>
  <si>
    <t>First Indication (Direction)</t>
  </si>
  <si>
    <t>Treshold Test</t>
  </si>
  <si>
    <t>Result</t>
  </si>
  <si>
    <t>P-Value Test</t>
  </si>
  <si>
    <t>x_bar (test statistic):</t>
  </si>
  <si>
    <t>TESTING</t>
  </si>
  <si>
    <t>min limit</t>
  </si>
  <si>
    <t>a (alpha):</t>
  </si>
  <si>
    <t>p-value:</t>
  </si>
  <si>
    <t>p&lt;a?</t>
  </si>
  <si>
    <t>significance level (a):</t>
  </si>
  <si>
    <t>NOTES</t>
  </si>
  <si>
    <t>* Do not worry about getting exact value. The goal is to prove the claim wrong. So you put what you are trying to provide as H0</t>
  </si>
  <si>
    <t>x_bar &lt;= mu?</t>
  </si>
  <si>
    <t>x_bar&lt;=limit?</t>
  </si>
  <si>
    <t>boss is wrong</t>
  </si>
  <si>
    <t>boss is correct</t>
  </si>
  <si>
    <t>based on claim</t>
  </si>
  <si>
    <t>Based on 99% confidence level, we cannot reject that mean is less than 100 and hence cannot support that the boss' claim that mu &gt; 100 is correct</t>
  </si>
  <si>
    <t xml:space="preserve">Based on 95% confidence level, we reject that mean is less than 100. Hence, we support the alternative that mean is above 100 (as the boss claimed). </t>
  </si>
  <si>
    <t xml:space="preserve">Based on 98% confidence level, we can reject that mean is less than 100. Hence, we support the alternative that mean is above 100 (as the boss claimed).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</si>
</sst>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"/>
    <numFmt numFmtId="165" formatCode="0.0000000"/>
    <numFmt numFmtId="166" formatCode="0.000000000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onsolas"/>
      <family val="3"/>
    </font>
    <font>
      <sz val="1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i/>
      <sz val="11"/>
      <color rgb="FFFF0000"/>
      <name val="Calibri"/>
      <family val="2"/>
      <scheme val="minor"/>
    </font>
    <font>
      <i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0"/>
      <color theme="1"/>
      <name val="Calibri"/>
      <family val="2"/>
    </font>
    <font>
      <b/>
      <i/>
      <u/>
      <sz val="10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E1E1E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2" fontId="0" fillId="0" borderId="0" xfId="0" applyNumberFormat="1"/>
    <xf numFmtId="9" fontId="0" fillId="0" borderId="0" xfId="2" applyFont="1"/>
    <xf numFmtId="0" fontId="7" fillId="0" borderId="0" xfId="0" applyFont="1"/>
    <xf numFmtId="0" fontId="0" fillId="0" borderId="1" xfId="0" applyBorder="1"/>
    <xf numFmtId="0" fontId="6" fillId="0" borderId="1" xfId="0" applyFont="1" applyBorder="1"/>
    <xf numFmtId="0" fontId="5" fillId="0" borderId="1" xfId="0" applyFont="1" applyBorder="1" applyAlignment="1">
      <alignment vertical="center"/>
    </xf>
    <xf numFmtId="44" fontId="6" fillId="0" borderId="1" xfId="1" applyFont="1" applyBorder="1"/>
    <xf numFmtId="1" fontId="6" fillId="0" borderId="1" xfId="0" applyNumberFormat="1" applyFont="1" applyBorder="1"/>
    <xf numFmtId="44" fontId="6" fillId="0" borderId="1" xfId="1" applyNumberFormat="1" applyFont="1" applyBorder="1" applyAlignment="1">
      <alignment horizontal="left"/>
    </xf>
    <xf numFmtId="2" fontId="0" fillId="0" borderId="1" xfId="0" applyNumberFormat="1" applyBorder="1"/>
    <xf numFmtId="0" fontId="10" fillId="0" borderId="1" xfId="0" applyFont="1" applyBorder="1"/>
    <xf numFmtId="0" fontId="11" fillId="0" borderId="1" xfId="0" applyFont="1" applyBorder="1" applyAlignment="1">
      <alignment vertical="center"/>
    </xf>
    <xf numFmtId="0" fontId="12" fillId="0" borderId="1" xfId="0" applyFont="1" applyBorder="1"/>
    <xf numFmtId="0" fontId="6" fillId="0" borderId="1" xfId="0" applyFont="1" applyFill="1" applyBorder="1"/>
    <xf numFmtId="0" fontId="7" fillId="0" borderId="1" xfId="0" applyFont="1" applyBorder="1"/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165" fontId="0" fillId="0" borderId="0" xfId="0" applyNumberFormat="1" applyBorder="1"/>
    <xf numFmtId="0" fontId="8" fillId="0" borderId="0" xfId="0" applyFont="1" applyBorder="1"/>
    <xf numFmtId="0" fontId="9" fillId="0" borderId="0" xfId="0" applyFont="1" applyBorder="1" applyAlignment="1">
      <alignment horizontal="center"/>
    </xf>
    <xf numFmtId="165" fontId="2" fillId="0" borderId="0" xfId="0" applyNumberFormat="1" applyFont="1" applyBorder="1"/>
    <xf numFmtId="0" fontId="7" fillId="0" borderId="0" xfId="0" applyFont="1" applyBorder="1" applyAlignment="1">
      <alignment horizontal="center"/>
    </xf>
    <xf numFmtId="166" fontId="0" fillId="0" borderId="0" xfId="0" applyNumberFormat="1" applyBorder="1"/>
    <xf numFmtId="0" fontId="0" fillId="0" borderId="1" xfId="0" applyFill="1" applyBorder="1"/>
    <xf numFmtId="164" fontId="0" fillId="0" borderId="1" xfId="0" applyNumberFormat="1" applyFill="1" applyBorder="1"/>
    <xf numFmtId="164" fontId="0" fillId="0" borderId="1" xfId="0" applyNumberFormat="1" applyBorder="1"/>
    <xf numFmtId="0" fontId="9" fillId="0" borderId="0" xfId="0" applyFont="1"/>
    <xf numFmtId="44" fontId="6" fillId="0" borderId="0" xfId="1" applyFont="1" applyBorder="1"/>
    <xf numFmtId="0" fontId="6" fillId="0" borderId="0" xfId="0" applyFont="1" applyBorder="1"/>
    <xf numFmtId="1" fontId="6" fillId="0" borderId="0" xfId="0" applyNumberFormat="1" applyFont="1" applyBorder="1"/>
    <xf numFmtId="0" fontId="10" fillId="0" borderId="0" xfId="0" applyFont="1" applyBorder="1"/>
    <xf numFmtId="0" fontId="7" fillId="0" borderId="0" xfId="0" applyFont="1" applyBorder="1"/>
    <xf numFmtId="0" fontId="0" fillId="0" borderId="0" xfId="0" applyFill="1" applyBorder="1"/>
    <xf numFmtId="2" fontId="0" fillId="0" borderId="0" xfId="0" applyNumberFormat="1" applyFill="1" applyBorder="1"/>
    <xf numFmtId="0" fontId="13" fillId="0" borderId="0" xfId="0" applyFont="1"/>
    <xf numFmtId="0" fontId="6" fillId="3" borderId="1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3.xml"/><Relationship Id="rId18" Type="http://schemas.openxmlformats.org/officeDocument/2006/relationships/customXml" Target="../ink/ink6.xml"/><Relationship Id="rId21" Type="http://schemas.openxmlformats.org/officeDocument/2006/relationships/image" Target="../media/image6.png"/><Relationship Id="rId12" Type="http://schemas.openxmlformats.org/officeDocument/2006/relationships/image" Target="../media/image4.png"/><Relationship Id="rId17" Type="http://schemas.openxmlformats.org/officeDocument/2006/relationships/customXml" Target="../ink/ink5.xml"/><Relationship Id="rId16" Type="http://schemas.openxmlformats.org/officeDocument/2006/relationships/image" Target="../media/image3.png"/><Relationship Id="rId20" Type="http://schemas.openxmlformats.org/officeDocument/2006/relationships/customXml" Target="../ink/ink7.xml"/><Relationship Id="rId1" Type="http://schemas.openxmlformats.org/officeDocument/2006/relationships/customXml" Target="../ink/ink1.xml"/><Relationship Id="rId5" Type="http://schemas.openxmlformats.org/officeDocument/2006/relationships/customXml" Target="../ink/ink2.xml"/><Relationship Id="rId15" Type="http://schemas.openxmlformats.org/officeDocument/2006/relationships/customXml" Target="../ink/ink4.xml"/><Relationship Id="rId23" Type="http://schemas.openxmlformats.org/officeDocument/2006/relationships/image" Target="../media/image7.png"/><Relationship Id="rId19" Type="http://schemas.openxmlformats.org/officeDocument/2006/relationships/image" Target="../media/image5.png"/><Relationship Id="rId4" Type="http://schemas.openxmlformats.org/officeDocument/2006/relationships/image" Target="../media/image2.png"/><Relationship Id="rId14" Type="http://schemas.openxmlformats.org/officeDocument/2006/relationships/image" Target="../media/image1.png"/><Relationship Id="rId22" Type="http://schemas.openxmlformats.org/officeDocument/2006/relationships/customXml" Target="../ink/ink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447915</xdr:colOff>
      <xdr:row>17</xdr:row>
      <xdr:rowOff>153233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B8CAB482-99D8-424B-8DF2-8E69B4D531C7}"/>
                </a:ext>
              </a:extLst>
            </xdr14:cNvPr>
            <xdr14:cNvContentPartPr/>
          </xdr14:nvContentPartPr>
          <xdr14:nvPr macro=""/>
          <xdr14:xfrm>
            <a:off x="2439360" y="16866006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BEF883AC-23F0-460E-BC23-848ACC9E2D5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430720" y="16857366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5</xdr:col>
      <xdr:colOff>834985</xdr:colOff>
      <xdr:row>32</xdr:row>
      <xdr:rowOff>151041</xdr:rowOff>
    </xdr:from>
    <xdr:to>
      <xdr:col>5</xdr:col>
      <xdr:colOff>835345</xdr:colOff>
      <xdr:row>32</xdr:row>
      <xdr:rowOff>151401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4636AA5-3958-4CDF-B930-87938E5D4752}"/>
                </a:ext>
              </a:extLst>
            </xdr14:cNvPr>
            <xdr14:cNvContentPartPr/>
          </xdr14:nvContentPartPr>
          <xdr14:nvPr macro=""/>
          <xdr14:xfrm>
            <a:off x="3570840" y="27509595"/>
            <a:ext cx="360" cy="36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F03D38CD-4048-4A6B-8713-AF9800E7D33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562200" y="2750095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441480</xdr:colOff>
      <xdr:row>9</xdr:row>
      <xdr:rowOff>98640</xdr:rowOff>
    </xdr:from>
    <xdr:to>
      <xdr:col>4</xdr:col>
      <xdr:colOff>0</xdr:colOff>
      <xdr:row>11</xdr:row>
      <xdr:rowOff>68760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CE76A0E-BAB9-4F82-9911-76EE16D88526}"/>
                </a:ext>
              </a:extLst>
            </xdr14:cNvPr>
            <xdr14:cNvContentPartPr/>
          </xdr14:nvContentPartPr>
          <xdr14:nvPr macro=""/>
          <xdr14:xfrm>
            <a:off x="4175280" y="3390480"/>
            <a:ext cx="168120" cy="33588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ECE76A0E-BAB9-4F82-9911-76EE16D8852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166280" y="3381480"/>
              <a:ext cx="185760" cy="35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286320</xdr:colOff>
      <xdr:row>25</xdr:row>
      <xdr:rowOff>22680</xdr:rowOff>
    </xdr:from>
    <xdr:to>
      <xdr:col>11</xdr:col>
      <xdr:colOff>15240</xdr:colOff>
      <xdr:row>39</xdr:row>
      <xdr:rowOff>161104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1BD884DE-2A9E-487F-B650-2D4DD73B89EE}"/>
                </a:ext>
              </a:extLst>
            </xdr14:cNvPr>
            <xdr14:cNvContentPartPr/>
          </xdr14:nvContentPartPr>
          <xdr14:nvPr macro=""/>
          <xdr14:xfrm>
            <a:off x="5239320" y="6240600"/>
            <a:ext cx="3653220" cy="2698744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1BD884DE-2A9E-487F-B650-2D4DD73B89E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230680" y="6231601"/>
              <a:ext cx="3670860" cy="27163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0</xdr:colOff>
      <xdr:row>58</xdr:row>
      <xdr:rowOff>0</xdr:rowOff>
    </xdr:from>
    <xdr:to>
      <xdr:col>9</xdr:col>
      <xdr:colOff>369300</xdr:colOff>
      <xdr:row>72</xdr:row>
      <xdr:rowOff>138600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04EA9D2B-9AE3-45F2-8C0B-1A687FB5E923}"/>
                </a:ext>
              </a:extLst>
            </xdr14:cNvPr>
            <xdr14:cNvContentPartPr/>
          </xdr14:nvContentPartPr>
          <xdr14:nvPr macro=""/>
          <xdr14:xfrm>
            <a:off x="4953000" y="10607040"/>
            <a:ext cx="3074400" cy="269892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04EA9D2B-9AE3-45F2-8C0B-1A687FB5E92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944360" y="10598040"/>
              <a:ext cx="3092040" cy="271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65220</xdr:colOff>
      <xdr:row>60</xdr:row>
      <xdr:rowOff>163440</xdr:rowOff>
    </xdr:from>
    <xdr:to>
      <xdr:col>10</xdr:col>
      <xdr:colOff>482100</xdr:colOff>
      <xdr:row>63</xdr:row>
      <xdr:rowOff>173160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653378A3-D351-4BC7-A1B9-4A9210EC4E2C}"/>
                </a:ext>
              </a:extLst>
            </xdr14:cNvPr>
            <xdr14:cNvContentPartPr/>
          </xdr14:nvContentPartPr>
          <xdr14:nvPr macro=""/>
          <xdr14:xfrm>
            <a:off x="8332920" y="11136240"/>
            <a:ext cx="416880" cy="558360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653378A3-D351-4BC7-A1B9-4A9210EC4E2C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324280" y="11127600"/>
              <a:ext cx="434520" cy="57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158700</xdr:colOff>
      <xdr:row>63</xdr:row>
      <xdr:rowOff>43920</xdr:rowOff>
    </xdr:from>
    <xdr:to>
      <xdr:col>11</xdr:col>
      <xdr:colOff>159060</xdr:colOff>
      <xdr:row>63</xdr:row>
      <xdr:rowOff>44280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1F0F5576-CD10-4F88-A6B0-40A8600F6742}"/>
                </a:ext>
              </a:extLst>
            </xdr14:cNvPr>
            <xdr14:cNvContentPartPr/>
          </xdr14:nvContentPartPr>
          <xdr14:nvPr macro=""/>
          <xdr14:xfrm>
            <a:off x="9036000" y="11565360"/>
            <a:ext cx="360" cy="360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1F0F5576-CD10-4F88-A6B0-40A8600F674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9027000" y="11556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194340</xdr:colOff>
      <xdr:row>57</xdr:row>
      <xdr:rowOff>50040</xdr:rowOff>
    </xdr:from>
    <xdr:to>
      <xdr:col>12</xdr:col>
      <xdr:colOff>530820</xdr:colOff>
      <xdr:row>62</xdr:row>
      <xdr:rowOff>79200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C65CD45B-75A2-459D-B4FB-F7EFD17B12DD}"/>
                </a:ext>
              </a:extLst>
            </xdr14:cNvPr>
            <xdr14:cNvContentPartPr/>
          </xdr14:nvContentPartPr>
          <xdr14:nvPr macro=""/>
          <xdr14:xfrm>
            <a:off x="9071640" y="10474200"/>
            <a:ext cx="946080" cy="943560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C65CD45B-75A2-459D-B4FB-F7EFD17B12DD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062640" y="10465200"/>
              <a:ext cx="963720" cy="961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1T14:02:45.0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1T14:02:45.0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1T14:05:11.4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467 1,'-1'0</inkml:trace>
  <inkml:trace contextRef="#ctx0" brushRef="#br0" timeOffset="1015.739">128 933,'-1'0</inkml:trace>
  <inkml:trace contextRef="#ctx0" brushRef="#br0" timeOffset="1431.739">1 552,'-1'0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1T14:23:13.396"/>
    </inkml:context>
    <inkml:brush xml:id="br0">
      <inkml:brushProperty name="width" value="0.05" units="cm"/>
      <inkml:brushProperty name="height" value="0.05" units="cm"/>
      <inkml:brushProperty name="ignorePressure" value="1"/>
    </inkml:brush>
    <inkml:brush xml:id="br1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244 4776,'0'0,"0"0,0 0,11-5,-5 2,15-10,1-1,-2-1,0-1,-1 0,1-4,87-94,-100 105,50-60,-4-2,-3-3,-3-2,-4-2,16-42,51-139,-4-26,-35 90,379-952,-185 544,-212 502,4 2,5 3,4 3,4 3,18-14,22-13,5 5,5 6,56-35,70-40,-148 115,68-32,-105 66,2 3,1 3,31-7,-49 20,1 1,0 3,1 2,-1 2,21 1,-34 4,1 2,-1 1,1 1,-1 2,0 1,5 4,-14-3,-1 1,0 1,-1 1,0 1,-1 1,0 1,-1 1,11 10,-5 0,0 2,-2 0,-1 1,-2 2,6 10,1 6,-3 1,-2 1,6 21,13 51,-5 2,15 90,22 140,60 235,-97-451,7-3,5-1,22 32,-15-53,4-2,5-3,5-3,4-4,4-3,5-3,3-4,4-4,11 2,-1-7,3-5,3-5,4-5,2-4,11-1,211 78,14-12,-210-81,1-6,2-6,1-6,1-6,25-5,-142-16,-30 0</inkml:trace>
  <inkml:trace contextRef="#ctx0" brushRef="#br0" timeOffset="999.964">1 5129,'0'0,"0"0,2-1,40-17,0 1,1 2,35-6,136-24,-207 44,740-107,5 32,-576 59,1249-92,-997 80,-42 1,230-15,1 20,371 48,-624 5,252 57,-586-81,18 6,-29-6</inkml:trace>
  <inkml:trace contextRef="#ctx0" brushRef="#br0" timeOffset="3095.957">3261 258,'4'16,"15"87,-4 1,-3 13,5 214,-11-177,116 1281,-74-863,-31 2,-10-291,-1-102,9 0,13 36,-25-171,-3-38</inkml:trace>
  <inkml:trace contextRef="#ctx0" brushRef="#br0" timeOffset="52066.495">6626 4278,'0'0,"0"0,0 0,-1-2,-3-18,1 1,0-1,2 0,0 0,1 0,1 0,1 0,1 0,0 1,2-1,0 1,5-9,10-25,2 0,3 2,25-39,10-6,4 2,3 3,5 4,16-11,6 2,5 4,3 5,43-24,-64 54,3 3,2 5,10-1,-34 21,2 3,0 3,2 2,61-10,-92 25,0 1,10 1,-32 3,0 1,0 1,0 0,0 0,0 2,0-1,8 4,-17-4,-1-1,0 0,0 1,1 0,-1-1,0 1,0 1,3 3</inkml:trace>
  <inkml:trace contextRef="#ctx0" brushRef="#br0" timeOffset="53918.793">8027 1411,'0'0,"0"0,-1 4,-14 41,3 2,1-1,3 1,2 1,1 2,4-18,0 0,2 0,2 0,1 0,1 0,2-1,1 0,2 2,-5-18,2 0,0-1,1 1,0-1,1-1,0 1,1-2,1 1,0-1,5 3,-10-10,0 0,0 0,1 0,0 0,0-1,0 0,0-1,1 0,-1 0,1 0,0-1,0 0,0-1,0 0,0 0,0-1,0 1,0-2,0 1,0-1,4-1,-5 0,-1-1,1 1,-1-1,1-1,-1 1,0-1,0 0,0 0,-1 0,0-1,0 0,0 0,0-1,-1 1,1-1,-2 0,1 0,-1 0,1-1,-1-1,3-8,0 0,-1 0,0-1,-2 1,0-1,-1 0,0 0,-2-1,0-22,-3 0,-1 1,-2-1,-1 1,-2 1,-2 0,-2 0,-1 1,-2 0,-1 1,-5-3,14 24,-2 1,0 1,0-1,-1 1,-1 1,-4-4,11 12,0-1,-1 1,1 0,-1 1,0 0,0 0,0 0,0 0,-1 1,1 0,-1 0,1 1,-1 0,1 0,-1 0,0 1,-1 0,6 0,0 1,0-1,0 0,0 1,-1-1,1 1,0 0,1 0,-1 0,0 0,0 0,0 0,0 0,-7 8</inkml:trace>
  <inkml:trace contextRef="#ctx0" brushRef="#br0" timeOffset="54250.637">9091 2039,'0'0,"0"0,0 0,0 0,0 0,0 0,0 0,0 0,0 0</inkml:trace>
  <inkml:trace contextRef="#ctx0" brushRef="#br0" timeOffset="54586.793">9312 1071,'-10'47,"1"1,2 0,3 0,1 26,4-52,0 1,2-1,0 1,2-1,0 0,1 0,2-1,0 0,1 0,8 12,-9-20,1 1,0-1,1-1,1 0,0-1,0 1,1-2,1 0,-1-1,2 0,-1 0,1-2,0 0,6 2,-10-5,-1-1,1 0,0-1,0 0,0 0,0-1,0 0,0-1,0 0,0 0,0-1,0-1,0 0,0 0,0-1,-1 0,1-1,-1 0,0 0,0-1,0 0,-1-1,0 0,0 1,-1-2,0 1,0-1,0 0,-1-1,0 1,-1-1,0 0,0-1,-1 1,0-1,0 0,-1 0,1-4,-1 1,-1-1,0 0,0 0,-1 0,-1 0,-1 0,1 0,-2-1,-3-14,-1 0,-2 0,0 0,-2 1,-1 0,-1 1,-2 1,-5-9,-1 3,0 2,-2 0,-10-10,18 25,1 0,-2 1,0 0,0 1,-1 1,-1 0,-2 0,9 7,0 0,0 0,0 1,0 0,-1 1,1 0,-1 0,0 1,-5 1,-15 0</inkml:trace>
  <inkml:trace contextRef="#ctx0" brushRef="#br0" timeOffset="54914.707">10044 977,'0'0,"0"0,0 0,0 0,0 0,0 0,10 16,5 12,3 9,-1 4,-2 4,-4 2,-3 7,-2 13,-2-7</inkml:trace>
  <inkml:trace contextRef="#ctx0" brushRef="#br0" timeOffset="43774.782">4415 5005,'0'0,"0"0,0 0,0 0,1 2,11 15,0 0,0-1,2 0,3 3,64 56,-51-49,-1 2,-2 0,17 22,-6 7,-2 2,13 31,-8-14,-36-69,-3-6</inkml:trace>
  <inkml:trace contextRef="#ctx0" brushRef="#br0" timeOffset="44110.55">4830 5192,'-3'3,"-82"88,-60 85,43-49,85-110,17-18</inkml:trace>
  <inkml:trace contextRef="#ctx0" brushRef="#br0" timeOffset="44490.541">4241 4940,'0'0,"0"0,0 0,0 0,3 0,107-17,-61 8,0 3,0 1,1 2,14 3,-7 6,-5 2</inkml:trace>
  <inkml:trace contextRef="#ctx0" brushRef="#br0" timeOffset="46410.808">4241 541,'0'0,"0"0,0 0,0 0,0 0,0 0,2 2,9 18,-1-1,-1 1,0 1,-2 0,0 0,-1 0,-1 1,1 17,2 41,-2 65,-3-69,13 495,-6-199,20 248,1 99,-20-410,21 83,-21-312,18 67,-17-104,2 0,1 0,2-2,4 4,-13-18,-7-24,-1 1,1-1,0 0,0 1,0-1,1 0,-1 1,2 1,-2-4</inkml:trace>
  <inkml:trace contextRef="#ctx0" brushRef="#br0" timeOffset="56466.538">2417 6485,'1'3,"13"56,3-2,8 16,50 112,22 64,-68-151,-29-98,0 0,0 0,0 0,0 0,0 0,0 0,0 0,0 0,0 0,1 0,-1 0,0 0,0 0,0-1,0 1,0 0,0 0,0 0,0 0,0 0,0 0,0 0,0 0,0 0,0 0,0 0,0 0,0 0,0 0,0 0,0 0,1 0,-1 0,0 0,0 0,0 0,0 0,0 0,0 0,0 0,0 0,0 0,0 0,0 0,0 0,0 0,0 0,1 0,-1-1,1-5</inkml:trace>
  <inkml:trace contextRef="#ctx0" brushRef="#br0" timeOffset="56982.493">2918 6385,'0'0,"-1"3,-6 35,1 1,2 0,2 0,2 0,1 0,2 0,3 9,-4-33,1 0,1-1,1 1,0-1,0 0,2-1,7 13,-12-21,1 0,1 0,-1-1,1 1,0-1,0 0,0 0,1 0,-1-1,1 1,0-1,0 0,0-1,0 1,0-1,1 0,-1 0,1 0,-1-1,1 0,5 0,-8-1,1 0,-1 0,0-1,0 1,0-1,0 0,0 0,0 0,0 0,0-1,0 1,0-1,-1 0,1 0,-1 1,1-2,-1 1,0 0,1 0,-1-1,0 1,-1-1,1 0,0 0,0-2,3-5,-1 0,0-1,-1 1,0-1,0 0,0-9,-1 1,-1-1,-1 0,0 0,-2 0,0 1,-2-1,0 1,-1 0,0 0,-2 0,-5-11,-4-2,0 0,-2 2,-2-1,0 2,-2 1,-2 0,18 21,5 4,-1 1,1 0,-1 0,0 0,0 0,0 0,0 0,0 0,-1 1,1-1,0 1,-3-1,5 2,0 0,-1 0,1 0,0 0,0 0,0 0,0 0,0 0,-1 0,1 0,0 0,0 0,0 0,0 0,0 0,0 0,-1 0,1 1,0-1,0 0,0 0,0 0,0 0,0 0,0 0,0 0,0 1,0-1,-1 0,1 0,0 0,0 0,0 0,0 1,0-1,0 0,0 0,0 0,0 0,0 0,0 1,0-1,0 0,0 0,1 2</inkml:trace>
  <inkml:trace contextRef="#ctx0" brushRef="#br0" timeOffset="57314.543">3390 6266,'8'42,"4"24,11 32,-18-79,1 0,2-1,-1 0,2 0,1-1,0 0,4 4,-12-18,0-1,0 1,0-1,0 0,0 0,0 0,1 0,-1 0,1 0,-1-1,1 1,0-1,0 0,0 0,-1 0,1 0,2 0,-3-1,1 0,0 0,0 0,-1-1,1 1,0-1,0 1,-1-1,1 0,-1 0,1 0,0 0,-1-1,0 1,1-1,-1 1,0-1,2-2,0 1,-1-1,1 1,-1-1,0 0,0 0,0 0,-1-1,0 1,1-1,-1 1,-1-1,1 0,-1 0,1-1,-1-1,0-1,-1 0,0 0,0 0,0 0,-1 0,0 0,-2-5,-3-7,0 0,-2 1,0 0,-1 0,-1 0,-7-7,8 12,0 1,-1 0,-1 0,0 1,-2-1,7 8,0 0,0 0,0 1,-1 0,0 0,1 0,-1 1,-1 0,1 0,0 1,-6-1,-16-1</inkml:trace>
  <inkml:trace contextRef="#ctx0" brushRef="#br0" timeOffset="59514.493">5119 6017,'-29'13,"2"1,0 2,1 0,0 2,1 1,1 1,1 1,-10 12,-47 59,-14 15,74-87,0 0,-2-2,-22 15,19-21,23-10</inkml:trace>
  <inkml:trace contextRef="#ctx0" brushRef="#br0" timeOffset="62462.68">5591 6239,'0'0,"-15"3,-38 7,1 2,0 3,1 1,1 3,1 3,1 1,0 2,-2 6,40-25,0 1,0 0,1 1,0 0,-5 7,11-12,1 0,-1 0,1 0,0 0,0 0,1 1,-1-1,1 1,0 0,-1-1,2 1,-1 0,0 0,1-1,0 1,-1 0,1 0,1 0,0 2,1 4,0-1,1 0,0 0,1 0,0 0,0-1,1 1,0-1,1 0,0-1,0 1,0-1,1 0,7 5,-7-6,0-1,0 0,1 0,-1-1,1 0,0 0,0-1,1 0,-1 0,1-1,0 0,-1 0,1-1,0 0,0-1,2 0,8-2,0-1,-1-1,1 0,-1-1,0-2,0 1,12-8,-2 0,-1-2,-1 0,-1-2,10-8,-27 19,1 0,-1-1,0 0,-1 0,0-1,0 0,-1 0,1-4,-4 9,-1-1,0 1,-1-1,1 0,-1 0,0 0,0 0,0 0,-1 0,0 0,0 0,0 0,-1 0,1 1,-1-1,0 0,-1 0,1 0,-2-2,-3-6,-1 1,0 0,-1 0,-1 0,0 1,-9-10,-18-22,32 38</inkml:trace>
  <inkml:trace contextRef="#ctx0" brushRef="#br0" timeOffset="63070.488">6094 6425,'0'0,"0"0,0 0,0 0,2-2,1 0,18-14,20-13,-35 25,1 0,-1 1,0 0,1 0,0 1,0 0,-1 0,1 0,0 1,1 0,-7 1,0 0,0 0,0-1,0 1,0 0,0 0,0 0,0 0,0 1,0-1,0 0,0 0,0 1,0-1,0 0,-1 1,1-1,0 1,0-1,0 1,0 0,-1-1,1 1,0 0,0-1,-1 1,1 0,-1 0,1 0,-1 0,1 0,-1-1,1 1,-1 1,0 0,0 0,0 0,0 0,0 0,-1 0,1 0,-1 0,1 0,-1 0,0 0,0 0,0 0,0-1,0 1,0 0,0-1,-2 2,-28 32,-1-2,-33 26,-79 54,72-61,-40 21,71-50,-2-1,-1-2,-29 9,73-29,-1 0,1 0,-1 0,1 0,-1 0,1 0,-1 1,1-1,0 0,-1 0,1 0,-1 1,1-1,0 0,-1 0,1 1,-1-1,1 0,0 1,0-1,-1 1,1-1,0 0,0 1,-1-1,1 1,0-1,0 1,0-1,0 0,0 1,-1 0,2 0,-1-1,1 1,-1 0,1 0,-1 0,1-1,0 1,-1 0,1-1,0 1,0-1,-1 1,1 0,0-1,0 1,38 16,-37-16,46 14,30 5,-14-4,-25-5</inkml:trace>
  <inkml:trace contextRef="#ctx0" brushRef="#br0" timeOffset="63406.529">6400 7227,'0'0,"0"0,0 0,0 0,0 0,0 0,0 0,0 0,0 0,0 0</inkml:trace>
  <inkml:trace contextRef="#ctx0" brushRef="#br0" timeOffset="63974.72">6813 6764,'0'0,"0"0,3-2,44-34,3 1,36-17,-58 37,2 1,0 1,1 1,0 2,25-5,-53 15,8-2,-1 0,1 0,9 1,-18 1,0 0,0 0,0 0,0 0,-1 0,1 0,0 1,0-1,0 1,-1-1,1 1,0 0,-1 0,1 0,0-1,-1 2,1-1,-1 0,1 0,-1 0,0 1,0-1,0 1,1-1,-1 1,-1 0,1-1,-1 0,0 1,0-1,0 0,0 1,0-1,-1 0,1 0,0 1,0-1,-1 0,1 1,-1-1,1 0,-1 0,0 0,1 0,-1 1,-1 0,-2 4,-16 30,-3-2,0-1,-2-1,-2 0,0-3,-2 0,-2-1,-32 22,64-50,-1 0,0 0,1 1,-1-1,1 0,-1 0,0 1,1-1,-1 0,1 0,-1 0,1 0,-1 0,1 1,-1-1,1 0,-1 0,0 0,1 0,-1-1,1 1,-1 0,1 0,-1 0,1 0,25 0,-15 0,12 1,0 0,0 2,5 1,-21-3,1 1,-1 0,0 1,1-1,-1 1,0 1,0-1,-1 1,1 0,-1 1,4 2,-8-5,0 1,0-1,0 0,0 1,0-1,-1 1,1 0,-1 0,0-1,1 1,-1 0,0 0,-1 0,1 0,-1 0,1 1,-1 0,0 1,0 1,-1-1,0 0,0 0,0 1,-1-1,1 0,-1 0,0-1,-1 1,-4 8,-1-1,0 1,-1-2,0 1,0-2,-2 1,-1 0,-9 7,-2-1,0-1,-22 10,27-15</inkml:trace>
  <inkml:trace contextRef="#ctx0" brushRef="#br0" timeOffset="64734.523">7858 6694,'-1'3,"0"1,1-1,-1 0,0 0,-1 0,1 0,-1 0,1 0,-1 0,0-1,-4 10,-101 180,25-45,45-79,-7 13,-11 32,55-111,-1 1,0-1,1 1,-1-1,1 0,0 1,0-1,0 1,0-1,0 1,1-1,-1 1,1-1,-1 0,1 1,0-1,0 0,0 0,0 1,0-1,1 0,-1 0,0 0,1 0,0-1,0 1,-1 0,1-1,0 1,1 0,4 3,1 0,0 0,0-1,0 0,0 0,0-1,8 2,-4-2,1-1,-1 0,1-1,-1-1,1 0,-1-1,1 0,-1-1,1 0,-1-1,0 0,6-3,8-4,0-1,0-1,-1-1,-1-2,1-1,2-3,-1-1,5-5,-19 14,-1 0,0-1,0 0,-2-1,6-8,-7 1,-7 19,-1 1,0-1,0 1,0 0,0-1,0 1,0-1,0 1,0 0,0-1,0 1,0 0,0-1,-1 1,1-1,0 1,0 0,0-1,0 1,-1 0,1-1,0 1,0 0,-1 0,1-1,0 1,0 0,-1 0,1-1,0 1,-1 0,1 0,0 0,-1-1,1 1,0 0,-1 0,1 0,-1 0,1 0,0 0,-1 0,1 0,0 0,-1 0,1 0,-1 0,1 0,0 0,-1 0,1 0,-2 1,1-1,-1 1,1-1,-1 1,1-1,-1 1,1 0,0 0,-1 0,1 0,0 0,-1 1,-6 4,-132 90,109-71,1 1,1 1,-9 12,1 6,3-4</inkml:trace>
  <inkml:trace contextRef="#ctx0" brushRef="#br1" timeOffset="112873.159">6139 4363,'-6'-19,"2"4,2-1,0 1,0 0,1-1,1 1,1-1,0 1,1-1,1 1,0 0,3-8,36 6,-21 6,-9 4,0 1,1 1,0 0,11-3,-29 14,-35 63,3 3,30-53,7-18,0-1,0 1,0-1,0 0,0 1,0-1,0 1,0-1,0 1,0-1,1 1,-1-1,0 0,0 1,0-1,1 1,-1-1,0 0,0 1,1-1,-1 1,0-1,1 0,-1 0,2 1,0 0,0-1,0 0,0 1,0-1,0 0,0 0,0 0,1 0,-1-1,0 1,0 0,0-1,0 0,0 1,0-1,31-11,-1 0,0-3,27-16,-15 8,26-9,-65 30,0 0,0 1,0-1,0 1,0 0,1 0,-6 1,0 0,0 1,1-1,-1 0,0 0,1 0,-1 0,0 0,0 1,1-1,-1 0,0 0,0 0,0 1,1-1,-1 0,0 0,0 0,0 1,0-1,1 0,-1 1,0-1,0 0,0 0,0 1,0-1,0 0,0 1,0-1,0 0,0 1,0-1,0 0,0 0,0 1,0-1,0 0,0 1,0-1,0 0,-1 0,1 1,0-1,0 0,0 0,-1 1,-6 20,5-18,-52 111,-5-3,-14 12,-11 21,82-140,7-8,14-16,-16 17,427-440,-282 295,-126 125,-7 8,0 0,1 1,5-3,-21 17,0 0,0 0,0 0,0 0,0 0,0 0,0 0,0 0,0 0,0 0,0 0,0 0,0 0,0 0,0 1,0-1,0 0,0 0,0 0,0 0,0 0,0 0,0 0,0 0,0 0,0 0,0 0,1 0,-1 0,0 0,0 0,0 0,0 0,0 0,0 0,0 0,0 0,0 0,0 0,0 0,0 0,0 0,0 0,0 0,1 0,-1 0,0 0,0 0,0 0,0 0,0 0,0 0,0 0,0 0,0 0,0 0,0 0,0-1,0 1,0 0,0 0,0 0,0 0,-3 9,-12 15,-152 190,-30 43,233-274,83-53,-8 3,4 4,20-2,-127 62,-5 1,0 0,1 1,-1-1,0 1,0 0,1 0,-1 0,1 1,-1-1,1 1,-1 0,1 0,-1 0,1 0,0 1,-3-1,-1 0,0 0,1 1,-1-1,0 0,1 1,-1-1,0 1,1-1,-1 0,0 1,0-1,1 1,-1-1,0 1,0-1,0 1,0-1,0 0,0 1,0-1,0 1,0-1,0 1,0-1,0 1,0-1,0 1,0-1,0 1,0-1,-1 1,1-1,0 1,0-1,-10 21,6-15,-20 42,9-19,0 1,2 1,2 0,0 4,11-35,-1 1,1-1,0 1,0-1,0 0,0 1,0-1,0 1,0-1,0 1,0-1,0 1,0-1,0 0,0 1,0-1,0 1,1-1,-1 0,0 1,0-1,0 1,1-1,-1 0,0 1,0-1,1 0,-1 1,0-1,1 0,-1 1,17 0,27-16,-30 10,18-6,-2 0,1 2,-1 1,18-2,-47 10,0 0,0-1,1 1,-1 0,1 0,-1 0,0 0,1 0,-1 0,0 0,1 0,-1 1,0-1,1 0,-1 1,0-1,0 1,1 0,-1-1,0 1,0 0,0 0,0-1,0 1,0 0,0 0,0 0,0 0,0 1,-1-1,1 0,0 0,-1 0,1 1,-1-1,1 0,-1 1,0-1,0 0,1 1,-1-1,0 1,0 7,-1 0,1 0,-2 0,1 0,-1-1,-1 3,-1 6,2-5,0-1,1 0,-1 9,3-20,-1 0,0 0,0 0,0 0,0 1,0-1,0 0,0 0,0 0,0 0,0 1,0-1,0 0,0 0,1 0,-1 0,0 0,0 1,0-1,0 0,0 0,0 0,1 0,-1 0,0 0,0 0,0 0,0 0,1 0,-1 1,0-1,0 0,0 0,1 0,-1 0,0 0,0 0,0 0,0 0,1-1,-1 1,0 0,0 0,14-4,15-12,-27 14,48-28,-28 14,1 2,1 1,0 1,1 1,10-3,-34 13,0 1,0 0,0-1,0 1,0 0,0-1,-1 1,1 0,0 0,0 0,0 0,0 0,0 0,0 0,0 0,0 0,0 1,0-1,0 0,0 1,0-1,-1 0,1 1,0-1,0 1,0-1,-1 1,1 0,0-1,-1 1,1 0,0-1,-1 1,1 0,-1 0,1 0,-1 0,1-1,-1 1,0 0,1 0,-1 0,0 0,0 0,0 0,0 0,0 0,0 0,0 0,0 0,0 8,-1-1,0 1,-1-1,1 0,-3 4,2-4,-12 37,10-31,-1 0,1 0,1 0,1 0,-1 6,45-38,-37 15,1 0,1 0,0 1,0-1,0 1,0 1,0-1,0 1,1 0,-8 1,1 1,-1-1,0 0,0 0,1 0,-1 0,0 0,0 0,0 0,1 0,-1 0,0 0,0 1,0-1,1 0,-1 0,0 0,0 0,0 1,0-1,0 0,1 0,-1 0,0 0,0 1,0-1,0 0,0 0,0 1,0-1,0 0,0 0,0 0,0 1,0-1,0 0,0 0,0 1,-3 13,-8 15,10-28,-10 23,-1 1,-1-2,-2 0,0-1,-1 0,-1-1,-1-1,-4 2,21-21,1-1,0 1,0-1,0 0,0 0,0 0,0 1,0-1,0 0,-1 0,1 0,0 1,0-1,0 0,0 0,0 0,-1 0,1 1,0-1,0 0,0 0,0 0,-1 0,1 0,0 0,0 0,0 0,-1 1,1-1,0 0,0 0,-1 0,1 0,0 0,0 0,0 0,-1 0,1 0,0 0,0 0,-1-1,1 1,0 0,0 0,0 0,-1 0,1 0,0 0,0 0,0-1,-1 1,1 0,0 0,0 0,0 0,0-1,0 1,0 0,-1 0,1 0,0-1,0 1,0 0,0 0,0 0,0-1,0 1,0 0,0 0,0-1,-11-145,8 74,-4 0,-3-3,8 68,1 0,-1-1,0 1,0 0,-1 0,0 1,0-1,-1 1,0-1,0 1,-2-2,3 5,0 0,-1 0,1 0,-1 0,0 1,0-1,0 1,0 0,0 0,0 1,-1-1,1 1,0 0,-1 0,1 1,-1-1,1 1,-1 0,-1 0,-14 1,1 1,0 1,0 0,0 2,1 0,-12 5,-29 14,-20 12,59-26,-281 153,155-81,138-77,3-3,1 1,-1-1,0 1,0-1,0-1,-4 2,9-3,-1 0,0 0,0 0,0 0,1 0,-1 0,0 0,0 0,0 0,0-1,1 1,-1 0,0-1,0 1,1 0,-1-1,0 1,1-1,-1 1,0-1,1 1,-1-1,1 0,-1 1,1-1,-1 0,1 1,-1-1,1 0,0 1,-1-1,1 0,0 0,0 0,0 1,-1-1,1 0,0 0,0 0,0 0,0 1,1-2,-3-26,2-1,1-5,-1-52,0 75,-2 1,1 0,-1 0,-1 0,0 1,0-1,-2-2,3 7,-1 0,0 0,-1 0,1 1,-1-1,0 1,0 0,0 0,-1 0,-1-1,-52-30,44 27,0 0,1 0,0-1,-1-2,10 8,0 1,0-1,0 1,0 0,0 0,-1 0,1 0,-1 1,0 0,1 0,-1 0,0 0,1 1,-1 0,0 0,0 0,1 1,-2 0,-10-1,5 0</inkml:trace>
  <inkml:trace contextRef="#ctx0" brushRef="#br0" timeOffset="118401.157">3179 5527,'0'0,"0"0,0 0,0 0,0 0,0 0,0 0,-2-3,-20-42,2 0,1-2,3 0,2-1,1-4,13 52,0 0,0 0,0-1,0 1,-1 0,1-1,0 1,0 0,0-1,0 1,0 0,0 0,0-1,0 1,0 0,0-1,0 1,1 0,-1-1,0 1,0 0,0 0,0-1,0 1,0 0,1-1,-1 1,0 0,0 0,0 0,1-1,-1 1,0 0,0 0,1 0,-1-1,0 1,0 0,1 0,-1 0,0 0,1 0,-1 0,0 0,1 0,-1 0,0 0,0 0,1 0,-1 0,0 0,1 0,-1 0,0 0,1 0,-1 0,0 0,0 0,1 1,-1-1,0 0,0 0,1 0,-1 0,0 1,25 13,-17-9,5 3,1-1,1 0,-1-1,1-1,0 0,10 1,-19-4,0-2,0 1,0-1,0 0,0 0,0-1,0 0,0 0,0 0,0-1,-1 1,1-1,0-1,-1 1,0-1,1 0,-1 0,3-4,2-1,0 0,-1 0,0-1,0 0,-1-1,-1 0,1-1,-2 1,1-1,-2 0,1-1,-2 1,1-1,-2 0,1-1,-2 1,1 0,-2-1,0 1,0-4,2-9,-3 25,0-1,0 1,0 0,0 0,0 0,0 0,0 0,0-1,0 1,0 0,0 0,1 0,-1 0,0 0,0 0,0 0,0-1,0 1,0 0,0 0,1 0,-1 0,0 0,0 0,0 0,0 0,0 0,1 0,-1 0,0 0,0 0,0 0,0 0,0 0,1 0,-1 0,0 0,0 0,0 0,0 0,0 0,1 0,-1 0,0 0,8 13,108 239,-92-199,-3 1,-2 1,5 17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1T14:40:32.684"/>
    </inkml:context>
    <inkml:brush xml:id="br0">
      <inkml:brushProperty name="width" value="0.05" units="cm"/>
      <inkml:brushProperty name="height" value="0.05" units="cm"/>
      <inkml:brushProperty name="ignorePressure" value="1"/>
    </inkml:brush>
    <inkml:brush xml:id="br1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244 4776,'0'0,"0"0,0 0,11-5,-5 2,15-10,1-1,-2-1,0-1,-1 0,1-4,87-94,-100 105,50-60,-4-2,-3-3,-3-2,-4-2,16-42,51-139,-4-26,-35 90,379-952,-185 544,-212 502,4 2,5 3,4 3,4 3,18-14,22-13,5 5,5 6,56-35,70-40,-148 115,68-32,-105 66,2 3,1 3,31-7,-49 20,1 1,0 3,1 2,-1 2,21 1,-34 4,1 2,-1 1,1 1,-1 2,0 1,5 4,-14-3,-1 1,0 1,-1 1,0 1,-1 1,0 1,-1 1,11 10,-5 0,0 2,-2 0,-1 1,-2 2,6 10,1 6,-3 1,-2 1,6 21,13 51,-5 2,15 90,22 140,60 235,-97-451,7-3,5-1,22 32,-15-53,4-2,5-3,5-3,4-4,4-3,5-3,3-4,4-4,11 2,-1-7,3-5,3-5,4-5,2-4,11-1,211 78,14-12,-210-81,1-6,2-6,1-6,1-6,25-5,-142-16,-30 0</inkml:trace>
  <inkml:trace contextRef="#ctx0" brushRef="#br0" timeOffset="1">1 5129,'0'0,"0"0,2-1,40-17,0 1,1 2,35-6,136-24,-207 44,740-107,5 32,-576 59,1249-92,-997 80,-42 1,230-15,1 20,371 48,-624 5,252 57,-586-81,18 6,-29-6</inkml:trace>
  <inkml:trace contextRef="#ctx0" brushRef="#br0" timeOffset="2">3261 258,'4'16,"15"87,-4 1,-3 13,5 214,-11-177,116 1281,-74-863,-31 2,-10-291,-1-102,9 0,13 36,-25-171,-3-38</inkml:trace>
  <inkml:trace contextRef="#ctx0" brushRef="#br0" timeOffset="3">6626 4278,'0'0,"0"0,0 0,-1-2,-3-18,1 1,0-1,2 0,0 0,1 0,1 0,1 0,1 0,0 1,2-1,0 1,5-9,10-25,2 0,3 2,25-39,10-6,4 2,3 3,5 4,16-11,6 2,5 4,3 5,43-24,-64 54,3 3,2 5,10-1,-34 21,2 3,0 3,2 2,61-10,-92 25,0 1,10 1,-32 3,0 1,0 1,0 0,0 0,0 2,0-1,8 4,-17-4,-1-1,0 0,0 1,1 0,-1-1,0 1,0 1,3 3</inkml:trace>
  <inkml:trace contextRef="#ctx0" brushRef="#br0" timeOffset="8">4415 5005,'0'0,"0"0,0 0,0 0,1 2,11 15,0 0,0-1,2 0,3 3,64 56,-51-49,-1 2,-2 0,17 22,-6 7,-2 2,13 31,-8-14,-36-69,-3-6</inkml:trace>
  <inkml:trace contextRef="#ctx0" brushRef="#br0" timeOffset="9">4830 5192,'-3'3,"-82"88,-60 85,43-49,85-110,17-18</inkml:trace>
  <inkml:trace contextRef="#ctx0" brushRef="#br0" timeOffset="10">4241 4940,'0'0,"0"0,0 0,0 0,3 0,107-17,-61 8,0 3,0 1,1 2,14 3,-7 6,-5 2</inkml:trace>
  <inkml:trace contextRef="#ctx0" brushRef="#br0" timeOffset="11">4241 541,'0'0,"0"0,0 0,0 0,0 0,0 0,2 2,9 18,-1-1,-1 1,0 1,-2 0,0 0,-1 0,-1 1,1 17,2 41,-2 65,-3-69,13 495,-6-199,20 248,1 99,-20-410,21 83,-21-312,18 67,-17-104,2 0,1 0,2-2,4 4,-13-18,-7-24,-1 1,1-1,0 0,0 1,0-1,1 0,-1 1,2 1,-2-4</inkml:trace>
  <inkml:trace contextRef="#ctx0" brushRef="#br0" timeOffset="12">2417 6485,'1'3,"13"56,3-2,8 16,50 112,22 64,-68-151,-29-98,0 0,0 0,0 0,0 0,0 0,0 0,0 0,0 0,0 0,1 0,-1 0,0 0,0 0,0-1,0 1,0 0,0 0,0 0,0 0,0 0,0 0,0 0,0 0,0 0,0 0,0 0,0 0,0 0,0 0,0 0,0 0,1 0,-1 0,0 0,0 0,0 0,0 0,0 0,0 0,0 0,0 0,0 0,0 0,0 0,0 0,0 0,0 0,1 0,-1-1,1-5</inkml:trace>
  <inkml:trace contextRef="#ctx0" brushRef="#br0" timeOffset="13">2918 6385,'0'0,"-1"3,-6 35,1 1,2 0,2 0,2 0,1 0,2 0,3 9,-4-33,1 0,1-1,1 1,0-1,0 0,2-1,7 13,-12-21,1 0,1 0,-1-1,1 1,0-1,0 0,0 0,1 0,-1-1,1 1,0-1,0 0,0-1,0 1,0-1,1 0,-1 0,1 0,-1-1,1 0,5 0,-8-1,1 0,-1 0,0-1,0 1,0-1,0 0,0 0,0 0,0 0,0-1,0 1,0-1,-1 0,1 0,-1 1,1-2,-1 1,0 0,1 0,-1-1,0 1,-1-1,1 0,0 0,0-2,3-5,-1 0,0-1,-1 1,0-1,0 0,0-9,-1 1,-1-1,-1 0,0 0,-2 0,0 1,-2-1,0 1,-1 0,0 0,-2 0,-5-11,-4-2,0 0,-2 2,-2-1,0 2,-2 1,-2 0,18 21,5 4,-1 1,1 0,-1 0,0 0,0 0,0 0,0 0,0 0,-1 1,1-1,0 1,-3-1,5 2,0 0,-1 0,1 0,0 0,0 0,0 0,0 0,0 0,-1 0,1 0,0 0,0 0,0 0,0 0,0 0,0 0,-1 0,1 1,0-1,0 0,0 0,0 0,0 0,0 0,0 0,0 0,0 1,0-1,-1 0,1 0,0 0,0 0,0 0,0 1,0-1,0 0,0 0,0 0,0 0,0 0,0 1,0-1,0 0,0 0,1 2</inkml:trace>
  <inkml:trace contextRef="#ctx0" brushRef="#br0" timeOffset="14">3390 6266,'8'42,"4"24,11 32,-18-79,1 0,2-1,-1 0,2 0,1-1,0 0,4 4,-12-18,0-1,0 1,0-1,0 0,0 0,0 0,1 0,-1 0,1 0,-1-1,1 1,0-1,0 0,0 0,-1 0,1 0,2 0,-3-1,1 0,0 0,0 0,-1-1,1 1,0-1,0 1,-1-1,1 0,-1 0,1 0,0 0,-1-1,0 1,1-1,-1 1,0-1,2-2,0 1,-1-1,1 1,-1-1,0 0,0 0,0 0,-1-1,0 1,1-1,-1 1,-1-1,1 0,-1 0,1-1,-1-1,0-1,-1 0,0 0,0 0,0 0,-1 0,0 0,-2-5,-3-7,0 0,-2 1,0 0,-1 0,-1 0,-7-7,8 12,0 1,-1 0,-1 0,0 1,-2-1,7 8,0 0,0 0,0 1,-1 0,0 0,1 0,-1 1,-1 0,1 0,0 1,-6-1,-16-1</inkml:trace>
  <inkml:trace contextRef="#ctx0" brushRef="#br0" timeOffset="15">5119 6017,'-29'13,"2"1,0 2,1 0,0 2,1 1,1 1,1 1,-10 12,-47 59,-14 15,74-87,0 0,-2-2,-22 15,19-21,23-10</inkml:trace>
  <inkml:trace contextRef="#ctx0" brushRef="#br0" timeOffset="16">5591 6239,'0'0,"-15"3,-38 7,1 2,0 3,1 1,1 3,1 3,1 1,0 2,-2 6,40-25,0 1,0 0,1 1,0 0,-5 7,11-12,1 0,-1 0,1 0,0 0,0 0,1 1,-1-1,1 1,0 0,-1-1,2 1,-1 0,0 0,1-1,0 1,-1 0,1 0,1 0,0 2,1 4,0-1,1 0,0 0,1 0,0 0,0-1,1 1,0-1,1 0,0-1,0 1,0-1,1 0,7 5,-7-6,0-1,0 0,1 0,-1-1,1 0,0 0,0-1,1 0,-1 0,1-1,0 0,-1 0,1-1,0 0,0-1,2 0,8-2,0-1,-1-1,1 0,-1-1,0-2,0 1,12-8,-2 0,-1-2,-1 0,-1-2,10-8,-27 19,1 0,-1-1,0 0,-1 0,0-1,0 0,-1 0,1-4,-4 9,-1-1,0 1,-1-1,1 0,-1 0,0 0,0 0,0 0,-1 0,0 0,0 0,0 0,-1 0,1 1,-1-1,0 0,-1 0,1 0,-2-2,-3-6,-1 1,0 0,-1 0,-1 0,0 1,-9-10,-18-22,32 38</inkml:trace>
  <inkml:trace contextRef="#ctx0" brushRef="#br0" timeOffset="17">6094 6425,'0'0,"0"0,0 0,0 0,2-2,1 0,18-14,20-13,-35 25,1 0,-1 1,0 0,1 0,0 1,0 0,-1 0,1 0,0 1,1 0,-7 1,0 0,0 0,0-1,0 1,0 0,0 0,0 0,0 0,0 1,0-1,0 0,0 0,0 1,0-1,0 0,-1 1,1-1,0 1,0-1,0 1,0 0,-1-1,1 1,0 0,0-1,-1 1,1 0,-1 0,1 0,-1 0,1 0,-1-1,1 1,-1 1,0 0,0 0,0 0,0 0,0 0,-1 0,1 0,-1 0,1 0,-1 0,0 0,0 0,0 0,0-1,0 1,0 0,0-1,-2 2,-28 32,-1-2,-33 26,-79 54,72-61,-40 21,71-50,-2-1,-1-2,-29 9,73-29,-1 0,1 0,-1 0,1 0,-1 0,1 0,-1 1,1-1,0 0,-1 0,1 0,-1 1,1-1,0 0,-1 0,1 1,-1-1,1 0,0 1,0-1,-1 1,1-1,0 0,0 1,-1-1,1 1,0-1,0 1,0-1,0 0,0 1,-1 0,2 0,-1-1,1 1,-1 0,1 0,-1 0,1-1,0 1,-1 0,1-1,0 1,0-1,-1 1,1 0,0-1,0 1,38 16,-37-16,46 14,30 5,-14-4,-25-5</inkml:trace>
  <inkml:trace contextRef="#ctx0" brushRef="#br0" timeOffset="18">6400 7227,'0'0,"0"0,0 0,0 0,0 0,0 0,0 0,0 0,0 0,0 0</inkml:trace>
  <inkml:trace contextRef="#ctx0" brushRef="#br0" timeOffset="19">6813 6764,'0'0,"0"0,3-2,44-34,3 1,36-17,-58 37,2 1,0 1,1 1,0 2,25-5,-53 15,8-2,-1 0,1 0,9 1,-18 1,0 0,0 0,0 0,0 0,-1 0,1 0,0 1,0-1,0 1,-1-1,1 1,0 0,-1 0,1 0,0-1,-1 2,1-1,-1 0,1 0,-1 0,0 1,0-1,0 1,1-1,-1 1,-1 0,1-1,-1 0,0 1,0-1,0 0,0 1,0-1,-1 0,1 0,0 1,0-1,-1 0,1 1,-1-1,1 0,-1 0,0 0,1 0,-1 1,-1 0,-2 4,-16 30,-3-2,0-1,-2-1,-2 0,0-3,-2 0,-2-1,-32 22,64-50,-1 0,0 0,1 1,-1-1,1 0,-1 0,0 1,1-1,-1 0,1 0,-1 0,1 0,-1 0,1 1,-1-1,1 0,-1 0,0 0,1 0,-1-1,1 1,-1 0,1 0,-1 0,1 0,25 0,-15 0,12 1,0 0,0 2,5 1,-21-3,1 1,-1 0,0 1,1-1,-1 1,0 1,0-1,-1 1,1 0,-1 1,4 2,-8-5,0 1,0-1,0 0,0 1,0-1,-1 1,1 0,-1 0,0-1,1 1,-1 0,0 0,-1 0,1 0,-1 0,1 1,-1 0,0 1,0 1,-1-1,0 0,0 0,0 1,-1-1,1 0,-1 0,0-1,-1 1,-4 8,-1-1,0 1,-1-2,0 1,0-2,-2 1,-1 0,-9 7,-2-1,0-1,-22 10,27-15</inkml:trace>
  <inkml:trace contextRef="#ctx0" brushRef="#br0" timeOffset="20">7858 6694,'-1'3,"0"1,1-1,-1 0,0 0,-1 0,1 0,-1 0,1 0,-1 0,0-1,-4 10,-101 180,25-45,45-79,-7 13,-11 32,55-111,-1 1,0-1,1 1,-1-1,1 0,0 1,0-1,0 1,0-1,0 1,1-1,-1 1,1-1,-1 0,1 1,0-1,0 0,0 0,0 1,0-1,1 0,-1 0,0 0,1 0,0-1,0 1,-1 0,1-1,0 1,1 0,4 3,1 0,0 0,0-1,0 0,0 0,0-1,8 2,-4-2,1-1,-1 0,1-1,-1-1,1 0,-1-1,1 0,-1-1,1 0,-1-1,0 0,6-3,8-4,0-1,0-1,-1-1,-1-2,1-1,2-3,-1-1,5-5,-19 14,-1 0,0-1,0 0,-2-1,6-8,-7 1,-7 19,-1 1,0-1,0 1,0 0,0-1,0 1,0-1,0 1,0 0,0-1,0 1,0 0,0-1,-1 1,1-1,0 1,0 0,0-1,0 1,-1 0,1-1,0 1,0 0,-1 0,1-1,0 1,0 0,-1 0,1-1,0 1,-1 0,1 0,0 0,-1-1,1 1,0 0,-1 0,1 0,-1 0,1 0,0 0,-1 0,1 0,0 0,-1 0,1 0,-1 0,1 0,0 0,-1 0,1 0,-2 1,1-1,-1 1,1-1,-1 1,1-1,-1 1,1 0,0 0,-1 0,1 0,0 0,-1 1,-6 4,-132 90,109-71,1 1,1 1,-9 12,1 6,3-4</inkml:trace>
  <inkml:trace contextRef="#ctx0" brushRef="#br1" timeOffset="21">6139 4363,'-6'-19,"2"4,2-1,0 1,0 0,1-1,1 1,1-1,0 1,1-1,1 1,0 0,3-8,36 6,-21 6,-9 4,0 1,1 1,0 0,11-3,-29 14,-35 63,3 3,30-53,7-18,0-1,0 1,0-1,0 0,0 1,0-1,0 1,0-1,0 1,0-1,1 1,-1-1,0 0,0 1,0-1,1 1,-1-1,0 0,0 1,1-1,-1 1,0-1,1 0,-1 0,2 1,0 0,0-1,0 0,0 1,0-1,0 0,0 0,0 0,1 0,-1-1,0 1,0 0,0-1,0 0,0 1,0-1,31-11,-1 0,0-3,27-16,-15 8,26-9,-65 30,0 0,0 1,0-1,0 1,0 0,1 0,-6 1,0 0,0 1,1-1,-1 0,0 0,1 0,-1 0,0 0,0 1,1-1,-1 0,0 0,0 0,0 1,1-1,-1 0,0 0,0 0,0 1,0-1,1 0,-1 1,0-1,0 0,0 0,0 1,0-1,0 0,0 1,0-1,0 0,0 1,0-1,0 0,0 0,0 1,0-1,0 0,0 1,0-1,0 0,-1 0,1 1,0-1,0 0,0 0,-1 1,-6 20,5-18,-52 111,-5-3,-14 12,-11 21,82-140,7-8,14-16,-16 17,427-440,-282 295,-126 125,-7 8,0 0,1 1,5-3,-21 17,0 0,0 0,0 0,0 0,0 0,0 0,0 0,0 0,0 0,0 0,0 0,0 0,0 0,0 0,0 1,0-1,0 0,0 0,0 0,0 0,0 0,0 0,0 0,0 0,0 0,0 0,0 0,1 0,-1 0,0 0,0 0,0 0,0 0,0 0,0 0,0 0,0 0,0 0,0 0,0 0,0 0,0 0,0 0,0 0,1 0,-1 0,0 0,0 0,0 0,0 0,0 0,0 0,0 0,0 0,0 0,0 0,0 0,0-1,0 1,0 0,0 0,0 0,0 0,-3 9,-12 15,-152 190,-30 43,233-274,83-53,-8 3,4 4,20-2,-127 62,-5 1,0 0,1 1,-1-1,0 1,0 0,1 0,-1 0,1 1,-1-1,1 1,-1 0,1 0,-1 0,1 0,0 1,-3-1,-1 0,0 0,1 1,-1-1,0 0,1 1,-1-1,0 1,1-1,-1 0,0 1,0-1,1 1,-1-1,0 1,0-1,0 1,0-1,0 0,0 1,0-1,0 1,0-1,0 1,0-1,0 1,0-1,0 1,0-1,0 1,0-1,-1 1,1-1,0 1,0-1,-10 21,6-15,-20 42,9-19,0 1,2 1,2 0,0 4,11-35,-1 1,1-1,0 1,0-1,0 0,0 1,0-1,0 1,0-1,0 1,0-1,0 1,0-1,0 0,0 1,0-1,0 1,1-1,-1 0,0 1,0-1,0 1,1-1,-1 0,0 1,0-1,1 0,-1 1,0-1,1 0,-1 1,17 0,27-16,-30 10,18-6,-2 0,1 2,-1 1,18-2,-47 10,0 0,0-1,1 1,-1 0,1 0,-1 0,0 0,1 0,-1 0,0 0,1 0,-1 1,0-1,1 0,-1 1,0-1,0 1,1 0,-1-1,0 1,0 0,0 0,0-1,0 1,0 0,0 0,0 0,0 0,0 1,-1-1,1 0,0 0,-1 0,1 1,-1-1,1 0,-1 1,0-1,0 0,1 1,-1-1,0 1,0 7,-1 0,1 0,-2 0,1 0,-1-1,-1 3,-1 6,2-5,0-1,1 0,-1 9,3-20,-1 0,0 0,0 0,0 0,0 1,0-1,0 0,0 0,0 0,0 0,0 1,0-1,0 0,0 0,1 0,-1 0,0 0,0 1,0-1,0 0,0 0,0 0,1 0,-1 0,0 0,0 0,0 0,0 0,1 0,-1 1,0-1,0 0,0 0,1 0,-1 0,0 0,0 0,0 0,0 0,1-1,-1 1,0 0,0 0,14-4,15-12,-27 14,48-28,-28 14,1 2,1 1,0 1,1 1,10-3,-34 13,0 1,0 0,0-1,0 1,0 0,0-1,-1 1,1 0,0 0,0 0,0 0,0 0,0 0,0 0,0 0,0 0,0 1,0-1,0 0,0 1,0-1,-1 0,1 1,0-1,0 1,0-1,-1 1,1 0,0-1,-1 1,1 0,0-1,-1 1,1 0,-1 0,1 0,-1 0,1-1,-1 1,0 0,1 0,-1 0,0 0,0 0,0 0,0 0,0 0,0 0,0 0,0 0,0 8,-1-1,0 1,-1-1,1 0,-3 4,2-4,-12 37,10-31,-1 0,1 0,1 0,1 0,-1 6,45-38,-37 15,1 0,1 0,0 1,0-1,0 1,0 1,0-1,0 1,1 0,-8 1,1 1,-1-1,0 0,0 0,1 0,-1 0,0 0,0 0,0 0,1 0,-1 0,0 0,0 1,0-1,1 0,-1 0,0 0,0 0,0 1,0-1,0 0,1 0,-1 0,0 0,0 1,0-1,0 0,0 0,0 1,0-1,0 0,0 0,0 0,0 1,0-1,0 0,0 0,0 1,-3 13,-8 15,10-28,-10 23,-1 1,-1-2,-2 0,0-1,-1 0,-1-1,-1-1,-4 2,21-21,1-1,0 1,0-1,0 0,0 0,0 0,0 1,0-1,0 0,-1 0,1 0,0 1,0-1,0 0,0 0,0 0,-1 0,1 1,0-1,0 0,0 0,0 0,-1 0,1 0,0 0,0 0,0 0,-1 1,1-1,0 0,0 0,-1 0,1 0,0 0,0 0,0 0,-1 0,1 0,0 0,0 0,-1-1,1 1,0 0,0 0,0 0,-1 0,1 0,0 0,0 0,0-1,-1 1,1 0,0 0,0 0,0 0,0-1,0 1,0 0,-1 0,1 0,0-1,0 1,0 0,0 0,0 0,0-1,0 1,0 0,0 0,0-1,-11-145,8 74,-4 0,-3-3,8 68,1 0,-1-1,0 1,0 0,-1 0,0 1,0-1,-1 1,0-1,0 1,-2-2,3 5,0 0,-1 0,1 0,-1 0,0 1,0-1,0 1,0 0,0 0,0 1,-1-1,1 1,0 0,-1 0,1 1,-1-1,1 1,-1 0,-1 0,-14 1,1 1,0 1,0 0,0 2,1 0,-12 5,-29 14,-20 12,59-26,-281 153,155-81,138-77,3-3,1 1,-1-1,0 1,0-1,0-1,-4 2,9-3,-1 0,0 0,0 0,0 0,1 0,-1 0,0 0,0 0,0 0,0-1,1 1,-1 0,0-1,0 1,1 0,-1-1,0 1,1-1,-1 1,0-1,1 1,-1-1,1 0,-1 1,1-1,-1 0,1 1,-1-1,1 0,0 1,-1-1,1 0,0 0,0 0,0 1,-1-1,1 0,0 0,0 0,0 0,0 1,1-2,-3-26,2-1,1-5,-1-52,0 75,-2 1,1 0,-1 0,-1 0,0 1,0-1,-2-2,3 7,-1 0,0 0,-1 0,1 1,-1-1,0 1,0 0,0 0,-1 0,-1-1,-52-30,44 27,0 0,1 0,0-1,-1-2,10 8,0 1,0-1,0 1,0 0,0 0,-1 0,1 0,-1 1,0 0,1 0,-1 0,0 0,1 1,-1 0,0 0,0 0,1 1,-2 0,-10-1,5 0</inkml:trace>
  <inkml:trace contextRef="#ctx0" brushRef="#br0" timeOffset="22">3179 5527,'0'0,"0"0,0 0,0 0,0 0,0 0,0 0,-2-3,-20-42,2 0,1-2,3 0,2-1,1-4,13 52,0 0,0 0,0-1,0 1,-1 0,1-1,0 1,0 0,0-1,0 1,0 0,0 0,0-1,0 1,0 0,0-1,0 1,1 0,-1-1,0 1,0 0,0 0,0-1,0 1,0 0,1-1,-1 1,0 0,0 0,0 0,1-1,-1 1,0 0,0 0,1 0,-1-1,0 1,0 0,1 0,-1 0,0 0,1 0,-1 0,0 0,1 0,-1 0,0 0,0 0,1 0,-1 0,0 0,1 0,-1 0,0 0,1 0,-1 0,0 0,0 0,1 1,-1-1,0 0,0 0,1 0,-1 0,0 1,25 13,-17-9,5 3,1-1,1 0,-1-1,1-1,0 0,10 1,-19-4,0-2,0 1,0-1,0 0,0 0,0-1,0 0,0 0,0 0,0-1,-1 1,1-1,0-1,-1 1,0-1,1 0,-1 0,3-4,2-1,0 0,-1 0,0-1,0 0,-1-1,-1 0,1-1,-2 1,1-1,-2 0,1-1,-2 1,1-1,-2 0,1-1,-2 1,1 0,-2-1,0 1,0-4,2-9,-3 25,0-1,0 1,0 0,0 0,0 0,0 0,0 0,0-1,0 1,0 0,0 0,1 0,-1 0,0 0,0 0,0 0,0-1,0 1,0 0,0 0,1 0,-1 0,0 0,0 0,0 0,0 0,0 0,1 0,-1 0,0 0,0 0,0 0,0 0,0 0,1 0,-1 0,0 0,0 0,0 0,0 0,0 0,1 0,-1 0,0 0,8 13,108 239,-92-199,-3 1,-2 1,5 17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1T14:40:54.0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1,'2'173,"7"0,8-1,8-1,7-1,13 20,-34-149,2-1,2 0,1-1,3-1,1-1,23 34,-31-55,0 0,0-1,1-1,1 0,1-1,0 0,1-2,0 1,0-2,1 0,1-1,0-1,0 0,0-2,1 0,2 0,-2-3,0-1,0 0,0-1,0-1,0-1,0-1,0-1,0 0,-1-1,1-1,-1-1,0 0,-1-2,16-8,-12 4,-1 0,0-1,-1-1,0-1,-1 0,-1-1,-1-2,0 1,-1-2,-1 0,9-17,-6 3,-1-2,-1 1,-3-2,0 0,-3 0,-1-1,-1 0,1-34,-5 13,-2-1,-3 1,-2 0,-3 0,-6-21,8 55,-1 0,0 1,-2-1,-1 1,-1 1,-1 0,-1 0,-4-5,6 14,0-1,-1 2,0 0,-1 0,0 1,-1 0,0 1,-1 1,0 0,0 1,-1 1,-10-5,-12-1,0 2,-1 1,0 2,-1 1,1 2,-40 1,3 4,0 3,0 3,-12 6,83-12,-2 1,0 0,1 0,-1 0,0 1,1 0,0 0,-5 2,1 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1T14:40:54.5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0,'0'0,"0"0,0 0,0 0,0 0,0 0,0 0,0 0,0 0,0 0,0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1T14:41:00.6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2218,'0'0,"0"0,1 3,9 21,0-1,1 0,1-1,2-1,0 0,1 0,1-1,0-1,2-1,0-1,1 0,1-1,3 0,2 0,0 0,1-3,1 0,0-1,1-2,0 0,1-3,0 0,0-1,0-2,7-1,2 0,1-2,-1-1,0-2,0-2,0-2,25-6,-46 7,0 0,0-1,-1-1,0-1,0 0,-1-1,0 0,0-1,-1-1,0-1,-1 0,0 0,-1-1,-1-1,3-5,-1 1,-1-1,-1 0,0-1,-2 0,-1 0,0-1,-1 0,-1 0,-2-1,0 0,-1 0,-1 0,-1 0,-1 0,-1 0,0-1,-2 1,-1 1,-1-1,-1 0,0 1,-6-9,1 4,-1 0,-2 2,0 0,-2 0,0 1,-2 1,0 1,-2 0,0 2,-1 0,-1 1,-1 2,0 0,-1 1,-1 2,0 0,-1 1,0 2,-1 1,0 1,0 1,-1 2,1 0,-1 2,-1 1,1 1,0 2,0 0,0 2,0 2,-25 6,39-7,-43 13,55-16,-1 0,0 0,0 1,1-1,-1 1,1-1,-1 1,1 0,0 0,0 0,0 0,0 1,0-1,0 0,1 1,-1 0,0 0,-16 71,8-23</inkml:trace>
  <inkml:trace contextRef="#ctx0" brushRef="#br0" timeOffset="739.706">1356 839,'1'24,"7"66,9 39,-11-94,2-1,1-1,2 0,1 0,7 12,-15-38,0 0,0-1,1 1,0-1,0 0,0 0,1-1,0 0,0 0,0 0,1-1,0 1,-1-2,1 1,1-1,-1 0,0 0,1-1,6 1,15 2,0-1,1-1,0-2,19-2,-20 1,117-3,83 2,-181 3,0 2,0 2,33 10,-65-12,0 1,0 0,-1 1,0 1,0 0,-1 1,0 1,0 0,-1 1,0 0,3 5,-7-6,-2 0,1 0,-1 0,-1 1,1 0,-2 0,1 1,-2 0,1 0,-2 0,1 0,-1 0,-1 1,0-1,-1 1,0 2,-1 3,0 1,-1-1,-1 0,-1 0,0 0,-1-1,-1 1,-1-1,0 0,-1 0,-6 9,8-15,-1 0,-1-1,0 1,0-1,0 0,-1-1,-1 0,1 0,-1-1,-1 0,1-1,-1 0,0 0,-1-1,1 0,-1-1,-6 2,-12 0</inkml:trace>
  <inkml:trace contextRef="#ctx0" brushRef="#br0" timeOffset="1099.985">1400 1070,'0'0,"3"-4,97-134,6 5,66-59,-75 87,4 4,5 5,4 4,26-11,-97 77,1 2,16-6,0 4</inkml:trace>
  <inkml:trace contextRef="#ctx0" brushRef="#br0" timeOffset="1611.855">438 1582,'-13'15,"9"-10,-2 2,-8 10,0-1,1 1,1 1,1 1,0-1,-2 10,-34 75,16-42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4D9E-CD95-45FC-A471-F9A058D4BF0E}">
  <dimension ref="A1:A43"/>
  <sheetViews>
    <sheetView zoomScale="124" workbookViewId="0">
      <selection sqref="A1:A2"/>
    </sheetView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2"/>
    </row>
    <row r="4" spans="1:1" x14ac:dyDescent="0.3">
      <c r="A4" s="1" t="s">
        <v>2</v>
      </c>
    </row>
    <row r="5" spans="1:1" x14ac:dyDescent="0.3">
      <c r="A5" s="2"/>
    </row>
    <row r="6" spans="1:1" x14ac:dyDescent="0.3">
      <c r="A6" s="1" t="s">
        <v>23</v>
      </c>
    </row>
    <row r="7" spans="1:1" x14ac:dyDescent="0.3">
      <c r="A7" s="1" t="s">
        <v>24</v>
      </c>
    </row>
    <row r="8" spans="1:1" x14ac:dyDescent="0.3">
      <c r="A8" s="1" t="s">
        <v>25</v>
      </c>
    </row>
    <row r="9" spans="1:1" x14ac:dyDescent="0.3">
      <c r="A9" s="1" t="s">
        <v>26</v>
      </c>
    </row>
    <row r="10" spans="1:1" x14ac:dyDescent="0.3">
      <c r="A10" s="1" t="s">
        <v>3</v>
      </c>
    </row>
    <row r="11" spans="1:1" x14ac:dyDescent="0.3">
      <c r="A11" s="2"/>
    </row>
    <row r="12" spans="1:1" x14ac:dyDescent="0.3">
      <c r="A12" s="1" t="s">
        <v>27</v>
      </c>
    </row>
    <row r="13" spans="1:1" x14ac:dyDescent="0.3">
      <c r="A13" s="1" t="s">
        <v>28</v>
      </c>
    </row>
    <row r="14" spans="1:1" x14ac:dyDescent="0.3">
      <c r="A14" s="2"/>
    </row>
    <row r="15" spans="1:1" x14ac:dyDescent="0.3">
      <c r="A15" s="2"/>
    </row>
    <row r="16" spans="1:1" x14ac:dyDescent="0.3">
      <c r="A16" s="1" t="s">
        <v>4</v>
      </c>
    </row>
    <row r="17" spans="1:1" x14ac:dyDescent="0.3">
      <c r="A17" s="2"/>
    </row>
    <row r="18" spans="1:1" x14ac:dyDescent="0.3">
      <c r="A18" s="1" t="s">
        <v>29</v>
      </c>
    </row>
    <row r="19" spans="1:1" x14ac:dyDescent="0.3">
      <c r="A19" s="1" t="s">
        <v>5</v>
      </c>
    </row>
    <row r="20" spans="1:1" x14ac:dyDescent="0.3">
      <c r="A20" s="1" t="s">
        <v>30</v>
      </c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1" t="s">
        <v>6</v>
      </c>
    </row>
    <row r="25" spans="1:1" x14ac:dyDescent="0.3">
      <c r="A25" s="1" t="s">
        <v>7</v>
      </c>
    </row>
    <row r="26" spans="1:1" x14ac:dyDescent="0.3">
      <c r="A26" s="1" t="s">
        <v>8</v>
      </c>
    </row>
    <row r="27" spans="1:1" x14ac:dyDescent="0.3">
      <c r="A27" s="1" t="s">
        <v>9</v>
      </c>
    </row>
    <row r="28" spans="1:1" x14ac:dyDescent="0.3">
      <c r="A28" s="1" t="s">
        <v>10</v>
      </c>
    </row>
    <row r="29" spans="1:1" x14ac:dyDescent="0.3">
      <c r="A29" s="2"/>
    </row>
    <row r="30" spans="1:1" x14ac:dyDescent="0.3">
      <c r="A30" s="1" t="s">
        <v>11</v>
      </c>
    </row>
    <row r="31" spans="1:1" x14ac:dyDescent="0.3">
      <c r="A31" s="1" t="s">
        <v>12</v>
      </c>
    </row>
    <row r="32" spans="1:1" x14ac:dyDescent="0.3">
      <c r="A32" s="1" t="s">
        <v>13</v>
      </c>
    </row>
    <row r="33" spans="1:1" x14ac:dyDescent="0.3">
      <c r="A33" s="1" t="s">
        <v>14</v>
      </c>
    </row>
    <row r="34" spans="1:1" x14ac:dyDescent="0.3">
      <c r="A34" s="2"/>
    </row>
    <row r="35" spans="1:1" x14ac:dyDescent="0.3">
      <c r="A35" s="1" t="s">
        <v>15</v>
      </c>
    </row>
    <row r="36" spans="1:1" x14ac:dyDescent="0.3">
      <c r="A36" s="1" t="s">
        <v>16</v>
      </c>
    </row>
    <row r="37" spans="1:1" x14ac:dyDescent="0.3">
      <c r="A37" s="1" t="s">
        <v>17</v>
      </c>
    </row>
    <row r="38" spans="1:1" x14ac:dyDescent="0.3">
      <c r="A38" s="1" t="s">
        <v>18</v>
      </c>
    </row>
    <row r="39" spans="1:1" x14ac:dyDescent="0.3">
      <c r="A39" s="2"/>
    </row>
    <row r="40" spans="1:1" x14ac:dyDescent="0.3">
      <c r="A40" s="1" t="s">
        <v>19</v>
      </c>
    </row>
    <row r="41" spans="1:1" x14ac:dyDescent="0.3">
      <c r="A41" s="1" t="s">
        <v>20</v>
      </c>
    </row>
    <row r="42" spans="1:1" x14ac:dyDescent="0.3">
      <c r="A42" s="1" t="s">
        <v>21</v>
      </c>
    </row>
    <row r="43" spans="1:1" x14ac:dyDescent="0.3">
      <c r="A43" s="1" t="s">
        <v>22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497EA-B145-459C-84CA-32F7F1F7E1BE}">
  <dimension ref="A1:O113"/>
  <sheetViews>
    <sheetView tabSelected="1" zoomScale="96" workbookViewId="0">
      <selection activeCell="D8" sqref="D8"/>
    </sheetView>
  </sheetViews>
  <sheetFormatPr defaultRowHeight="14.4" x14ac:dyDescent="0.3"/>
  <cols>
    <col min="1" max="2" width="22.77734375" customWidth="1"/>
    <col min="6" max="6" width="12.77734375" customWidth="1"/>
  </cols>
  <sheetData>
    <row r="1" spans="1:15" x14ac:dyDescent="0.3">
      <c r="B1" s="34"/>
      <c r="C1" s="33"/>
    </row>
    <row r="2" spans="1:15" x14ac:dyDescent="0.3">
      <c r="A2" s="1" t="s">
        <v>0</v>
      </c>
      <c r="B2" s="32"/>
      <c r="C2" s="33"/>
    </row>
    <row r="3" spans="1:15" x14ac:dyDescent="0.3">
      <c r="A3" s="1" t="s">
        <v>1</v>
      </c>
      <c r="B3" s="33"/>
      <c r="C3" s="33"/>
    </row>
    <row r="4" spans="1:15" x14ac:dyDescent="0.3">
      <c r="A4" s="35"/>
      <c r="B4" s="33"/>
      <c r="C4" s="33"/>
    </row>
    <row r="5" spans="1:15" x14ac:dyDescent="0.3">
      <c r="A5" t="s">
        <v>31</v>
      </c>
      <c r="C5" s="33"/>
    </row>
    <row r="6" spans="1:15" x14ac:dyDescent="0.3">
      <c r="A6" s="1" t="s">
        <v>29</v>
      </c>
      <c r="C6" s="33"/>
    </row>
    <row r="7" spans="1:15" x14ac:dyDescent="0.3">
      <c r="A7" s="1" t="s">
        <v>5</v>
      </c>
      <c r="C7" s="33"/>
    </row>
    <row r="8" spans="1:15" x14ac:dyDescent="0.3">
      <c r="A8" s="1" t="s">
        <v>30</v>
      </c>
      <c r="C8" s="18"/>
    </row>
    <row r="9" spans="1:15" x14ac:dyDescent="0.3">
      <c r="A9" s="35"/>
      <c r="B9" s="18"/>
      <c r="C9" s="18"/>
    </row>
    <row r="10" spans="1:15" x14ac:dyDescent="0.3">
      <c r="A10" s="33"/>
      <c r="B10" s="33"/>
      <c r="C10" s="18"/>
    </row>
    <row r="11" spans="1:15" x14ac:dyDescent="0.3">
      <c r="A11" s="33"/>
      <c r="B11" s="33"/>
      <c r="C11" s="18"/>
    </row>
    <row r="12" spans="1:15" x14ac:dyDescent="0.3">
      <c r="A12" s="1" t="s">
        <v>6</v>
      </c>
      <c r="B12" s="18"/>
      <c r="C12" s="18"/>
    </row>
    <row r="13" spans="1:15" x14ac:dyDescent="0.3">
      <c r="A13" s="1" t="s">
        <v>7</v>
      </c>
      <c r="B13" s="18"/>
      <c r="C13" s="18"/>
    </row>
    <row r="14" spans="1:15" x14ac:dyDescent="0.3">
      <c r="A14" s="1" t="s">
        <v>8</v>
      </c>
      <c r="B14" s="36"/>
      <c r="C14" s="18"/>
    </row>
    <row r="15" spans="1:15" x14ac:dyDescent="0.3">
      <c r="A15" s="1" t="s">
        <v>9</v>
      </c>
      <c r="B15" s="18"/>
      <c r="C15" s="18"/>
      <c r="O15" s="3"/>
    </row>
    <row r="16" spans="1:15" x14ac:dyDescent="0.3">
      <c r="A16" s="1" t="s">
        <v>10</v>
      </c>
      <c r="B16" s="19"/>
      <c r="C16" s="18"/>
      <c r="J16" s="4"/>
      <c r="O16" s="3"/>
    </row>
    <row r="17" spans="1:12" x14ac:dyDescent="0.3">
      <c r="B17" s="36"/>
      <c r="C17" s="18"/>
    </row>
    <row r="18" spans="1:12" x14ac:dyDescent="0.3">
      <c r="A18" s="1" t="s">
        <v>11</v>
      </c>
      <c r="B18" s="18"/>
      <c r="C18" s="18"/>
      <c r="E18" s="18"/>
      <c r="F18" s="19"/>
      <c r="G18" s="18"/>
      <c r="L18" s="5"/>
    </row>
    <row r="19" spans="1:12" x14ac:dyDescent="0.3">
      <c r="A19" s="1" t="s">
        <v>12</v>
      </c>
      <c r="B19" s="37"/>
      <c r="C19" s="18"/>
      <c r="E19" s="18"/>
      <c r="F19" s="20"/>
      <c r="G19" s="18"/>
    </row>
    <row r="20" spans="1:12" x14ac:dyDescent="0.3">
      <c r="A20" s="1" t="s">
        <v>13</v>
      </c>
      <c r="B20" s="38"/>
      <c r="C20" s="18"/>
      <c r="E20" s="18"/>
      <c r="F20" s="20"/>
      <c r="G20" s="18"/>
    </row>
    <row r="21" spans="1:12" x14ac:dyDescent="0.3">
      <c r="A21" s="1" t="s">
        <v>14</v>
      </c>
      <c r="B21" s="18"/>
      <c r="C21" s="18"/>
      <c r="E21" s="18"/>
      <c r="F21" s="18"/>
      <c r="G21" s="18"/>
    </row>
    <row r="22" spans="1:12" x14ac:dyDescent="0.3">
      <c r="A22" s="18"/>
      <c r="B22" s="36"/>
      <c r="C22" s="18"/>
      <c r="E22" s="18"/>
      <c r="F22" s="18"/>
      <c r="G22" s="18"/>
    </row>
    <row r="23" spans="1:12" x14ac:dyDescent="0.3">
      <c r="E23" s="18"/>
      <c r="F23" s="21"/>
      <c r="G23" s="18"/>
    </row>
    <row r="24" spans="1:12" x14ac:dyDescent="0.3">
      <c r="E24" s="18"/>
      <c r="F24" s="19"/>
      <c r="G24" s="18"/>
    </row>
    <row r="25" spans="1:12" x14ac:dyDescent="0.3">
      <c r="A25" s="14" t="s">
        <v>32</v>
      </c>
      <c r="B25" s="7"/>
      <c r="E25" s="18"/>
      <c r="F25" s="22"/>
      <c r="G25" s="18"/>
    </row>
    <row r="26" spans="1:12" x14ac:dyDescent="0.3">
      <c r="A26" s="8" t="s">
        <v>44</v>
      </c>
      <c r="B26" s="9">
        <v>102.357328881469</v>
      </c>
      <c r="E26" s="23"/>
      <c r="F26" s="21"/>
      <c r="G26" s="18"/>
    </row>
    <row r="27" spans="1:12" x14ac:dyDescent="0.3">
      <c r="A27" s="8" t="s">
        <v>37</v>
      </c>
      <c r="B27" s="10">
        <v>599</v>
      </c>
      <c r="E27" s="18"/>
      <c r="F27" s="24"/>
      <c r="G27" s="18"/>
    </row>
    <row r="28" spans="1:12" x14ac:dyDescent="0.3">
      <c r="A28" s="7" t="s">
        <v>38</v>
      </c>
      <c r="B28" s="9">
        <v>25.2321195449925</v>
      </c>
      <c r="E28" s="23"/>
      <c r="F28" s="25"/>
      <c r="G28" s="18"/>
    </row>
    <row r="29" spans="1:12" x14ac:dyDescent="0.3">
      <c r="A29" s="7"/>
      <c r="B29" s="7"/>
      <c r="E29" s="18"/>
      <c r="F29" s="18"/>
      <c r="G29" s="18"/>
    </row>
    <row r="30" spans="1:12" x14ac:dyDescent="0.3">
      <c r="A30" s="13" t="s">
        <v>33</v>
      </c>
      <c r="B30" s="7"/>
      <c r="E30" s="18"/>
      <c r="F30" s="18"/>
      <c r="G30" s="18"/>
    </row>
    <row r="31" spans="1:12" x14ac:dyDescent="0.3">
      <c r="A31" s="7" t="s">
        <v>50</v>
      </c>
      <c r="B31" s="7">
        <f>1-0.99</f>
        <v>1.0000000000000009E-2</v>
      </c>
      <c r="E31" s="18"/>
      <c r="F31" s="26"/>
      <c r="G31" s="18"/>
    </row>
    <row r="32" spans="1:12" x14ac:dyDescent="0.3">
      <c r="A32" s="7" t="s">
        <v>36</v>
      </c>
      <c r="B32" s="11">
        <v>100</v>
      </c>
      <c r="E32" s="23"/>
      <c r="F32" s="18"/>
      <c r="G32" s="18"/>
    </row>
    <row r="33" spans="1:7" x14ac:dyDescent="0.3">
      <c r="A33" s="7" t="s">
        <v>39</v>
      </c>
      <c r="B33" s="12">
        <f>B28/SQRT(B27)</f>
        <v>1.0309564555515394</v>
      </c>
      <c r="E33" s="18"/>
      <c r="F33" s="27"/>
      <c r="G33" s="18"/>
    </row>
    <row r="34" spans="1:7" x14ac:dyDescent="0.3">
      <c r="E34" s="18"/>
      <c r="F34" s="18"/>
      <c r="G34" s="18"/>
    </row>
    <row r="35" spans="1:7" x14ac:dyDescent="0.3">
      <c r="A35" s="13" t="s">
        <v>45</v>
      </c>
      <c r="B35" s="6"/>
      <c r="E35" s="18"/>
      <c r="F35" s="26"/>
      <c r="G35" s="18"/>
    </row>
    <row r="36" spans="1:7" x14ac:dyDescent="0.3">
      <c r="A36" s="7" t="s">
        <v>34</v>
      </c>
      <c r="B36" s="7" t="str">
        <f>"mu&lt;="&amp;B32</f>
        <v>mu&lt;=100</v>
      </c>
      <c r="C36" s="31" t="s">
        <v>55</v>
      </c>
      <c r="E36" s="18"/>
      <c r="F36" s="18"/>
      <c r="G36" s="18"/>
    </row>
    <row r="37" spans="1:7" x14ac:dyDescent="0.3">
      <c r="A37" s="7" t="s">
        <v>35</v>
      </c>
      <c r="B37" s="7" t="str">
        <f>"mu&gt;"&amp;B32</f>
        <v>mu&gt;100</v>
      </c>
      <c r="C37" s="31" t="s">
        <v>56</v>
      </c>
      <c r="E37" s="18"/>
      <c r="F37" s="18"/>
      <c r="G37" s="18"/>
    </row>
    <row r="38" spans="1:7" x14ac:dyDescent="0.3">
      <c r="A38" s="6"/>
      <c r="B38" s="6"/>
      <c r="E38" s="18"/>
      <c r="F38" s="18"/>
      <c r="G38" s="18"/>
    </row>
    <row r="39" spans="1:7" x14ac:dyDescent="0.3">
      <c r="A39" s="15" t="s">
        <v>40</v>
      </c>
      <c r="B39" s="6"/>
      <c r="E39" s="18"/>
      <c r="F39" s="18"/>
      <c r="G39" s="18"/>
    </row>
    <row r="40" spans="1:7" x14ac:dyDescent="0.3">
      <c r="A40" s="16" t="s">
        <v>53</v>
      </c>
      <c r="B40" s="17" t="str">
        <f>IF(B26&lt;B32,"Away from Rejection Area","Towards Rejection Area")</f>
        <v>Towards Rejection Area</v>
      </c>
    </row>
    <row r="41" spans="1:7" x14ac:dyDescent="0.3">
      <c r="A41" s="15" t="s">
        <v>41</v>
      </c>
      <c r="B41" s="6"/>
    </row>
    <row r="42" spans="1:7" x14ac:dyDescent="0.3">
      <c r="A42" s="6" t="s">
        <v>46</v>
      </c>
      <c r="B42" s="12">
        <f>_xlfn.NORM.INV((1-B31),B26,B33)</f>
        <v>104.75569224007</v>
      </c>
      <c r="D42" t="s">
        <v>51</v>
      </c>
    </row>
    <row r="43" spans="1:7" x14ac:dyDescent="0.3">
      <c r="A43" s="6" t="s">
        <v>54</v>
      </c>
      <c r="B43" s="17" t="str">
        <f>IF((B26&lt;B42),"Expect: Fail to Reject Null","Expect: Reject Null")</f>
        <v>Expect: Fail to Reject Null</v>
      </c>
      <c r="D43" t="s">
        <v>52</v>
      </c>
    </row>
    <row r="44" spans="1:7" x14ac:dyDescent="0.3">
      <c r="A44" s="15" t="s">
        <v>43</v>
      </c>
      <c r="B44" s="6"/>
    </row>
    <row r="45" spans="1:7" x14ac:dyDescent="0.3">
      <c r="A45" s="6" t="s">
        <v>47</v>
      </c>
      <c r="B45" s="30">
        <f>B31</f>
        <v>1.0000000000000009E-2</v>
      </c>
    </row>
    <row r="46" spans="1:7" x14ac:dyDescent="0.3">
      <c r="A46" s="28" t="s">
        <v>48</v>
      </c>
      <c r="B46" s="29">
        <f>1-_xlfn.NORM.DIST(B26,B32,B33,TRUE)</f>
        <v>1.1111181667310066E-2</v>
      </c>
      <c r="C46" s="31" t="s">
        <v>57</v>
      </c>
    </row>
    <row r="47" spans="1:7" x14ac:dyDescent="0.3">
      <c r="A47" s="6" t="s">
        <v>49</v>
      </c>
      <c r="B47" s="6" t="b">
        <f>B46&lt;B45</f>
        <v>0</v>
      </c>
    </row>
    <row r="48" spans="1:7" x14ac:dyDescent="0.3">
      <c r="A48" s="6" t="s">
        <v>42</v>
      </c>
      <c r="B48" s="17" t="str">
        <f>IF(B47,"Reject Null","Fail to Reject Null")</f>
        <v>Fail to Reject Null</v>
      </c>
    </row>
    <row r="50" spans="1:2" x14ac:dyDescent="0.3">
      <c r="A50" s="1" t="s">
        <v>15</v>
      </c>
    </row>
    <row r="51" spans="1:2" x14ac:dyDescent="0.3">
      <c r="B51" s="39" t="s">
        <v>58</v>
      </c>
    </row>
    <row r="55" spans="1:2" x14ac:dyDescent="0.3">
      <c r="A55" s="1" t="s">
        <v>16</v>
      </c>
    </row>
    <row r="56" spans="1:2" x14ac:dyDescent="0.3">
      <c r="A56" s="1" t="s">
        <v>17</v>
      </c>
    </row>
    <row r="58" spans="1:2" x14ac:dyDescent="0.3">
      <c r="A58" s="14" t="s">
        <v>32</v>
      </c>
      <c r="B58" s="7"/>
    </row>
    <row r="59" spans="1:2" x14ac:dyDescent="0.3">
      <c r="A59" s="8" t="s">
        <v>44</v>
      </c>
      <c r="B59" s="9">
        <v>102.357328881469</v>
      </c>
    </row>
    <row r="60" spans="1:2" x14ac:dyDescent="0.3">
      <c r="A60" s="8" t="s">
        <v>37</v>
      </c>
      <c r="B60" s="10">
        <v>599</v>
      </c>
    </row>
    <row r="61" spans="1:2" x14ac:dyDescent="0.3">
      <c r="A61" s="7" t="s">
        <v>38</v>
      </c>
      <c r="B61" s="9">
        <v>25.2321195449925</v>
      </c>
    </row>
    <row r="62" spans="1:2" x14ac:dyDescent="0.3">
      <c r="A62" s="7"/>
      <c r="B62" s="7"/>
    </row>
    <row r="63" spans="1:2" x14ac:dyDescent="0.3">
      <c r="A63" s="13" t="s">
        <v>33</v>
      </c>
      <c r="B63" s="7"/>
    </row>
    <row r="64" spans="1:2" x14ac:dyDescent="0.3">
      <c r="A64" s="7" t="s">
        <v>50</v>
      </c>
      <c r="B64" s="7">
        <f>1-0.95</f>
        <v>5.0000000000000044E-2</v>
      </c>
    </row>
    <row r="65" spans="1:3" x14ac:dyDescent="0.3">
      <c r="A65" s="7" t="s">
        <v>36</v>
      </c>
      <c r="B65" s="11">
        <v>100</v>
      </c>
    </row>
    <row r="66" spans="1:3" x14ac:dyDescent="0.3">
      <c r="A66" s="7" t="s">
        <v>39</v>
      </c>
      <c r="B66" s="12">
        <f>B61/SQRT(B60)</f>
        <v>1.0309564555515394</v>
      </c>
    </row>
    <row r="68" spans="1:3" x14ac:dyDescent="0.3">
      <c r="A68" s="13" t="s">
        <v>45</v>
      </c>
      <c r="B68" s="6"/>
    </row>
    <row r="69" spans="1:3" x14ac:dyDescent="0.3">
      <c r="A69" s="7" t="s">
        <v>34</v>
      </c>
      <c r="B69" s="7" t="str">
        <f>"mu&lt;="&amp;B65</f>
        <v>mu&lt;=100</v>
      </c>
      <c r="C69" s="31" t="s">
        <v>55</v>
      </c>
    </row>
    <row r="70" spans="1:3" x14ac:dyDescent="0.3">
      <c r="A70" s="7" t="s">
        <v>35</v>
      </c>
      <c r="B70" s="7" t="str">
        <f>"mu&gt;"&amp;B65</f>
        <v>mu&gt;100</v>
      </c>
      <c r="C70" s="31" t="s">
        <v>56</v>
      </c>
    </row>
    <row r="71" spans="1:3" x14ac:dyDescent="0.3">
      <c r="A71" s="6"/>
      <c r="B71" s="6"/>
    </row>
    <row r="72" spans="1:3" x14ac:dyDescent="0.3">
      <c r="A72" s="15" t="s">
        <v>40</v>
      </c>
      <c r="B72" s="6"/>
    </row>
    <row r="73" spans="1:3" x14ac:dyDescent="0.3">
      <c r="A73" s="16" t="s">
        <v>53</v>
      </c>
      <c r="B73" s="17" t="str">
        <f>IF(B59&lt;B65,"Away from Rejection Area","Towards Rejection Area")</f>
        <v>Towards Rejection Area</v>
      </c>
    </row>
    <row r="74" spans="1:3" x14ac:dyDescent="0.3">
      <c r="A74" s="15" t="s">
        <v>41</v>
      </c>
      <c r="B74" s="6"/>
    </row>
    <row r="75" spans="1:3" x14ac:dyDescent="0.3">
      <c r="A75" s="6" t="s">
        <v>46</v>
      </c>
      <c r="B75" s="12">
        <f>_xlfn.NORM.INV((1-B64),B59,B66)</f>
        <v>104.05310134661198</v>
      </c>
    </row>
    <row r="76" spans="1:3" x14ac:dyDescent="0.3">
      <c r="A76" s="6" t="s">
        <v>54</v>
      </c>
      <c r="B76" s="17" t="str">
        <f>IF((B59&lt;B75),"Expect: Fail to Reject Null","Expect: Reject Null")</f>
        <v>Expect: Fail to Reject Null</v>
      </c>
    </row>
    <row r="77" spans="1:3" x14ac:dyDescent="0.3">
      <c r="A77" s="15" t="s">
        <v>43</v>
      </c>
      <c r="B77" s="6"/>
    </row>
    <row r="78" spans="1:3" x14ac:dyDescent="0.3">
      <c r="A78" s="6" t="s">
        <v>47</v>
      </c>
      <c r="B78" s="30">
        <f>B64</f>
        <v>5.0000000000000044E-2</v>
      </c>
    </row>
    <row r="79" spans="1:3" x14ac:dyDescent="0.3">
      <c r="A79" s="28" t="s">
        <v>48</v>
      </c>
      <c r="B79" s="29">
        <f>1-_xlfn.NORM.DIST(B59,B65,B66,TRUE)</f>
        <v>1.1111181667310066E-2</v>
      </c>
      <c r="C79" s="31" t="s">
        <v>57</v>
      </c>
    </row>
    <row r="80" spans="1:3" x14ac:dyDescent="0.3">
      <c r="A80" s="6" t="s">
        <v>49</v>
      </c>
      <c r="B80" s="6" t="b">
        <f>B79&lt;B78</f>
        <v>1</v>
      </c>
    </row>
    <row r="81" spans="1:2" x14ac:dyDescent="0.3">
      <c r="A81" s="6" t="s">
        <v>42</v>
      </c>
      <c r="B81" s="17" t="str">
        <f>IF(B80,"Reject Null","Fail to Reject Null")</f>
        <v>Reject Null</v>
      </c>
    </row>
    <row r="83" spans="1:2" x14ac:dyDescent="0.3">
      <c r="A83" s="39" t="s">
        <v>59</v>
      </c>
    </row>
    <row r="86" spans="1:2" x14ac:dyDescent="0.3">
      <c r="A86" s="1" t="s">
        <v>18</v>
      </c>
    </row>
    <row r="88" spans="1:2" x14ac:dyDescent="0.3">
      <c r="A88" s="14" t="s">
        <v>32</v>
      </c>
      <c r="B88" s="7"/>
    </row>
    <row r="89" spans="1:2" x14ac:dyDescent="0.3">
      <c r="A89" s="8" t="s">
        <v>44</v>
      </c>
      <c r="B89" s="9">
        <v>102.357328881469</v>
      </c>
    </row>
    <row r="90" spans="1:2" x14ac:dyDescent="0.3">
      <c r="A90" s="8" t="s">
        <v>37</v>
      </c>
      <c r="B90" s="10">
        <v>599</v>
      </c>
    </row>
    <row r="91" spans="1:2" x14ac:dyDescent="0.3">
      <c r="A91" s="7" t="s">
        <v>38</v>
      </c>
      <c r="B91" s="9">
        <v>25.2321195449925</v>
      </c>
    </row>
    <row r="92" spans="1:2" x14ac:dyDescent="0.3">
      <c r="A92" s="7"/>
      <c r="B92" s="7"/>
    </row>
    <row r="93" spans="1:2" x14ac:dyDescent="0.3">
      <c r="A93" s="13" t="s">
        <v>33</v>
      </c>
      <c r="B93" s="7"/>
    </row>
    <row r="94" spans="1:2" x14ac:dyDescent="0.3">
      <c r="A94" s="7" t="s">
        <v>50</v>
      </c>
      <c r="B94" s="40">
        <v>0.02</v>
      </c>
    </row>
    <row r="95" spans="1:2" x14ac:dyDescent="0.3">
      <c r="A95" s="7" t="s">
        <v>36</v>
      </c>
      <c r="B95" s="11">
        <v>100</v>
      </c>
    </row>
    <row r="96" spans="1:2" x14ac:dyDescent="0.3">
      <c r="A96" s="7" t="s">
        <v>39</v>
      </c>
      <c r="B96" s="12">
        <f>B91/SQRT(B90)</f>
        <v>1.0309564555515394</v>
      </c>
    </row>
    <row r="98" spans="1:3" x14ac:dyDescent="0.3">
      <c r="A98" s="13" t="s">
        <v>45</v>
      </c>
      <c r="B98" s="6"/>
    </row>
    <row r="99" spans="1:3" x14ac:dyDescent="0.3">
      <c r="A99" s="7" t="s">
        <v>34</v>
      </c>
      <c r="B99" s="7" t="str">
        <f>"mu&lt;="&amp;B95</f>
        <v>mu&lt;=100</v>
      </c>
      <c r="C99" s="31" t="s">
        <v>55</v>
      </c>
    </row>
    <row r="100" spans="1:3" x14ac:dyDescent="0.3">
      <c r="A100" s="7" t="s">
        <v>35</v>
      </c>
      <c r="B100" s="7" t="str">
        <f>"mu&gt;"&amp;B95</f>
        <v>mu&gt;100</v>
      </c>
      <c r="C100" s="31" t="s">
        <v>56</v>
      </c>
    </row>
    <row r="101" spans="1:3" x14ac:dyDescent="0.3">
      <c r="A101" s="6"/>
      <c r="B101" s="6"/>
    </row>
    <row r="102" spans="1:3" x14ac:dyDescent="0.3">
      <c r="A102" s="15" t="s">
        <v>40</v>
      </c>
      <c r="B102" s="6"/>
    </row>
    <row r="103" spans="1:3" x14ac:dyDescent="0.3">
      <c r="A103" s="16" t="s">
        <v>53</v>
      </c>
      <c r="B103" s="17" t="str">
        <f>IF(B89&lt;B95,"Away from Rejection Area","Towards Rejection Area")</f>
        <v>Towards Rejection Area</v>
      </c>
    </row>
    <row r="104" spans="1:3" x14ac:dyDescent="0.3">
      <c r="A104" s="15" t="s">
        <v>41</v>
      </c>
      <c r="B104" s="6"/>
    </row>
    <row r="105" spans="1:3" x14ac:dyDescent="0.3">
      <c r="A105" s="6" t="s">
        <v>46</v>
      </c>
      <c r="B105" s="12">
        <f>_xlfn.NORM.INV((1-B94),B89,B96)</f>
        <v>104.47465457896682</v>
      </c>
    </row>
    <row r="106" spans="1:3" x14ac:dyDescent="0.3">
      <c r="A106" s="6" t="s">
        <v>54</v>
      </c>
      <c r="B106" s="17" t="str">
        <f>IF((B89&lt;B105),"Expect: Fail to Reject Null","Expect: Reject Null")</f>
        <v>Expect: Fail to Reject Null</v>
      </c>
    </row>
    <row r="107" spans="1:3" x14ac:dyDescent="0.3">
      <c r="A107" s="15" t="s">
        <v>43</v>
      </c>
      <c r="B107" s="6"/>
    </row>
    <row r="108" spans="1:3" x14ac:dyDescent="0.3">
      <c r="A108" s="6" t="s">
        <v>47</v>
      </c>
      <c r="B108" s="30">
        <f>B94</f>
        <v>0.02</v>
      </c>
    </row>
    <row r="109" spans="1:3" x14ac:dyDescent="0.3">
      <c r="A109" s="28" t="s">
        <v>48</v>
      </c>
      <c r="B109" s="29">
        <f>1-_xlfn.NORM.DIST(B89,B95,B96,TRUE)</f>
        <v>1.1111181667310066E-2</v>
      </c>
      <c r="C109" s="31" t="s">
        <v>57</v>
      </c>
    </row>
    <row r="110" spans="1:3" x14ac:dyDescent="0.3">
      <c r="A110" s="6" t="s">
        <v>49</v>
      </c>
      <c r="B110" s="6" t="b">
        <f>B109&lt;B108</f>
        <v>1</v>
      </c>
    </row>
    <row r="111" spans="1:3" x14ac:dyDescent="0.3">
      <c r="A111" s="6" t="s">
        <v>42</v>
      </c>
      <c r="B111" s="17" t="str">
        <f>IF(B110,"Reject Null","Fail to Reject Null")</f>
        <v>Reject Null</v>
      </c>
    </row>
    <row r="113" spans="1:1" x14ac:dyDescent="0.3">
      <c r="A113" s="39" t="s">
        <v>60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Quetions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Rachelle Perez</dc:creator>
  <cp:lastModifiedBy>Rachelle Perez</cp:lastModifiedBy>
  <dcterms:created xsi:type="dcterms:W3CDTF">2019-10-31T13:52:12Z</dcterms:created>
  <dcterms:modified xsi:type="dcterms:W3CDTF">2019-10-31T14:46:53Z</dcterms:modified>
</cp:coreProperties>
</file>