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BC0D5F4-ABCA-45B2-9211-D6EDD604AA5C}" xr6:coauthVersionLast="47" xr6:coauthVersionMax="47" xr10:uidLastSave="{00000000-0000-0000-0000-000000000000}"/>
  <bookViews>
    <workbookView xWindow="20370" yWindow="-45" windowWidth="29040" windowHeight="15990" tabRatio="500" firstSheet="1" activeTab="1" xr2:uid="{00000000-000D-0000-FFFF-FFFF00000000}"/>
  </bookViews>
  <sheets>
    <sheet name="Goodman Shipping" sheetId="6" r:id="rId1"/>
    <sheet name="Top Speed Bicycle" sheetId="11" r:id="rId2"/>
    <sheet name="Hardgrave" sheetId="12" r:id="rId3"/>
    <sheet name="Frosty Machine" sheetId="13" r:id="rId4"/>
  </sheets>
  <definedNames>
    <definedName name="solver_adj" localSheetId="3" hidden="1">'Frosty Machine'!$B$6:$K$6</definedName>
    <definedName name="solver_adj" localSheetId="2" hidden="1">Hardgrave!$B$24:$Q$24</definedName>
    <definedName name="solver_adj" localSheetId="1" hidden="1">'Top Speed Bicycle'!$B$6:$G$6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3" hidden="1">2</definedName>
    <definedName name="solver_drv" localSheetId="2" hidden="1">1</definedName>
    <definedName name="solver_drv" localSheetId="1" hidden="1">1</definedName>
    <definedName name="solver_eng" localSheetId="3" hidden="1">1</definedName>
    <definedName name="solver_eng" localSheetId="2" hidden="1">2</definedName>
    <definedName name="solver_eng" localSheetId="1" hidden="1">2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lhs1" localSheetId="3" hidden="1">'Frosty Machine'!$B$6:$K$6</definedName>
    <definedName name="solver_lhs1" localSheetId="2" hidden="1">Hardgrave!$R$30:$R$33</definedName>
    <definedName name="solver_lhs1" localSheetId="1" hidden="1">'Top Speed Bicycle'!$H$10</definedName>
    <definedName name="solver_lhs2" localSheetId="3" hidden="1">'Frosty Machine'!$L$10:$L$12</definedName>
    <definedName name="solver_lhs2" localSheetId="2" hidden="1">Hardgrave!$R$34:$R$37</definedName>
    <definedName name="solver_lhs2" localSheetId="1" hidden="1">'Top Speed Bicycle'!$H$11</definedName>
    <definedName name="solver_lhs3" localSheetId="3" hidden="1">'Frosty Machine'!$L$13:$L$14</definedName>
    <definedName name="solver_lhs3" localSheetId="2" hidden="1">Hardgrave!$S$14</definedName>
    <definedName name="solver_lhs3" localSheetId="1" hidden="1">'Top Speed Bicycle'!$H$12</definedName>
    <definedName name="solver_lhs4" localSheetId="3" hidden="1">'Frosty Machine'!$L$15:$L$16</definedName>
    <definedName name="solver_lhs4" localSheetId="2" hidden="1">Hardgrave!$S$15</definedName>
    <definedName name="solver_lhs4" localSheetId="1" hidden="1">'Top Speed Bicycle'!$H$13</definedName>
    <definedName name="solver_lhs5" localSheetId="2" hidden="1">Hardgrave!$S$16</definedName>
    <definedName name="solver_lhs5" localSheetId="1" hidden="1">'Top Speed Bicycle'!$H$14</definedName>
    <definedName name="solver_lin" localSheetId="2" hidden="1">1</definedName>
    <definedName name="solver_lin" localSheetId="1" hidden="1">1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3" hidden="1">4</definedName>
    <definedName name="solver_num" localSheetId="2" hidden="1">2</definedName>
    <definedName name="solver_num" localSheetId="1" hidden="1">5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3" hidden="1">'Frosty Machine'!$L$7</definedName>
    <definedName name="solver_opt" localSheetId="2" hidden="1">Hardgrave!$R$27</definedName>
    <definedName name="solver_opt" localSheetId="1" hidden="1">'Top Speed Bicycle'!$H$7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3" hidden="1">2</definedName>
    <definedName name="solver_rbv" localSheetId="2" hidden="1">1</definedName>
    <definedName name="solver_rbv" localSheetId="1" hidden="1">1</definedName>
    <definedName name="solver_rel1" localSheetId="3" hidden="1">3</definedName>
    <definedName name="solver_rel1" localSheetId="2" hidden="1">2</definedName>
    <definedName name="solver_rel1" localSheetId="1" hidden="1">2</definedName>
    <definedName name="solver_rel2" localSheetId="3" hidden="1">2</definedName>
    <definedName name="solver_rel2" localSheetId="2" hidden="1">1</definedName>
    <definedName name="solver_rel2" localSheetId="1" hidden="1">2</definedName>
    <definedName name="solver_rel3" localSheetId="3" hidden="1">1</definedName>
    <definedName name="solver_rel3" localSheetId="2" hidden="1">2</definedName>
    <definedName name="solver_rel3" localSheetId="1" hidden="1">2</definedName>
    <definedName name="solver_rel4" localSheetId="3" hidden="1">2</definedName>
    <definedName name="solver_rel4" localSheetId="2" hidden="1">1</definedName>
    <definedName name="solver_rel4" localSheetId="1" hidden="1">1</definedName>
    <definedName name="solver_rel5" localSheetId="2" hidden="1">1</definedName>
    <definedName name="solver_rel5" localSheetId="1" hidden="1">1</definedName>
    <definedName name="solver_rhs1" localSheetId="3" hidden="1">0</definedName>
    <definedName name="solver_rhs1" localSheetId="2" hidden="1">Hardgrave!$T$30:$T$33</definedName>
    <definedName name="solver_rhs1" localSheetId="1" hidden="1">'Top Speed Bicycle'!$J$10</definedName>
    <definedName name="solver_rhs2" localSheetId="3" hidden="1">'Frosty Machine'!$N$10:$N$12</definedName>
    <definedName name="solver_rhs2" localSheetId="2" hidden="1">Hardgrave!$T$34:$T$37</definedName>
    <definedName name="solver_rhs2" localSheetId="1" hidden="1">'Top Speed Bicycle'!$J$11</definedName>
    <definedName name="solver_rhs3" localSheetId="3" hidden="1">'Frosty Machine'!$N$13:$N$14</definedName>
    <definedName name="solver_rhs3" localSheetId="2" hidden="1">Hardgrave!#REF!</definedName>
    <definedName name="solver_rhs3" localSheetId="1" hidden="1">'Top Speed Bicycle'!$J$12</definedName>
    <definedName name="solver_rhs4" localSheetId="3" hidden="1">'Frosty Machine'!$N$15:$N$16</definedName>
    <definedName name="solver_rhs4" localSheetId="2" hidden="1">Hardgrave!#REF!</definedName>
    <definedName name="solver_rhs4" localSheetId="1" hidden="1">'Top Speed Bicycle'!$J$13</definedName>
    <definedName name="solver_rhs5" localSheetId="2" hidden="1">Hardgrave!#REF!</definedName>
    <definedName name="solver_rhs5" localSheetId="1" hidden="1">'Top Speed Bicycle'!$J$14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3" hidden="1">2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3" l="1"/>
  <c r="L12" i="13"/>
  <c r="L13" i="13"/>
  <c r="L14" i="13"/>
  <c r="L15" i="13"/>
  <c r="L16" i="13"/>
  <c r="L10" i="13"/>
  <c r="L7" i="13"/>
  <c r="R31" i="12"/>
  <c r="R32" i="12"/>
  <c r="R33" i="12"/>
  <c r="R34" i="12"/>
  <c r="R35" i="12"/>
  <c r="R36" i="12"/>
  <c r="R37" i="12"/>
  <c r="R30" i="12"/>
  <c r="R27" i="12"/>
  <c r="R9" i="12"/>
  <c r="R13" i="12"/>
  <c r="R14" i="12"/>
  <c r="R15" i="12"/>
  <c r="R16" i="12"/>
  <c r="R17" i="12"/>
  <c r="R18" i="12"/>
  <c r="R19" i="12"/>
  <c r="R12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B9" i="12"/>
  <c r="H14" i="11"/>
  <c r="H13" i="11"/>
  <c r="H12" i="11"/>
  <c r="H11" i="11"/>
  <c r="H10" i="11"/>
  <c r="H7" i="11"/>
  <c r="H10" i="6"/>
  <c r="H12" i="6"/>
  <c r="H13" i="6"/>
  <c r="H14" i="6"/>
  <c r="H15" i="6"/>
  <c r="H16" i="6"/>
  <c r="H11" i="6"/>
  <c r="I7" i="6"/>
</calcChain>
</file>

<file path=xl/sharedStrings.xml><?xml version="1.0" encoding="utf-8"?>
<sst xmlns="http://schemas.openxmlformats.org/spreadsheetml/2006/main" count="237" uniqueCount="110">
  <si>
    <t>LHS</t>
  </si>
  <si>
    <t>RHS</t>
  </si>
  <si>
    <t>Sign</t>
  </si>
  <si>
    <t>=</t>
  </si>
  <si>
    <t>&lt;=</t>
  </si>
  <si>
    <t>Total cost</t>
  </si>
  <si>
    <t>Units</t>
  </si>
  <si>
    <t>X6</t>
  </si>
  <si>
    <t>X5</t>
  </si>
  <si>
    <t>X4</t>
  </si>
  <si>
    <t>X3</t>
  </si>
  <si>
    <t>X2</t>
  </si>
  <si>
    <t>X1</t>
  </si>
  <si>
    <t>Variables</t>
  </si>
  <si>
    <t>%Item 6</t>
  </si>
  <si>
    <t>%Item 5</t>
  </si>
  <si>
    <t>%Item 4</t>
  </si>
  <si>
    <t>%Item 3</t>
  </si>
  <si>
    <t>%Item 2</t>
  </si>
  <si>
    <t>%Item 1</t>
  </si>
  <si>
    <t>Truck load</t>
  </si>
  <si>
    <t>Pounds</t>
  </si>
  <si>
    <t>Total weight</t>
  </si>
  <si>
    <t>Constraint</t>
  </si>
  <si>
    <t>Load Value $</t>
  </si>
  <si>
    <t>Maximize value</t>
  </si>
  <si>
    <t>N.O. to</t>
  </si>
  <si>
    <t>Omaha to</t>
  </si>
  <si>
    <t>NY</t>
  </si>
  <si>
    <t>Chicago</t>
  </si>
  <si>
    <t>LA</t>
  </si>
  <si>
    <t>Variable</t>
  </si>
  <si>
    <t>X11</t>
  </si>
  <si>
    <t>X12</t>
  </si>
  <si>
    <t>X13</t>
  </si>
  <si>
    <t>X21</t>
  </si>
  <si>
    <t>X22</t>
  </si>
  <si>
    <t>X23</t>
  </si>
  <si>
    <t>Total Cost</t>
  </si>
  <si>
    <t>Objective Function</t>
  </si>
  <si>
    <t>Constraints</t>
  </si>
  <si>
    <t>NY Demand</t>
  </si>
  <si>
    <t>Chicago Demand</t>
  </si>
  <si>
    <t>LA Demand</t>
  </si>
  <si>
    <t>N.O. Supply</t>
  </si>
  <si>
    <t>plant capacity</t>
  </si>
  <si>
    <t>Omaha Supply</t>
  </si>
  <si>
    <t>Goodman Shipping - Truck Load Problem</t>
  </si>
  <si>
    <t>Values (lb)</t>
  </si>
  <si>
    <t>Top Speed Bicycle - Cost problem with supply and demand</t>
  </si>
  <si>
    <t>Cincinati to</t>
  </si>
  <si>
    <t>Detroit</t>
  </si>
  <si>
    <t>Dallas</t>
  </si>
  <si>
    <t>New York</t>
  </si>
  <si>
    <t>Salt Lake City to</t>
  </si>
  <si>
    <t>Pittsburg to</t>
  </si>
  <si>
    <t>Birmingham to</t>
  </si>
  <si>
    <t>X14</t>
  </si>
  <si>
    <t>X24</t>
  </si>
  <si>
    <t>X31</t>
  </si>
  <si>
    <t>X32</t>
  </si>
  <si>
    <t>X33</t>
  </si>
  <si>
    <t>X34</t>
  </si>
  <si>
    <t>Units Shipped</t>
  </si>
  <si>
    <t>Hardgrave - Facility in Seattle or Birmingham</t>
  </si>
  <si>
    <t>Seattle to</t>
  </si>
  <si>
    <t>Detroit Demand</t>
  </si>
  <si>
    <t>Dallas Demand</t>
  </si>
  <si>
    <t>New York Demand</t>
  </si>
  <si>
    <t>Total Cost for Seattle</t>
  </si>
  <si>
    <t>Detroit Supply</t>
  </si>
  <si>
    <t>Cincinati Supply</t>
  </si>
  <si>
    <t>Salt Lake City Supply</t>
  </si>
  <si>
    <t>Pittburg Supply</t>
  </si>
  <si>
    <t>Seattle Supply</t>
  </si>
  <si>
    <t>Per unit Production cost</t>
  </si>
  <si>
    <t>X41s</t>
  </si>
  <si>
    <t>X42s</t>
  </si>
  <si>
    <t>X43s</t>
  </si>
  <si>
    <t>X44s</t>
  </si>
  <si>
    <t>X41b</t>
  </si>
  <si>
    <t>X42b</t>
  </si>
  <si>
    <t>X43b</t>
  </si>
  <si>
    <t>X44b</t>
  </si>
  <si>
    <t>Birmingham Supply</t>
  </si>
  <si>
    <t>Units Produced (Seattle)</t>
  </si>
  <si>
    <t>Total Cost for Birmingham</t>
  </si>
  <si>
    <t>Frosty Machine - Transshipment Problem</t>
  </si>
  <si>
    <t>Toronto to</t>
  </si>
  <si>
    <t>Buffalo</t>
  </si>
  <si>
    <t>Detroit to</t>
  </si>
  <si>
    <t>Chicago to</t>
  </si>
  <si>
    <t>Philly</t>
  </si>
  <si>
    <t>St Louis</t>
  </si>
  <si>
    <t>Buffalo to</t>
  </si>
  <si>
    <t>Per unit Shipment cost</t>
  </si>
  <si>
    <t>Per unit shipment cost</t>
  </si>
  <si>
    <t>Philly Demand</t>
  </si>
  <si>
    <t>St Louis Demand</t>
  </si>
  <si>
    <t>Shipping cost</t>
  </si>
  <si>
    <t>Toronto Supply</t>
  </si>
  <si>
    <t>Unit shipping/ transship</t>
  </si>
  <si>
    <t>X35</t>
  </si>
  <si>
    <t>X36</t>
  </si>
  <si>
    <t>X37</t>
  </si>
  <si>
    <t>X45</t>
  </si>
  <si>
    <t>X46</t>
  </si>
  <si>
    <t>X47</t>
  </si>
  <si>
    <t>Ship thru Chicago</t>
  </si>
  <si>
    <t>Ship thru Buffalo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</si>
</sst>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indent="1"/>
    </xf>
    <xf numFmtId="0" fontId="2" fillId="0" borderId="0" xfId="3"/>
    <xf numFmtId="0" fontId="2" fillId="4" borderId="0" xfId="3" applyFill="1"/>
    <xf numFmtId="0" fontId="2" fillId="3" borderId="0" xfId="3" applyFill="1"/>
    <xf numFmtId="0" fontId="7" fillId="0" borderId="0" xfId="3" applyFont="1"/>
    <xf numFmtId="0" fontId="1" fillId="0" borderId="0" xfId="3" applyFont="1"/>
    <xf numFmtId="0" fontId="1" fillId="0" borderId="0" xfId="3" applyFont="1" applyFill="1"/>
    <xf numFmtId="0" fontId="2" fillId="0" borderId="0" xfId="3" applyFill="1"/>
    <xf numFmtId="0" fontId="7" fillId="0" borderId="0" xfId="3" applyFont="1" applyFill="1"/>
    <xf numFmtId="0" fontId="3" fillId="4" borderId="0" xfId="0" applyFont="1" applyFill="1"/>
    <xf numFmtId="0" fontId="0" fillId="0" borderId="0" xfId="0" quotePrefix="1"/>
    <xf numFmtId="0" fontId="0" fillId="4" borderId="0" xfId="0" applyFill="1"/>
    <xf numFmtId="0" fontId="7" fillId="0" borderId="0" xfId="3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44091ABC-22C0-4E38-84F2-59360E51EF3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F136-2FE9-41FB-B882-0F4BD46951FA}">
  <dimension ref="A1:J16"/>
  <sheetViews>
    <sheetView workbookViewId="0"/>
  </sheetViews>
  <sheetFormatPr defaultRowHeight="15.75" x14ac:dyDescent="0.25"/>
  <cols>
    <col min="1" max="1" width="12.75" customWidth="1"/>
  </cols>
  <sheetData>
    <row r="1" spans="1:10" x14ac:dyDescent="0.25">
      <c r="A1" s="1" t="s">
        <v>47</v>
      </c>
    </row>
    <row r="3" spans="1:10" x14ac:dyDescent="0.25">
      <c r="A3" s="1" t="s">
        <v>20</v>
      </c>
      <c r="B3" s="3">
        <v>10000</v>
      </c>
      <c r="C3" t="s">
        <v>21</v>
      </c>
    </row>
    <row r="5" spans="1:10" x14ac:dyDescent="0.25">
      <c r="A5" s="1" t="s">
        <v>13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</row>
    <row r="6" spans="1:10" x14ac:dyDescent="0.25">
      <c r="A6" s="1" t="s">
        <v>48</v>
      </c>
      <c r="B6" s="5">
        <v>0.33333332552021605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I6" s="1" t="s">
        <v>25</v>
      </c>
    </row>
    <row r="7" spans="1:10" x14ac:dyDescent="0.25">
      <c r="A7" s="1" t="s">
        <v>24</v>
      </c>
      <c r="B7">
        <v>22500</v>
      </c>
      <c r="C7">
        <v>24000</v>
      </c>
      <c r="D7">
        <v>8000</v>
      </c>
      <c r="E7">
        <v>9500</v>
      </c>
      <c r="F7">
        <v>11500</v>
      </c>
      <c r="G7">
        <v>9750</v>
      </c>
      <c r="I7" s="4">
        <f>SUMPRODUCT(B6:G6,B7:G7)</f>
        <v>31499.99982420486</v>
      </c>
    </row>
    <row r="9" spans="1:10" x14ac:dyDescent="0.25">
      <c r="A9" s="1" t="s">
        <v>23</v>
      </c>
      <c r="H9" s="1" t="s">
        <v>0</v>
      </c>
      <c r="I9" s="1" t="s">
        <v>2</v>
      </c>
      <c r="J9" s="1" t="s">
        <v>1</v>
      </c>
    </row>
    <row r="10" spans="1:10" x14ac:dyDescent="0.25">
      <c r="A10" s="1" t="s">
        <v>22</v>
      </c>
      <c r="B10">
        <v>7500</v>
      </c>
      <c r="C10">
        <v>7500</v>
      </c>
      <c r="D10">
        <v>3000</v>
      </c>
      <c r="E10">
        <v>3500</v>
      </c>
      <c r="F10">
        <v>4000</v>
      </c>
      <c r="G10">
        <v>3500</v>
      </c>
      <c r="H10">
        <f>SUMPRODUCT(B6:G6,B10:G10)</f>
        <v>9999.9999414016202</v>
      </c>
      <c r="I10" t="s">
        <v>4</v>
      </c>
      <c r="J10">
        <v>10000</v>
      </c>
    </row>
    <row r="11" spans="1:10" x14ac:dyDescent="0.25">
      <c r="A11" s="6" t="s">
        <v>19</v>
      </c>
      <c r="B11">
        <v>1</v>
      </c>
      <c r="H11">
        <f>SUMPRODUCT($B$6:$G$6,B11:G11)</f>
        <v>0.33333332552021605</v>
      </c>
      <c r="I11" t="s">
        <v>4</v>
      </c>
      <c r="J11">
        <v>1</v>
      </c>
    </row>
    <row r="12" spans="1:10" x14ac:dyDescent="0.25">
      <c r="A12" s="6" t="s">
        <v>18</v>
      </c>
      <c r="C12">
        <v>1</v>
      </c>
      <c r="H12">
        <f t="shared" ref="H12:H16" si="0">SUMPRODUCT($B$6:$G$6,B12:G12)</f>
        <v>1</v>
      </c>
      <c r="I12" t="s">
        <v>4</v>
      </c>
      <c r="J12">
        <v>1</v>
      </c>
    </row>
    <row r="13" spans="1:10" x14ac:dyDescent="0.25">
      <c r="A13" s="6" t="s">
        <v>17</v>
      </c>
      <c r="D13">
        <v>1</v>
      </c>
      <c r="H13">
        <f t="shared" si="0"/>
        <v>0</v>
      </c>
      <c r="I13" t="s">
        <v>4</v>
      </c>
      <c r="J13">
        <v>1</v>
      </c>
    </row>
    <row r="14" spans="1:10" x14ac:dyDescent="0.25">
      <c r="A14" s="6" t="s">
        <v>16</v>
      </c>
      <c r="E14">
        <v>1</v>
      </c>
      <c r="H14">
        <f t="shared" si="0"/>
        <v>0</v>
      </c>
      <c r="I14" t="s">
        <v>4</v>
      </c>
      <c r="J14">
        <v>1</v>
      </c>
    </row>
    <row r="15" spans="1:10" x14ac:dyDescent="0.25">
      <c r="A15" s="6" t="s">
        <v>15</v>
      </c>
      <c r="F15">
        <v>1</v>
      </c>
      <c r="H15">
        <f t="shared" si="0"/>
        <v>0</v>
      </c>
      <c r="I15" t="s">
        <v>4</v>
      </c>
      <c r="J15">
        <v>1</v>
      </c>
    </row>
    <row r="16" spans="1:10" x14ac:dyDescent="0.25">
      <c r="A16" s="6" t="s">
        <v>14</v>
      </c>
      <c r="G16">
        <v>1</v>
      </c>
      <c r="H16">
        <f t="shared" si="0"/>
        <v>0</v>
      </c>
      <c r="I16" t="s">
        <v>4</v>
      </c>
      <c r="J16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1B39-6DB7-46B6-918D-8FD681B19FFA}">
  <dimension ref="A1:K14"/>
  <sheetViews>
    <sheetView tabSelected="1" zoomScale="175" zoomScaleNormal="175" zoomScalePageLayoutView="248" workbookViewId="0">
      <selection activeCell="J10" sqref="J10"/>
    </sheetView>
  </sheetViews>
  <sheetFormatPr defaultColWidth="7.75" defaultRowHeight="15" x14ac:dyDescent="0.25"/>
  <cols>
    <col min="1" max="1" width="15.75" style="7" bestFit="1" customWidth="1"/>
    <col min="2" max="3" width="7.75" style="7"/>
    <col min="4" max="4" width="8.125" style="7" customWidth="1"/>
    <col min="5" max="5" width="7.75" style="7"/>
    <col min="6" max="7" width="8.25" style="7" bestFit="1" customWidth="1"/>
    <col min="8" max="8" width="8.5" style="7" bestFit="1" customWidth="1"/>
    <col min="9" max="16384" width="7.75" style="7"/>
  </cols>
  <sheetData>
    <row r="1" spans="1:11" x14ac:dyDescent="0.25">
      <c r="A1" s="10" t="s">
        <v>49</v>
      </c>
    </row>
    <row r="2" spans="1:11" x14ac:dyDescent="0.25">
      <c r="A2" s="10"/>
    </row>
    <row r="3" spans="1:11" x14ac:dyDescent="0.25">
      <c r="A3" s="10"/>
      <c r="B3" s="10" t="s">
        <v>26</v>
      </c>
      <c r="C3" s="10" t="s">
        <v>26</v>
      </c>
      <c r="D3" s="10" t="s">
        <v>26</v>
      </c>
      <c r="E3" s="10" t="s">
        <v>27</v>
      </c>
      <c r="F3" s="10" t="s">
        <v>27</v>
      </c>
      <c r="G3" s="10" t="s">
        <v>27</v>
      </c>
    </row>
    <row r="4" spans="1:11" x14ac:dyDescent="0.25">
      <c r="A4" s="10"/>
      <c r="B4" s="10" t="s">
        <v>28</v>
      </c>
      <c r="C4" s="10" t="s">
        <v>29</v>
      </c>
      <c r="D4" s="10" t="s">
        <v>30</v>
      </c>
      <c r="E4" s="10" t="s">
        <v>28</v>
      </c>
      <c r="F4" s="10" t="s">
        <v>29</v>
      </c>
      <c r="G4" s="10" t="s">
        <v>30</v>
      </c>
    </row>
    <row r="5" spans="1:11" x14ac:dyDescent="0.25">
      <c r="A5" s="10" t="s">
        <v>31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36</v>
      </c>
      <c r="G5" s="7" t="s">
        <v>37</v>
      </c>
    </row>
    <row r="6" spans="1:11" x14ac:dyDescent="0.25">
      <c r="A6" s="10" t="s">
        <v>63</v>
      </c>
      <c r="B6" s="8">
        <v>10000</v>
      </c>
      <c r="C6" s="8">
        <v>0</v>
      </c>
      <c r="D6" s="8">
        <v>8000</v>
      </c>
      <c r="E6" s="8">
        <v>0</v>
      </c>
      <c r="F6" s="8">
        <v>8000</v>
      </c>
      <c r="G6" s="8">
        <v>7000</v>
      </c>
      <c r="H6" s="7" t="s">
        <v>38</v>
      </c>
    </row>
    <row r="7" spans="1:11" x14ac:dyDescent="0.25">
      <c r="A7" s="10" t="s">
        <v>99</v>
      </c>
      <c r="B7" s="7">
        <v>2</v>
      </c>
      <c r="C7" s="7">
        <v>3</v>
      </c>
      <c r="D7" s="7">
        <v>5</v>
      </c>
      <c r="E7" s="7">
        <v>3</v>
      </c>
      <c r="F7" s="7">
        <v>1</v>
      </c>
      <c r="G7" s="7">
        <v>4</v>
      </c>
      <c r="H7" s="8">
        <f>SUMPRODUCT(B6:G6,B7:G7)</f>
        <v>96000</v>
      </c>
    </row>
    <row r="8" spans="1:11" x14ac:dyDescent="0.25">
      <c r="A8" s="10"/>
    </row>
    <row r="9" spans="1:11" x14ac:dyDescent="0.25">
      <c r="A9" s="10" t="s">
        <v>40</v>
      </c>
      <c r="H9" s="11" t="s">
        <v>6</v>
      </c>
      <c r="J9" s="7" t="s">
        <v>1</v>
      </c>
    </row>
    <row r="10" spans="1:11" x14ac:dyDescent="0.25">
      <c r="A10" s="10" t="s">
        <v>41</v>
      </c>
      <c r="B10" s="7">
        <v>1</v>
      </c>
      <c r="E10" s="7">
        <v>1</v>
      </c>
      <c r="H10" s="7">
        <f>SUMPRODUCT($B$6:$G$6,B10:G10)</f>
        <v>10000</v>
      </c>
      <c r="I10" s="7" t="s">
        <v>3</v>
      </c>
      <c r="J10" s="7">
        <v>10000</v>
      </c>
    </row>
    <row r="11" spans="1:11" x14ac:dyDescent="0.25">
      <c r="A11" s="10" t="s">
        <v>42</v>
      </c>
      <c r="C11" s="7">
        <v>1</v>
      </c>
      <c r="F11" s="7">
        <v>1</v>
      </c>
      <c r="H11" s="7">
        <f>SUMPRODUCT($B$6:$G$6,B11:G11)</f>
        <v>8000</v>
      </c>
      <c r="I11" s="7" t="s">
        <v>3</v>
      </c>
      <c r="J11" s="7">
        <v>8000</v>
      </c>
    </row>
    <row r="12" spans="1:11" x14ac:dyDescent="0.25">
      <c r="A12" s="10" t="s">
        <v>43</v>
      </c>
      <c r="D12" s="7">
        <v>1</v>
      </c>
      <c r="G12" s="7">
        <v>1</v>
      </c>
      <c r="H12" s="7">
        <f>SUMPRODUCT($B$6:$G$6,B12:G12)</f>
        <v>15000</v>
      </c>
      <c r="I12" s="7" t="s">
        <v>3</v>
      </c>
      <c r="J12" s="7">
        <v>15000</v>
      </c>
    </row>
    <row r="13" spans="1:11" x14ac:dyDescent="0.25">
      <c r="A13" s="10" t="s">
        <v>44</v>
      </c>
      <c r="B13" s="7">
        <v>1</v>
      </c>
      <c r="C13" s="7">
        <v>1</v>
      </c>
      <c r="D13" s="7">
        <v>1</v>
      </c>
      <c r="H13" s="7">
        <f>SUMPRODUCT($B$6:$G$6,B13:G13)</f>
        <v>18000</v>
      </c>
      <c r="I13" s="7" t="s">
        <v>4</v>
      </c>
      <c r="J13" s="9">
        <v>20000</v>
      </c>
      <c r="K13" s="7" t="s">
        <v>45</v>
      </c>
    </row>
    <row r="14" spans="1:11" x14ac:dyDescent="0.25">
      <c r="A14" s="10" t="s">
        <v>46</v>
      </c>
      <c r="E14" s="7">
        <v>1</v>
      </c>
      <c r="F14" s="7">
        <v>1</v>
      </c>
      <c r="G14" s="7">
        <v>1</v>
      </c>
      <c r="H14" s="7">
        <f>SUMPRODUCT($B$6:$G$6,B14:G14)</f>
        <v>15000</v>
      </c>
      <c r="I14" s="7" t="s">
        <v>4</v>
      </c>
      <c r="J14" s="7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37A8-8D7D-4933-9D43-3E71C346235F}">
  <dimension ref="A1:T37"/>
  <sheetViews>
    <sheetView topLeftCell="A10" zoomScale="85" zoomScaleNormal="85" zoomScalePageLayoutView="248" workbookViewId="0">
      <selection activeCell="T14" sqref="T14"/>
    </sheetView>
  </sheetViews>
  <sheetFormatPr defaultColWidth="7.75" defaultRowHeight="15" x14ac:dyDescent="0.25"/>
  <cols>
    <col min="1" max="1" width="20.875" style="7" customWidth="1"/>
    <col min="2" max="5" width="9.875" style="7" customWidth="1"/>
    <col min="6" max="6" width="7.75" style="7"/>
    <col min="7" max="7" width="8.125" style="7" customWidth="1"/>
    <col min="8" max="8" width="7.75" style="7"/>
    <col min="9" max="10" width="8.25" style="7" bestFit="1" customWidth="1"/>
    <col min="11" max="16" width="8.25" style="7" customWidth="1"/>
    <col min="17" max="17" width="9.25" style="7" customWidth="1"/>
    <col min="18" max="18" width="11.25" style="7" customWidth="1"/>
    <col min="19" max="16384" width="7.75" style="7"/>
  </cols>
  <sheetData>
    <row r="1" spans="1:20" x14ac:dyDescent="0.25">
      <c r="A1" s="10" t="s">
        <v>64</v>
      </c>
    </row>
    <row r="2" spans="1:20" x14ac:dyDescent="0.25">
      <c r="A2" s="10"/>
    </row>
    <row r="3" spans="1:20" x14ac:dyDescent="0.25">
      <c r="A3" s="10"/>
      <c r="B3" s="18" t="s">
        <v>50</v>
      </c>
      <c r="C3" s="18"/>
      <c r="D3" s="18"/>
      <c r="E3" s="18"/>
      <c r="F3" s="18" t="s">
        <v>54</v>
      </c>
      <c r="G3" s="18"/>
      <c r="H3" s="18"/>
      <c r="I3" s="18"/>
      <c r="J3" s="18" t="s">
        <v>55</v>
      </c>
      <c r="K3" s="18"/>
      <c r="L3" s="18"/>
      <c r="M3" s="18"/>
      <c r="N3" s="18" t="s">
        <v>65</v>
      </c>
      <c r="O3" s="18"/>
      <c r="P3" s="18"/>
      <c r="Q3" s="18"/>
    </row>
    <row r="4" spans="1:20" x14ac:dyDescent="0.25">
      <c r="A4" s="10"/>
      <c r="B4" s="10" t="s">
        <v>51</v>
      </c>
      <c r="C4" s="10" t="s">
        <v>52</v>
      </c>
      <c r="D4" s="10" t="s">
        <v>53</v>
      </c>
      <c r="E4" s="10" t="s">
        <v>30</v>
      </c>
      <c r="F4" s="10" t="s">
        <v>51</v>
      </c>
      <c r="G4" s="10" t="s">
        <v>52</v>
      </c>
      <c r="H4" s="10" t="s">
        <v>53</v>
      </c>
      <c r="I4" s="10" t="s">
        <v>30</v>
      </c>
      <c r="J4" s="10" t="s">
        <v>51</v>
      </c>
      <c r="K4" s="10" t="s">
        <v>52</v>
      </c>
      <c r="L4" s="10" t="s">
        <v>53</v>
      </c>
      <c r="M4" s="10" t="s">
        <v>30</v>
      </c>
      <c r="N4" s="10" t="s">
        <v>51</v>
      </c>
      <c r="O4" s="10" t="s">
        <v>52</v>
      </c>
      <c r="P4" s="10" t="s">
        <v>53</v>
      </c>
      <c r="Q4" s="10" t="s">
        <v>30</v>
      </c>
    </row>
    <row r="5" spans="1:20" x14ac:dyDescent="0.25">
      <c r="A5" s="10" t="s">
        <v>31</v>
      </c>
      <c r="B5" s="7" t="s">
        <v>32</v>
      </c>
      <c r="C5" s="11" t="s">
        <v>33</v>
      </c>
      <c r="D5" s="11" t="s">
        <v>34</v>
      </c>
      <c r="E5" s="11" t="s">
        <v>57</v>
      </c>
      <c r="F5" s="11" t="s">
        <v>35</v>
      </c>
      <c r="G5" s="11" t="s">
        <v>36</v>
      </c>
      <c r="H5" s="11" t="s">
        <v>37</v>
      </c>
      <c r="I5" s="11" t="s">
        <v>58</v>
      </c>
      <c r="J5" s="11" t="s">
        <v>59</v>
      </c>
      <c r="K5" s="11" t="s">
        <v>60</v>
      </c>
      <c r="L5" s="11" t="s">
        <v>61</v>
      </c>
      <c r="M5" s="11" t="s">
        <v>62</v>
      </c>
      <c r="N5" s="11" t="s">
        <v>76</v>
      </c>
      <c r="O5" s="11" t="s">
        <v>77</v>
      </c>
      <c r="P5" s="11" t="s">
        <v>78</v>
      </c>
      <c r="Q5" s="11" t="s">
        <v>79</v>
      </c>
    </row>
    <row r="6" spans="1:20" x14ac:dyDescent="0.25">
      <c r="A6" s="10" t="s">
        <v>85</v>
      </c>
      <c r="B6" s="8">
        <v>10000</v>
      </c>
      <c r="C6" s="8">
        <v>4000</v>
      </c>
      <c r="D6" s="8">
        <v>1000</v>
      </c>
      <c r="E6" s="8">
        <v>0</v>
      </c>
      <c r="F6" s="8">
        <v>0</v>
      </c>
      <c r="G6" s="8">
        <v>6000</v>
      </c>
      <c r="H6" s="8">
        <v>0</v>
      </c>
      <c r="I6" s="8">
        <v>0</v>
      </c>
      <c r="J6" s="8">
        <v>0</v>
      </c>
      <c r="K6" s="8">
        <v>0</v>
      </c>
      <c r="L6" s="8">
        <v>14000</v>
      </c>
      <c r="M6" s="8">
        <v>0</v>
      </c>
      <c r="N6" s="8">
        <v>0</v>
      </c>
      <c r="O6" s="8">
        <v>2000</v>
      </c>
      <c r="P6" s="8">
        <v>0</v>
      </c>
      <c r="Q6" s="8">
        <v>9000</v>
      </c>
    </row>
    <row r="7" spans="1:20" x14ac:dyDescent="0.25">
      <c r="A7" s="10" t="s">
        <v>95</v>
      </c>
      <c r="B7" s="7">
        <v>25</v>
      </c>
      <c r="C7" s="7">
        <v>55</v>
      </c>
      <c r="D7" s="7">
        <v>40</v>
      </c>
      <c r="E7" s="7">
        <v>60</v>
      </c>
      <c r="F7" s="7">
        <v>35</v>
      </c>
      <c r="G7" s="7">
        <v>30</v>
      </c>
      <c r="H7" s="7">
        <v>50</v>
      </c>
      <c r="I7" s="7">
        <v>40</v>
      </c>
      <c r="J7" s="7">
        <v>36</v>
      </c>
      <c r="K7" s="7">
        <v>45</v>
      </c>
      <c r="L7" s="7">
        <v>26</v>
      </c>
      <c r="M7" s="7">
        <v>66</v>
      </c>
      <c r="N7" s="7">
        <v>60</v>
      </c>
      <c r="O7" s="7">
        <v>38</v>
      </c>
      <c r="P7" s="7">
        <v>65</v>
      </c>
      <c r="Q7" s="13">
        <v>27</v>
      </c>
    </row>
    <row r="8" spans="1:20" x14ac:dyDescent="0.25">
      <c r="A8" s="10" t="s">
        <v>75</v>
      </c>
      <c r="B8" s="7">
        <v>48</v>
      </c>
      <c r="C8" s="7">
        <v>48</v>
      </c>
      <c r="D8" s="7">
        <v>48</v>
      </c>
      <c r="E8" s="7">
        <v>48</v>
      </c>
      <c r="F8" s="7">
        <v>50</v>
      </c>
      <c r="G8" s="7">
        <v>50</v>
      </c>
      <c r="H8" s="7">
        <v>50</v>
      </c>
      <c r="I8" s="7">
        <v>50</v>
      </c>
      <c r="J8" s="7">
        <v>52</v>
      </c>
      <c r="K8" s="7">
        <v>52</v>
      </c>
      <c r="L8" s="7">
        <v>52</v>
      </c>
      <c r="M8" s="7">
        <v>52</v>
      </c>
      <c r="N8" s="7">
        <v>53</v>
      </c>
      <c r="O8" s="7">
        <v>53</v>
      </c>
      <c r="P8" s="7">
        <v>53</v>
      </c>
      <c r="Q8" s="7">
        <v>53</v>
      </c>
      <c r="R8" s="14" t="s">
        <v>69</v>
      </c>
    </row>
    <row r="9" spans="1:20" x14ac:dyDescent="0.25">
      <c r="A9" s="10" t="s">
        <v>5</v>
      </c>
      <c r="B9" s="7">
        <f>SUM(B7:B8)</f>
        <v>73</v>
      </c>
      <c r="C9" s="7">
        <f t="shared" ref="C9:Q9" si="0">SUM(C7:C8)</f>
        <v>103</v>
      </c>
      <c r="D9" s="7">
        <f t="shared" si="0"/>
        <v>88</v>
      </c>
      <c r="E9" s="7">
        <f t="shared" si="0"/>
        <v>108</v>
      </c>
      <c r="F9" s="7">
        <f t="shared" si="0"/>
        <v>85</v>
      </c>
      <c r="G9" s="7">
        <f t="shared" si="0"/>
        <v>80</v>
      </c>
      <c r="H9" s="7">
        <f t="shared" si="0"/>
        <v>100</v>
      </c>
      <c r="I9" s="7">
        <f t="shared" si="0"/>
        <v>90</v>
      </c>
      <c r="J9" s="7">
        <f t="shared" si="0"/>
        <v>88</v>
      </c>
      <c r="K9" s="7">
        <f t="shared" si="0"/>
        <v>97</v>
      </c>
      <c r="L9" s="7">
        <f t="shared" si="0"/>
        <v>78</v>
      </c>
      <c r="M9" s="7">
        <f t="shared" si="0"/>
        <v>118</v>
      </c>
      <c r="N9" s="7">
        <f t="shared" si="0"/>
        <v>113</v>
      </c>
      <c r="O9" s="7">
        <f t="shared" si="0"/>
        <v>91</v>
      </c>
      <c r="P9" s="7">
        <f t="shared" si="0"/>
        <v>118</v>
      </c>
      <c r="Q9" s="7">
        <f t="shared" si="0"/>
        <v>80</v>
      </c>
      <c r="R9" s="8">
        <f>SUMPRODUCT(B6:Q6,B9:Q9)</f>
        <v>3704000</v>
      </c>
    </row>
    <row r="10" spans="1:20" x14ac:dyDescent="0.25">
      <c r="A10" s="10"/>
      <c r="Q10" s="13"/>
      <c r="R10" s="13"/>
      <c r="S10" s="13"/>
    </row>
    <row r="11" spans="1:20" x14ac:dyDescent="0.25">
      <c r="A11" s="10" t="s">
        <v>40</v>
      </c>
      <c r="R11" s="12" t="s">
        <v>6</v>
      </c>
      <c r="T11" s="11" t="s">
        <v>0</v>
      </c>
    </row>
    <row r="12" spans="1:20" x14ac:dyDescent="0.25">
      <c r="A12" s="10" t="s">
        <v>66</v>
      </c>
      <c r="B12" s="7">
        <v>1</v>
      </c>
      <c r="F12" s="7">
        <v>1</v>
      </c>
      <c r="J12" s="7">
        <v>1</v>
      </c>
      <c r="N12" s="7">
        <v>1</v>
      </c>
      <c r="R12" s="7">
        <f>SUMPRODUCT(B12:Q12,$B$6:$Q$6)</f>
        <v>10000</v>
      </c>
      <c r="S12" s="12" t="s">
        <v>3</v>
      </c>
      <c r="T12" s="13">
        <v>10000</v>
      </c>
    </row>
    <row r="13" spans="1:20" x14ac:dyDescent="0.25">
      <c r="A13" s="10" t="s">
        <v>67</v>
      </c>
      <c r="C13" s="7">
        <v>1</v>
      </c>
      <c r="G13" s="7">
        <v>1</v>
      </c>
      <c r="K13" s="7">
        <v>1</v>
      </c>
      <c r="O13" s="7">
        <v>1</v>
      </c>
      <c r="R13" s="7">
        <f t="shared" ref="R13:R19" si="1">SUMPRODUCT(B13:Q13,$B$6:$Q$6)</f>
        <v>12000</v>
      </c>
      <c r="S13" s="12" t="s">
        <v>3</v>
      </c>
      <c r="T13" s="13">
        <v>12000</v>
      </c>
    </row>
    <row r="14" spans="1:20" x14ac:dyDescent="0.25">
      <c r="A14" s="10" t="s">
        <v>68</v>
      </c>
      <c r="D14" s="7">
        <v>1</v>
      </c>
      <c r="H14" s="7">
        <v>1</v>
      </c>
      <c r="L14" s="7">
        <v>1</v>
      </c>
      <c r="P14" s="7">
        <v>1</v>
      </c>
      <c r="R14" s="7">
        <f t="shared" si="1"/>
        <v>15000</v>
      </c>
      <c r="S14" s="12" t="s">
        <v>3</v>
      </c>
      <c r="T14" s="13">
        <v>15000</v>
      </c>
    </row>
    <row r="15" spans="1:20" x14ac:dyDescent="0.25">
      <c r="A15" s="10" t="s">
        <v>43</v>
      </c>
      <c r="E15" s="7">
        <v>1</v>
      </c>
      <c r="I15" s="7">
        <v>1</v>
      </c>
      <c r="M15" s="7">
        <v>1</v>
      </c>
      <c r="Q15" s="7">
        <v>1</v>
      </c>
      <c r="R15" s="7">
        <f t="shared" si="1"/>
        <v>9000</v>
      </c>
      <c r="S15" s="12" t="s">
        <v>3</v>
      </c>
      <c r="T15" s="13">
        <v>9000</v>
      </c>
    </row>
    <row r="16" spans="1:20" x14ac:dyDescent="0.25">
      <c r="A16" s="10" t="s">
        <v>71</v>
      </c>
      <c r="B16" s="7">
        <v>1</v>
      </c>
      <c r="C16" s="7">
        <v>1</v>
      </c>
      <c r="D16" s="7">
        <v>1</v>
      </c>
      <c r="E16" s="7">
        <v>1</v>
      </c>
      <c r="R16" s="7">
        <f t="shared" si="1"/>
        <v>15000</v>
      </c>
      <c r="S16" s="12" t="s">
        <v>4</v>
      </c>
      <c r="T16" s="13">
        <v>15000</v>
      </c>
    </row>
    <row r="17" spans="1:20" x14ac:dyDescent="0.25">
      <c r="A17" s="10" t="s">
        <v>72</v>
      </c>
      <c r="F17" s="7">
        <v>1</v>
      </c>
      <c r="G17" s="7">
        <v>1</v>
      </c>
      <c r="H17" s="7">
        <v>1</v>
      </c>
      <c r="I17" s="7">
        <v>1</v>
      </c>
      <c r="R17" s="7">
        <f t="shared" si="1"/>
        <v>6000</v>
      </c>
      <c r="S17" s="11" t="s">
        <v>4</v>
      </c>
      <c r="T17" s="7">
        <v>6000</v>
      </c>
    </row>
    <row r="18" spans="1:20" x14ac:dyDescent="0.25">
      <c r="A18" s="10" t="s">
        <v>73</v>
      </c>
      <c r="J18" s="7">
        <v>1</v>
      </c>
      <c r="K18" s="7">
        <v>1</v>
      </c>
      <c r="L18" s="7">
        <v>1</v>
      </c>
      <c r="M18" s="7">
        <v>1</v>
      </c>
      <c r="R18" s="7">
        <f t="shared" si="1"/>
        <v>14000</v>
      </c>
      <c r="S18" s="11" t="s">
        <v>4</v>
      </c>
      <c r="T18" s="7">
        <v>14000</v>
      </c>
    </row>
    <row r="19" spans="1:20" x14ac:dyDescent="0.25">
      <c r="A19" s="10" t="s">
        <v>74</v>
      </c>
      <c r="N19" s="7">
        <v>1</v>
      </c>
      <c r="O19" s="7">
        <v>1</v>
      </c>
      <c r="P19" s="7">
        <v>1</v>
      </c>
      <c r="Q19" s="7">
        <v>1</v>
      </c>
      <c r="R19" s="7">
        <f t="shared" si="1"/>
        <v>11000</v>
      </c>
      <c r="S19" s="11" t="s">
        <v>4</v>
      </c>
      <c r="T19" s="7">
        <v>11000</v>
      </c>
    </row>
    <row r="20" spans="1:20" x14ac:dyDescent="0.25">
      <c r="A20" s="10"/>
    </row>
    <row r="21" spans="1:20" x14ac:dyDescent="0.25">
      <c r="A21" s="10"/>
      <c r="B21" s="18" t="s">
        <v>50</v>
      </c>
      <c r="C21" s="18"/>
      <c r="D21" s="18"/>
      <c r="E21" s="18"/>
      <c r="F21" s="18" t="s">
        <v>54</v>
      </c>
      <c r="G21" s="18"/>
      <c r="H21" s="18"/>
      <c r="I21" s="18"/>
      <c r="J21" s="18" t="s">
        <v>55</v>
      </c>
      <c r="K21" s="18"/>
      <c r="L21" s="18"/>
      <c r="M21" s="18"/>
      <c r="N21" s="18" t="s">
        <v>56</v>
      </c>
      <c r="O21" s="18"/>
      <c r="P21" s="18"/>
      <c r="Q21" s="18"/>
    </row>
    <row r="22" spans="1:20" x14ac:dyDescent="0.25">
      <c r="A22" s="10"/>
      <c r="B22" s="10" t="s">
        <v>51</v>
      </c>
      <c r="C22" s="10" t="s">
        <v>52</v>
      </c>
      <c r="D22" s="10" t="s">
        <v>53</v>
      </c>
      <c r="E22" s="10" t="s">
        <v>30</v>
      </c>
      <c r="F22" s="10" t="s">
        <v>51</v>
      </c>
      <c r="G22" s="10" t="s">
        <v>52</v>
      </c>
      <c r="H22" s="10" t="s">
        <v>53</v>
      </c>
      <c r="I22" s="10" t="s">
        <v>30</v>
      </c>
      <c r="J22" s="10" t="s">
        <v>51</v>
      </c>
      <c r="K22" s="10" t="s">
        <v>52</v>
      </c>
      <c r="L22" s="10" t="s">
        <v>53</v>
      </c>
      <c r="M22" s="10" t="s">
        <v>30</v>
      </c>
      <c r="N22" s="10" t="s">
        <v>51</v>
      </c>
      <c r="O22" s="10" t="s">
        <v>52</v>
      </c>
      <c r="P22" s="10" t="s">
        <v>53</v>
      </c>
      <c r="Q22" s="10" t="s">
        <v>30</v>
      </c>
    </row>
    <row r="23" spans="1:20" x14ac:dyDescent="0.25">
      <c r="A23" s="10" t="s">
        <v>31</v>
      </c>
      <c r="B23" s="7" t="s">
        <v>32</v>
      </c>
      <c r="C23" s="11" t="s">
        <v>33</v>
      </c>
      <c r="D23" s="11" t="s">
        <v>34</v>
      </c>
      <c r="E23" s="11" t="s">
        <v>57</v>
      </c>
      <c r="F23" s="11" t="s">
        <v>35</v>
      </c>
      <c r="G23" s="11" t="s">
        <v>36</v>
      </c>
      <c r="H23" s="11" t="s">
        <v>37</v>
      </c>
      <c r="I23" s="11" t="s">
        <v>58</v>
      </c>
      <c r="J23" s="11" t="s">
        <v>59</v>
      </c>
      <c r="K23" s="11" t="s">
        <v>60</v>
      </c>
      <c r="L23" s="11" t="s">
        <v>61</v>
      </c>
      <c r="M23" s="11" t="s">
        <v>62</v>
      </c>
      <c r="N23" s="11" t="s">
        <v>80</v>
      </c>
      <c r="O23" s="11" t="s">
        <v>81</v>
      </c>
      <c r="P23" s="11" t="s">
        <v>82</v>
      </c>
      <c r="Q23" s="11" t="s">
        <v>83</v>
      </c>
    </row>
    <row r="24" spans="1:20" x14ac:dyDescent="0.25">
      <c r="A24" s="10" t="s">
        <v>85</v>
      </c>
      <c r="B24" s="8">
        <v>10000</v>
      </c>
      <c r="C24" s="8">
        <v>0</v>
      </c>
      <c r="D24" s="8">
        <v>1000</v>
      </c>
      <c r="E24" s="8">
        <v>4000</v>
      </c>
      <c r="F24" s="8">
        <v>0</v>
      </c>
      <c r="G24" s="8">
        <v>1000</v>
      </c>
      <c r="H24" s="8">
        <v>0</v>
      </c>
      <c r="I24" s="8">
        <v>5000</v>
      </c>
      <c r="J24" s="8">
        <v>0</v>
      </c>
      <c r="K24" s="8">
        <v>0</v>
      </c>
      <c r="L24" s="8">
        <v>14000</v>
      </c>
      <c r="M24" s="8">
        <v>0</v>
      </c>
      <c r="N24" s="8">
        <v>0</v>
      </c>
      <c r="O24" s="8">
        <v>11000</v>
      </c>
      <c r="P24" s="8">
        <v>0</v>
      </c>
      <c r="Q24" s="8">
        <v>0</v>
      </c>
    </row>
    <row r="25" spans="1:20" x14ac:dyDescent="0.25">
      <c r="A25" s="10" t="s">
        <v>39</v>
      </c>
      <c r="B25" s="7">
        <v>25</v>
      </c>
      <c r="C25" s="7">
        <v>55</v>
      </c>
      <c r="D25" s="7">
        <v>40</v>
      </c>
      <c r="E25" s="7">
        <v>60</v>
      </c>
      <c r="F25" s="7">
        <v>35</v>
      </c>
      <c r="G25" s="7">
        <v>30</v>
      </c>
      <c r="H25" s="7">
        <v>50</v>
      </c>
      <c r="I25" s="7">
        <v>40</v>
      </c>
      <c r="J25" s="7">
        <v>36</v>
      </c>
      <c r="K25" s="7">
        <v>45</v>
      </c>
      <c r="L25" s="7">
        <v>26</v>
      </c>
      <c r="M25" s="7">
        <v>66</v>
      </c>
      <c r="N25" s="13">
        <v>35</v>
      </c>
      <c r="O25" s="13">
        <v>30</v>
      </c>
      <c r="P25" s="13">
        <v>41</v>
      </c>
      <c r="Q25" s="13">
        <v>50</v>
      </c>
    </row>
    <row r="26" spans="1:20" x14ac:dyDescent="0.25">
      <c r="A26" s="10" t="s">
        <v>75</v>
      </c>
      <c r="B26" s="7">
        <v>48</v>
      </c>
      <c r="C26" s="7">
        <v>48</v>
      </c>
      <c r="D26" s="7">
        <v>48</v>
      </c>
      <c r="E26" s="7">
        <v>48</v>
      </c>
      <c r="F26" s="7">
        <v>50</v>
      </c>
      <c r="G26" s="7">
        <v>50</v>
      </c>
      <c r="H26" s="7">
        <v>50</v>
      </c>
      <c r="I26" s="7">
        <v>50</v>
      </c>
      <c r="J26" s="7">
        <v>52</v>
      </c>
      <c r="K26" s="7">
        <v>52</v>
      </c>
      <c r="L26" s="7">
        <v>52</v>
      </c>
      <c r="M26" s="7">
        <v>52</v>
      </c>
      <c r="N26" s="7">
        <v>49</v>
      </c>
      <c r="O26" s="7">
        <v>49</v>
      </c>
      <c r="P26" s="7">
        <v>49</v>
      </c>
      <c r="Q26" s="7">
        <v>49</v>
      </c>
      <c r="R26" s="14" t="s">
        <v>86</v>
      </c>
    </row>
    <row r="27" spans="1:20" x14ac:dyDescent="0.25">
      <c r="A27" s="10" t="s">
        <v>5</v>
      </c>
      <c r="B27" s="7">
        <f>SUM(B25:B26)</f>
        <v>73</v>
      </c>
      <c r="C27" s="7">
        <f t="shared" ref="C27" si="2">SUM(C25:C26)</f>
        <v>103</v>
      </c>
      <c r="D27" s="7">
        <f t="shared" ref="D27" si="3">SUM(D25:D26)</f>
        <v>88</v>
      </c>
      <c r="E27" s="7">
        <f t="shared" ref="E27" si="4">SUM(E25:E26)</f>
        <v>108</v>
      </c>
      <c r="F27" s="7">
        <f t="shared" ref="F27" si="5">SUM(F25:F26)</f>
        <v>85</v>
      </c>
      <c r="G27" s="7">
        <f t="shared" ref="G27" si="6">SUM(G25:G26)</f>
        <v>80</v>
      </c>
      <c r="H27" s="7">
        <f t="shared" ref="H27" si="7">SUM(H25:H26)</f>
        <v>100</v>
      </c>
      <c r="I27" s="7">
        <f t="shared" ref="I27" si="8">SUM(I25:I26)</f>
        <v>90</v>
      </c>
      <c r="J27" s="7">
        <f t="shared" ref="J27" si="9">SUM(J25:J26)</f>
        <v>88</v>
      </c>
      <c r="K27" s="7">
        <f t="shared" ref="K27" si="10">SUM(K25:K26)</f>
        <v>97</v>
      </c>
      <c r="L27" s="7">
        <f t="shared" ref="L27" si="11">SUM(L25:L26)</f>
        <v>78</v>
      </c>
      <c r="M27" s="7">
        <f t="shared" ref="M27" si="12">SUM(M25:M26)</f>
        <v>118</v>
      </c>
      <c r="N27" s="7">
        <f t="shared" ref="N27" si="13">SUM(N25:N26)</f>
        <v>84</v>
      </c>
      <c r="O27" s="7">
        <f t="shared" ref="O27" si="14">SUM(O25:O26)</f>
        <v>79</v>
      </c>
      <c r="P27" s="7">
        <f t="shared" ref="P27" si="15">SUM(P25:P26)</f>
        <v>90</v>
      </c>
      <c r="Q27" s="7">
        <f t="shared" ref="Q27" si="16">SUM(Q25:Q26)</f>
        <v>99</v>
      </c>
      <c r="R27" s="8">
        <f>SUMPRODUCT(B24:Q24,B27:Q27)</f>
        <v>3741000</v>
      </c>
    </row>
    <row r="29" spans="1:20" x14ac:dyDescent="0.25">
      <c r="A29" s="10" t="s">
        <v>40</v>
      </c>
      <c r="R29" s="12" t="s">
        <v>6</v>
      </c>
      <c r="T29" s="11" t="s">
        <v>0</v>
      </c>
    </row>
    <row r="30" spans="1:20" x14ac:dyDescent="0.25">
      <c r="A30" s="10" t="s">
        <v>66</v>
      </c>
      <c r="B30" s="7">
        <v>1</v>
      </c>
      <c r="F30" s="7">
        <v>1</v>
      </c>
      <c r="J30" s="7">
        <v>1</v>
      </c>
      <c r="N30" s="7">
        <v>1</v>
      </c>
      <c r="R30" s="7">
        <f>SUMPRODUCT(B30:Q30,$B$24:$Q$24)</f>
        <v>10000</v>
      </c>
      <c r="S30" s="12" t="s">
        <v>3</v>
      </c>
      <c r="T30" s="13">
        <v>10000</v>
      </c>
    </row>
    <row r="31" spans="1:20" x14ac:dyDescent="0.25">
      <c r="A31" s="10" t="s">
        <v>67</v>
      </c>
      <c r="C31" s="7">
        <v>1</v>
      </c>
      <c r="G31" s="7">
        <v>1</v>
      </c>
      <c r="K31" s="7">
        <v>1</v>
      </c>
      <c r="O31" s="7">
        <v>1</v>
      </c>
      <c r="R31" s="7">
        <f t="shared" ref="R31:R37" si="17">SUMPRODUCT(B31:Q31,$B$24:$Q$24)</f>
        <v>12000</v>
      </c>
      <c r="S31" s="12" t="s">
        <v>3</v>
      </c>
      <c r="T31" s="13">
        <v>12000</v>
      </c>
    </row>
    <row r="32" spans="1:20" x14ac:dyDescent="0.25">
      <c r="A32" s="10" t="s">
        <v>68</v>
      </c>
      <c r="D32" s="7">
        <v>1</v>
      </c>
      <c r="H32" s="7">
        <v>1</v>
      </c>
      <c r="L32" s="7">
        <v>1</v>
      </c>
      <c r="P32" s="7">
        <v>1</v>
      </c>
      <c r="R32" s="7">
        <f t="shared" si="17"/>
        <v>15000</v>
      </c>
      <c r="S32" s="12" t="s">
        <v>3</v>
      </c>
      <c r="T32" s="13">
        <v>15000</v>
      </c>
    </row>
    <row r="33" spans="1:20" x14ac:dyDescent="0.25">
      <c r="A33" s="10" t="s">
        <v>43</v>
      </c>
      <c r="E33" s="7">
        <v>1</v>
      </c>
      <c r="I33" s="7">
        <v>1</v>
      </c>
      <c r="M33" s="7">
        <v>1</v>
      </c>
      <c r="Q33" s="7">
        <v>1</v>
      </c>
      <c r="R33" s="7">
        <f t="shared" si="17"/>
        <v>9000</v>
      </c>
      <c r="S33" s="12" t="s">
        <v>3</v>
      </c>
      <c r="T33" s="13">
        <v>9000</v>
      </c>
    </row>
    <row r="34" spans="1:20" x14ac:dyDescent="0.25">
      <c r="A34" s="10" t="s">
        <v>71</v>
      </c>
      <c r="B34" s="7">
        <v>1</v>
      </c>
      <c r="C34" s="7">
        <v>1</v>
      </c>
      <c r="D34" s="7">
        <v>1</v>
      </c>
      <c r="E34" s="7">
        <v>1</v>
      </c>
      <c r="R34" s="7">
        <f t="shared" si="17"/>
        <v>15000</v>
      </c>
      <c r="S34" s="12" t="s">
        <v>4</v>
      </c>
      <c r="T34" s="13">
        <v>15000</v>
      </c>
    </row>
    <row r="35" spans="1:20" x14ac:dyDescent="0.25">
      <c r="A35" s="10" t="s">
        <v>72</v>
      </c>
      <c r="F35" s="7">
        <v>1</v>
      </c>
      <c r="G35" s="7">
        <v>1</v>
      </c>
      <c r="H35" s="7">
        <v>1</v>
      </c>
      <c r="I35" s="7">
        <v>1</v>
      </c>
      <c r="R35" s="7">
        <f t="shared" si="17"/>
        <v>6000</v>
      </c>
      <c r="S35" s="11" t="s">
        <v>4</v>
      </c>
      <c r="T35" s="7">
        <v>6000</v>
      </c>
    </row>
    <row r="36" spans="1:20" x14ac:dyDescent="0.25">
      <c r="A36" s="10" t="s">
        <v>73</v>
      </c>
      <c r="J36" s="7">
        <v>1</v>
      </c>
      <c r="K36" s="7">
        <v>1</v>
      </c>
      <c r="L36" s="7">
        <v>1</v>
      </c>
      <c r="M36" s="7">
        <v>1</v>
      </c>
      <c r="R36" s="7">
        <f t="shared" si="17"/>
        <v>14000</v>
      </c>
      <c r="S36" s="11" t="s">
        <v>4</v>
      </c>
      <c r="T36" s="7">
        <v>14000</v>
      </c>
    </row>
    <row r="37" spans="1:20" x14ac:dyDescent="0.25">
      <c r="A37" s="10" t="s">
        <v>84</v>
      </c>
      <c r="N37" s="7">
        <v>1</v>
      </c>
      <c r="O37" s="7">
        <v>1</v>
      </c>
      <c r="P37" s="7">
        <v>1</v>
      </c>
      <c r="Q37" s="7">
        <v>1</v>
      </c>
      <c r="R37" s="7">
        <f t="shared" si="17"/>
        <v>11000</v>
      </c>
      <c r="S37" s="11" t="s">
        <v>4</v>
      </c>
      <c r="T37" s="7">
        <v>11000</v>
      </c>
    </row>
  </sheetData>
  <mergeCells count="8">
    <mergeCell ref="F3:I3"/>
    <mergeCell ref="B3:E3"/>
    <mergeCell ref="J3:M3"/>
    <mergeCell ref="N3:Q3"/>
    <mergeCell ref="B21:E21"/>
    <mergeCell ref="F21:I21"/>
    <mergeCell ref="J21:M21"/>
    <mergeCell ref="N21:Q2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03F1-8BDA-4AB7-AFE3-4F850DFFF260}">
  <dimension ref="A1:N16"/>
  <sheetViews>
    <sheetView workbookViewId="0">
      <selection activeCell="N10" sqref="N10"/>
    </sheetView>
  </sheetViews>
  <sheetFormatPr defaultRowHeight="15.75" x14ac:dyDescent="0.25"/>
  <cols>
    <col min="1" max="1" width="21.625" customWidth="1"/>
  </cols>
  <sheetData>
    <row r="1" spans="1:14" x14ac:dyDescent="0.25">
      <c r="A1" s="1" t="s">
        <v>87</v>
      </c>
    </row>
    <row r="3" spans="1:14" x14ac:dyDescent="0.25">
      <c r="B3" s="19" t="s">
        <v>88</v>
      </c>
      <c r="C3" s="19"/>
      <c r="D3" s="19" t="s">
        <v>90</v>
      </c>
      <c r="E3" s="19"/>
      <c r="F3" s="19" t="s">
        <v>91</v>
      </c>
      <c r="G3" s="19"/>
      <c r="H3" s="19"/>
      <c r="I3" s="19" t="s">
        <v>94</v>
      </c>
      <c r="J3" s="19"/>
      <c r="K3" s="19"/>
    </row>
    <row r="4" spans="1:14" x14ac:dyDescent="0.25">
      <c r="B4" s="1" t="s">
        <v>29</v>
      </c>
      <c r="C4" s="1" t="s">
        <v>89</v>
      </c>
      <c r="D4" s="1" t="s">
        <v>29</v>
      </c>
      <c r="E4" s="1" t="s">
        <v>89</v>
      </c>
      <c r="F4" s="1" t="s">
        <v>28</v>
      </c>
      <c r="G4" s="1" t="s">
        <v>92</v>
      </c>
      <c r="H4" s="1" t="s">
        <v>93</v>
      </c>
      <c r="I4" s="1" t="s">
        <v>28</v>
      </c>
      <c r="J4" s="1" t="s">
        <v>92</v>
      </c>
      <c r="K4" s="1" t="s">
        <v>93</v>
      </c>
    </row>
    <row r="5" spans="1:14" x14ac:dyDescent="0.25">
      <c r="A5" s="1" t="s">
        <v>31</v>
      </c>
      <c r="B5" s="2" t="s">
        <v>34</v>
      </c>
      <c r="C5" s="2" t="s">
        <v>57</v>
      </c>
      <c r="D5" s="2" t="s">
        <v>37</v>
      </c>
      <c r="E5" s="2" t="s">
        <v>58</v>
      </c>
      <c r="F5" s="2" t="s">
        <v>102</v>
      </c>
      <c r="G5" s="2" t="s">
        <v>103</v>
      </c>
      <c r="H5" s="2" t="s">
        <v>104</v>
      </c>
      <c r="I5" s="2" t="s">
        <v>105</v>
      </c>
      <c r="J5" s="2" t="s">
        <v>106</v>
      </c>
      <c r="K5" s="2" t="s">
        <v>107</v>
      </c>
    </row>
    <row r="6" spans="1:14" x14ac:dyDescent="0.25">
      <c r="A6" s="1" t="s">
        <v>101</v>
      </c>
      <c r="B6" s="15">
        <v>650</v>
      </c>
      <c r="C6" s="15">
        <v>0</v>
      </c>
      <c r="D6" s="15">
        <v>0</v>
      </c>
      <c r="E6" s="15">
        <v>450</v>
      </c>
      <c r="F6" s="15">
        <v>0</v>
      </c>
      <c r="G6" s="15">
        <v>349.99999999999994</v>
      </c>
      <c r="H6" s="15">
        <v>299.99999999999989</v>
      </c>
      <c r="I6" s="15">
        <v>449.99999999999994</v>
      </c>
      <c r="J6" s="15">
        <v>0</v>
      </c>
      <c r="K6" s="15">
        <v>0</v>
      </c>
      <c r="L6" s="1" t="s">
        <v>5</v>
      </c>
    </row>
    <row r="7" spans="1:14" x14ac:dyDescent="0.25">
      <c r="A7" s="1" t="s">
        <v>96</v>
      </c>
      <c r="B7">
        <v>4</v>
      </c>
      <c r="C7">
        <v>7</v>
      </c>
      <c r="D7">
        <v>5</v>
      </c>
      <c r="E7">
        <v>7</v>
      </c>
      <c r="F7">
        <v>6</v>
      </c>
      <c r="G7">
        <v>4</v>
      </c>
      <c r="H7">
        <v>5</v>
      </c>
      <c r="I7">
        <v>2</v>
      </c>
      <c r="J7">
        <v>3</v>
      </c>
      <c r="K7">
        <v>4</v>
      </c>
      <c r="L7" s="17">
        <f>SUMPRODUCT(B6:K6,B7:K7)</f>
        <v>9550</v>
      </c>
    </row>
    <row r="8" spans="1:14" x14ac:dyDescent="0.25">
      <c r="A8" s="1"/>
    </row>
    <row r="9" spans="1:14" x14ac:dyDescent="0.25">
      <c r="A9" s="1" t="s">
        <v>40</v>
      </c>
      <c r="L9" s="1" t="s">
        <v>6</v>
      </c>
      <c r="N9" s="1" t="s">
        <v>0</v>
      </c>
    </row>
    <row r="10" spans="1:14" x14ac:dyDescent="0.25">
      <c r="A10" s="1" t="s">
        <v>41</v>
      </c>
      <c r="F10">
        <v>1</v>
      </c>
      <c r="I10">
        <v>1</v>
      </c>
      <c r="L10">
        <f>SUMPRODUCT(B10:K10,$B$6:$K$6)</f>
        <v>449.99999999999994</v>
      </c>
      <c r="M10" t="s">
        <v>3</v>
      </c>
      <c r="N10">
        <v>450</v>
      </c>
    </row>
    <row r="11" spans="1:14" x14ac:dyDescent="0.25">
      <c r="A11" s="1" t="s">
        <v>97</v>
      </c>
      <c r="G11">
        <v>1</v>
      </c>
      <c r="J11">
        <v>1</v>
      </c>
      <c r="L11">
        <f t="shared" ref="L11:L16" si="0">SUMPRODUCT(B11:K11,$B$6:$K$6)</f>
        <v>349.99999999999994</v>
      </c>
      <c r="M11" t="s">
        <v>3</v>
      </c>
      <c r="N11">
        <v>350</v>
      </c>
    </row>
    <row r="12" spans="1:14" x14ac:dyDescent="0.25">
      <c r="A12" s="1" t="s">
        <v>98</v>
      </c>
      <c r="H12">
        <v>1</v>
      </c>
      <c r="K12">
        <v>1</v>
      </c>
      <c r="L12">
        <f t="shared" si="0"/>
        <v>299.99999999999989</v>
      </c>
      <c r="M12" t="s">
        <v>3</v>
      </c>
      <c r="N12">
        <v>300</v>
      </c>
    </row>
    <row r="13" spans="1:14" x14ac:dyDescent="0.25">
      <c r="A13" s="1" t="s">
        <v>100</v>
      </c>
      <c r="B13">
        <v>1</v>
      </c>
      <c r="C13">
        <v>1</v>
      </c>
      <c r="L13">
        <f t="shared" si="0"/>
        <v>650</v>
      </c>
      <c r="M13" t="s">
        <v>4</v>
      </c>
      <c r="N13">
        <v>800</v>
      </c>
    </row>
    <row r="14" spans="1:14" x14ac:dyDescent="0.25">
      <c r="A14" s="1" t="s">
        <v>70</v>
      </c>
      <c r="D14">
        <v>1</v>
      </c>
      <c r="E14">
        <v>1</v>
      </c>
      <c r="L14">
        <f t="shared" si="0"/>
        <v>450</v>
      </c>
      <c r="M14" t="s">
        <v>4</v>
      </c>
      <c r="N14">
        <v>700</v>
      </c>
    </row>
    <row r="15" spans="1:14" x14ac:dyDescent="0.25">
      <c r="A15" s="1" t="s">
        <v>108</v>
      </c>
      <c r="B15">
        <v>1</v>
      </c>
      <c r="D15">
        <v>1</v>
      </c>
      <c r="F15">
        <v>-1</v>
      </c>
      <c r="G15">
        <v>-1</v>
      </c>
      <c r="H15">
        <v>-1</v>
      </c>
      <c r="L15">
        <f t="shared" si="0"/>
        <v>1.7053025658242404E-13</v>
      </c>
      <c r="M15" s="16" t="s">
        <v>3</v>
      </c>
      <c r="N15">
        <v>0</v>
      </c>
    </row>
    <row r="16" spans="1:14" x14ac:dyDescent="0.25">
      <c r="A16" s="1" t="s">
        <v>109</v>
      </c>
      <c r="C16">
        <v>1</v>
      </c>
      <c r="E16">
        <v>1</v>
      </c>
      <c r="I16">
        <v>-1</v>
      </c>
      <c r="J16">
        <v>-1</v>
      </c>
      <c r="K16">
        <v>-1</v>
      </c>
      <c r="L16">
        <f t="shared" si="0"/>
        <v>5.6843418860808015E-14</v>
      </c>
      <c r="M16" t="s">
        <v>3</v>
      </c>
      <c r="N16">
        <v>0</v>
      </c>
    </row>
  </sheetData>
  <mergeCells count="4">
    <mergeCell ref="B3:C3"/>
    <mergeCell ref="D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Goodman Shipping</vt:lpstr>
      <vt:lpstr>Top Speed Bicycle</vt:lpstr>
      <vt:lpstr>Hardgrave</vt:lpstr>
      <vt:lpstr>Frosty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Bell</dc:creator>
  <cp:lastModifiedBy>Trang</cp:lastModifiedBy>
  <dcterms:created xsi:type="dcterms:W3CDTF">2013-09-08T00:44:12Z</dcterms:created>
  <dcterms:modified xsi:type="dcterms:W3CDTF">2023-02-12T14:58:49Z</dcterms:modified>
</cp:coreProperties>
</file>