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f95b2d0f4db151/Documents/GitHub/AOP_Soil_consultants_list/"/>
    </mc:Choice>
  </mc:AlternateContent>
  <xr:revisionPtr revIDLastSave="1095" documentId="13_ncr:1_{BA0575DB-4B89-45A9-B21C-86C312D85271}" xr6:coauthVersionLast="47" xr6:coauthVersionMax="47" xr10:uidLastSave="{1027D1B1-4C25-4D07-A67E-20F9877343C7}"/>
  <bookViews>
    <workbookView xWindow="-120" yWindow="-120" windowWidth="29040" windowHeight="16440" tabRatio="665" firstSheet="1" activeTab="1" xr2:uid="{8103ACAC-0C30-4F40-9DF3-C479A1348A71}"/>
  </bookViews>
  <sheets>
    <sheet name="MAPFEED_Data_By_Cty" sheetId="8" state="hidden" r:id="rId1"/>
    <sheet name="Simple_Mapfeed" sheetId="11" r:id="rId2"/>
    <sheet name="TABLEFEED_Contact_Info" sheetId="10" r:id="rId3"/>
    <sheet name="20230103_SSSA_Comparison" sheetId="12" state="hidden" r:id="rId4"/>
    <sheet name="Cty Groupings" sheetId="9" state="hidden" r:id="rId5"/>
    <sheet name="ARCHIVED_Data_by_person" sheetId="7" state="hidden" r:id="rId6"/>
  </sheets>
  <definedNames>
    <definedName name="_xlnm._FilterDatabase" localSheetId="5" hidden="1">ARCHIVED_Data_by_person!$A$1:$J$21</definedName>
    <definedName name="_xlnm._FilterDatabase" localSheetId="0" hidden="1">MAPFEED_Data_By_Cty!$A$1:$P$89</definedName>
    <definedName name="_xlnm._FilterDatabase" localSheetId="1" hidden="1">Simple_Mapfeed!$A$1:$C$89</definedName>
    <definedName name="_xlnm._FilterDatabase" localSheetId="2" hidden="1">TABLEFEED_Contact_Info!$A$1:$L$7</definedName>
    <definedName name="ExternalData_1" localSheetId="5" hidden="1">ARCHIVED_Data_by_person!#REF!</definedName>
    <definedName name="ExternalData_1" localSheetId="0" hidden="1">MAPFEED_Data_By_Cty!#REF!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2" l="1"/>
  <c r="E3" i="12" s="1"/>
  <c r="A4" i="12"/>
  <c r="E4" i="12" s="1"/>
  <c r="A5" i="12"/>
  <c r="E5" i="12" s="1"/>
  <c r="A6" i="12"/>
  <c r="E6" i="12" s="1"/>
  <c r="A7" i="12"/>
  <c r="E7" i="12" s="1"/>
  <c r="A8" i="12"/>
  <c r="E8" i="12" s="1"/>
  <c r="A9" i="12"/>
  <c r="E9" i="12" s="1"/>
  <c r="A10" i="12"/>
  <c r="E10" i="12" s="1"/>
  <c r="A11" i="12"/>
  <c r="E11" i="12" s="1"/>
  <c r="A12" i="12"/>
  <c r="E12" i="12" s="1"/>
  <c r="A13" i="12"/>
  <c r="E13" i="12" s="1"/>
  <c r="A14" i="12"/>
  <c r="E14" i="12" s="1"/>
  <c r="A15" i="12"/>
  <c r="E15" i="12" s="1"/>
  <c r="A16" i="12"/>
  <c r="E16" i="12" s="1"/>
  <c r="A17" i="12"/>
  <c r="E17" i="12" s="1"/>
  <c r="A18" i="12"/>
  <c r="E18" i="12" s="1"/>
  <c r="A19" i="12"/>
  <c r="E19" i="12" s="1"/>
  <c r="A20" i="12"/>
  <c r="E20" i="12" s="1"/>
  <c r="A21" i="12"/>
  <c r="E21" i="12" s="1"/>
  <c r="A22" i="12"/>
  <c r="E22" i="12" s="1"/>
  <c r="A23" i="12"/>
  <c r="E23" i="12" s="1"/>
  <c r="A24" i="12"/>
  <c r="E24" i="12" s="1"/>
  <c r="A25" i="12"/>
  <c r="E25" i="12" s="1"/>
  <c r="A26" i="12"/>
  <c r="E26" i="12" s="1"/>
  <c r="A2" i="12"/>
  <c r="E2" i="12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2" i="8"/>
  <c r="N2" i="10" l="1"/>
  <c r="N9" i="10"/>
  <c r="N21" i="10"/>
  <c r="N16" i="10"/>
  <c r="N22" i="10"/>
  <c r="N23" i="10"/>
  <c r="N7" i="10"/>
  <c r="N20" i="10"/>
  <c r="N18" i="10"/>
  <c r="N14" i="10"/>
  <c r="N5" i="10"/>
  <c r="N17" i="10"/>
  <c r="N12" i="10"/>
  <c r="N8" i="10"/>
  <c r="N4" i="10"/>
  <c r="N15" i="10"/>
  <c r="N13" i="10"/>
  <c r="N11" i="10"/>
  <c r="N6" i="10"/>
  <c r="N19" i="10"/>
  <c r="N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Warren</author>
  </authors>
  <commentList>
    <comment ref="A1" authorId="0" shapeId="0" xr:uid="{65DEEBE3-2C02-4D5C-987D-D3E31B2B4291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These can be pulled directly from the weebly edit site &gt; "Form Submissions" export; only take the fields you need.</t>
        </r>
      </text>
    </comment>
    <comment ref="C1" authorId="0" shapeId="0" xr:uid="{198C568C-9BF4-42EA-9B27-1BA760E88209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FYI - This will need to be translated from the multiple yes/no columns from the form submissions section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Warren</author>
  </authors>
  <commentList>
    <comment ref="H1" authorId="0" shapeId="0" xr:uid="{9B28E08A-6F2E-4076-9DCF-2AB2EB407914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Assumed north central ohio is Union, Delawre, Licking, and Franklin</t>
        </r>
      </text>
    </comment>
  </commentList>
</comments>
</file>

<file path=xl/sharedStrings.xml><?xml version="1.0" encoding="utf-8"?>
<sst xmlns="http://schemas.openxmlformats.org/spreadsheetml/2006/main" count="2086" uniqueCount="512">
  <si>
    <t>Buckingham, Greg</t>
  </si>
  <si>
    <t>(765)964-3323</t>
  </si>
  <si>
    <t>gbuckingham@woh.rr.com</t>
  </si>
  <si>
    <t>B.S. Natural Resources and Environmental Management</t>
  </si>
  <si>
    <t>CPSS</t>
  </si>
  <si>
    <t>Buzard, Richard</t>
  </si>
  <si>
    <t>(330) 832-7448</t>
  </si>
  <si>
    <t>buzard@sssnet.com</t>
  </si>
  <si>
    <t>B.S. Conservation of Natural Resources</t>
  </si>
  <si>
    <t>Cavanna, Barry</t>
  </si>
  <si>
    <t>J&amp;L Environmental Solutions, LLC</t>
  </si>
  <si>
    <t>(925) 628-8187</t>
  </si>
  <si>
    <t>bcavanna1@gmail.com</t>
  </si>
  <si>
    <t>B.S. Agronomy</t>
  </si>
  <si>
    <t>Deaton, Matthew H.</t>
  </si>
  <si>
    <t>Deaton Soil Services, LLC</t>
  </si>
  <si>
    <t>(937) 533-9991 (cell)</t>
  </si>
  <si>
    <t>deatonsoilservices@gmail.com</t>
  </si>
  <si>
    <t>B.S. Agriculture with minor in Agricultural Construction System Management</t>
  </si>
  <si>
    <t>Gibbs, Frank</t>
  </si>
  <si>
    <t>Wetland and Soil Consulting Services, LLC</t>
  </si>
  <si>
    <t>http://wscsllc.com/</t>
  </si>
  <si>
    <t>fegibbs21@gmail.com</t>
  </si>
  <si>
    <t>B.S. With Distinction Natural Resources</t>
  </si>
  <si>
    <t>CPSS, CPSC</t>
  </si>
  <si>
    <t>Griffin, Richard J.</t>
  </si>
  <si>
    <t>Griffin Soil Investigations</t>
  </si>
  <si>
    <t>(740) 273-2426</t>
  </si>
  <si>
    <t>rickgriffin@griffinsoilinvestigations.com</t>
  </si>
  <si>
    <t>B.S. Agronomy-Soil Science</t>
  </si>
  <si>
    <t>Usual service area: Southeast Ohio</t>
  </si>
  <si>
    <t>Hamilton, Stephen J.</t>
  </si>
  <si>
    <t>Hamilton Soil Investigations, LLC</t>
  </si>
  <si>
    <t>(937) 763-5597</t>
  </si>
  <si>
    <t>hamiltonsoil23@gmail.com</t>
  </si>
  <si>
    <t>B.S.Forestry, minor in soils</t>
  </si>
  <si>
    <t>Houser, Todd A.</t>
  </si>
  <si>
    <t>(330) 573-7811</t>
  </si>
  <si>
    <t>consci7942@gmail.com</t>
  </si>
  <si>
    <t>B.S. Natural Resources, M.S. Soil Science</t>
  </si>
  <si>
    <t>Kerr, James W.</t>
  </si>
  <si>
    <t>(740) 942-3196</t>
  </si>
  <si>
    <t>B.S. Agriculture</t>
  </si>
  <si>
    <t>Daniel King</t>
  </si>
  <si>
    <t>BL Companies, Inc.</t>
  </si>
  <si>
    <t>(234) 294-6348</t>
  </si>
  <si>
    <t>DKing@BLCompanies.com</t>
  </si>
  <si>
    <t>B.S Conservation Biology</t>
  </si>
  <si>
    <t>Usual Service Area: Northeast Ohio</t>
  </si>
  <si>
    <t>Michael, Dan R.</t>
  </si>
  <si>
    <t>Clear Creek Environmental</t>
  </si>
  <si>
    <t>(513) 934-1040</t>
  </si>
  <si>
    <t>dan@clearcreekseptic.com</t>
  </si>
  <si>
    <t>https://www.clearcreekseptic.com</t>
  </si>
  <si>
    <t>Usual Service Area: Southwest Ohio</t>
  </si>
  <si>
    <t>Miller, Steven A.</t>
  </si>
  <si>
    <t>Soil &amp; Env. Consulting Services, Inc.</t>
  </si>
  <si>
    <t>soilconsultant@yahoo.com</t>
  </si>
  <si>
    <t>B.S., M.S. Soil Science</t>
  </si>
  <si>
    <t>Milliron, E. Larry</t>
  </si>
  <si>
    <t>Milliron Soil Evaluations, LLC</t>
  </si>
  <si>
    <t>elmilliron@gmail.com</t>
  </si>
  <si>
    <t>B.S. Agronomy (Soils)</t>
  </si>
  <si>
    <t>Prebonick, Steve</t>
  </si>
  <si>
    <t>(330) 847-2803</t>
  </si>
  <si>
    <t>ChampionSoils@aol.com</t>
  </si>
  <si>
    <t>B.S. Plant and Soil Science</t>
  </si>
  <si>
    <t>Rice, Jeff</t>
  </si>
  <si>
    <t>ABC Soil, LLC</t>
  </si>
  <si>
    <t>(330) 464-2343</t>
  </si>
  <si>
    <t>abcsoilohio@gmail.com</t>
  </si>
  <si>
    <t>B.S. in Environmental Science - Soil concentration</t>
  </si>
  <si>
    <t>Service Area: Eastern and North-Central Ohio</t>
  </si>
  <si>
    <t>Ringler, Joe</t>
  </si>
  <si>
    <t>(419) 606-8699</t>
  </si>
  <si>
    <t>joeringler@yahoo.com</t>
  </si>
  <si>
    <t>Ross, Steve</t>
  </si>
  <si>
    <t>Soil &amp; Site LLC</t>
  </si>
  <si>
    <t>steve.s.ross@gmail.com</t>
  </si>
  <si>
    <t>Weatherington-Rice, Julie</t>
  </si>
  <si>
    <t>Bennett &amp; Williams</t>
  </si>
  <si>
    <t>(614) 436-5248</t>
  </si>
  <si>
    <t>weatherington-ri.1@osu.edu</t>
  </si>
  <si>
    <t>B.S. Earth Science Education, M.S. Geology, Ph.D. Soil Science</t>
  </si>
  <si>
    <t>Wright, Nathan</t>
  </si>
  <si>
    <t>Geophyta, Inc.</t>
  </si>
  <si>
    <t>nathan@geophyta.com</t>
  </si>
  <si>
    <t>www.geophyta.com</t>
  </si>
  <si>
    <t>B.S. Agriculture (Agronomy), M.S. Soil Fertility</t>
  </si>
  <si>
    <t>CCA-OH, CPSS</t>
  </si>
  <si>
    <t>Wood, L. Duane</t>
  </si>
  <si>
    <t>L. Wood Consulting, LLC</t>
  </si>
  <si>
    <t>(330) 464-4722</t>
  </si>
  <si>
    <t>dwood8830@gmail.com</t>
  </si>
  <si>
    <t>B.S. Agriculture (Agronomy)</t>
  </si>
  <si>
    <t>Usual Service Area: North Central Ohio</t>
  </si>
  <si>
    <t>Usual Service Area: Ashland, Holmes, Medina, Stark, Tuscarawas, Wayne</t>
  </si>
  <si>
    <t>Name</t>
  </si>
  <si>
    <t>Address</t>
  </si>
  <si>
    <t>Phone</t>
  </si>
  <si>
    <t>Email</t>
  </si>
  <si>
    <t>Education</t>
  </si>
  <si>
    <t>Counties</t>
  </si>
  <si>
    <t>All?</t>
  </si>
  <si>
    <t>Company</t>
  </si>
  <si>
    <t>CPSS, CPESC</t>
  </si>
  <si>
    <t>CPSS, CPSC, PWS, CCA</t>
  </si>
  <si>
    <t>n/a</t>
  </si>
  <si>
    <t>CPSS, PWS</t>
  </si>
  <si>
    <t>(614) 579-1164, (800) 379-7314</t>
  </si>
  <si>
    <t>(330) 547-2475, (330) 547-2475 FAX</t>
  </si>
  <si>
    <t>(419) 718-4301</t>
  </si>
  <si>
    <t>(419) 963-2542 (cell)</t>
  </si>
  <si>
    <t>B.S. in Natural Resources and Environmental Science, M.S. in Soil Genesis and Classification</t>
  </si>
  <si>
    <t>CPSS, CPG</t>
  </si>
  <si>
    <t>(419) 547-8538, (419) 547-8538 FAX</t>
  </si>
  <si>
    <t>Website</t>
  </si>
  <si>
    <t>All</t>
  </si>
  <si>
    <t>Det_Counties_fromwikitravel</t>
  </si>
  <si>
    <t xml:space="preserve">Athens, Gallia, Fairfield, Hocking, Jackson, Lawrence, Meigs, Monroe, Morgan, Noble, Perry, Vinton, Washington </t>
  </si>
  <si>
    <t>Ashland, Holmes, Medina, Stark, Tuscarawas, Wayne</t>
  </si>
  <si>
    <t>Ashland,  Ashtabula,  Carroll, Columbiana, Cuyahoga, Erie, Geauga, Holmes, Huron, Lake, Lorain, Mahoning, Medina, Portage, Richland, Stark, Summit, Trumbull, Tuscarawas, Wayne</t>
  </si>
  <si>
    <t>Adams, Brown, Butler, Clermont, Clinton, Fayette, Greene, Hamilton, Highland, Montgomery, Pickaway, Pike, Preble, Ross, Scioto, Warren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</si>
  <si>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</si>
  <si>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</si>
  <si>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</si>
  <si>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</si>
  <si>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</si>
  <si>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</si>
  <si>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</si>
  <si>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</si>
  <si>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</si>
  <si>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</si>
  <si>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</si>
  <si>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</si>
  <si>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</si>
  <si>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</si>
  <si>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</si>
  <si>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</si>
  <si>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</si>
  <si>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</si>
  <si>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</si>
  <si>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</si>
  <si>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</si>
  <si>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</si>
  <si>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</si>
  <si>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</si>
  <si>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</si>
  <si>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</si>
  <si>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</si>
  <si>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</si>
  <si>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</si>
  <si>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</si>
  <si>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</si>
  <si>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</si>
  <si>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</si>
  <si>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</si>
  <si>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</si>
  <si>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</si>
  <si>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</si>
  <si>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</si>
  <si>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</si>
  <si>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</si>
  <si>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</si>
  <si>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</si>
  <si>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</si>
  <si>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</si>
  <si>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</si>
  <si>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</si>
  <si>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</si>
  <si>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</si>
  <si>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</si>
  <si>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</si>
  <si>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</si>
  <si>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</si>
  <si>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</si>
  <si>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</si>
  <si>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</si>
  <si>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</si>
  <si>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</si>
  <si>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</si>
  <si>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</si>
  <si>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</si>
  <si>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</si>
  <si>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</si>
  <si>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</si>
  <si>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</si>
  <si>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</si>
  <si>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</si>
  <si>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</si>
  <si>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</si>
  <si>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</si>
  <si>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</si>
  <si>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</si>
  <si>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</si>
  <si>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</si>
  <si>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</si>
  <si>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</si>
  <si>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</si>
  <si>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</si>
  <si>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</si>
  <si>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</si>
  <si>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</si>
  <si>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</si>
  <si>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</si>
  <si>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</si>
  <si>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</si>
  <si>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</si>
  <si>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</si>
  <si>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</si>
  <si>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</si>
  <si>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y</t>
  </si>
  <si>
    <t>Southwest</t>
  </si>
  <si>
    <t>Southeast</t>
  </si>
  <si>
    <t>Northeast</t>
  </si>
  <si>
    <t>North Central</t>
  </si>
  <si>
    <t>Counties from Wikitravel, had to make best guess about north central</t>
  </si>
  <si>
    <t>Ottawa, Sandusky, Erie, Lorain, Seneca, Huron, Wyandot, Crawford, Richland, Marion, Morrow, Knox</t>
  </si>
  <si>
    <t>Ashland,  Ashtabula,  Carroll, Columbiana, Cuyahoga, Erie, Geauga, Holmes, Huron, Lake, Lorain, Mahoning, Medina, Portage, Richland, Stark, Summit, Trumbull, Tuscarawas, Wayne, Athens, Gallia, Fairfield, Hocking, Jackson, Lawrence, Meigs, Monroe, Morgan,  Noble, Perry, Vinton, Washington, Ottawa, Sandusky, Erie, Lorain, Seneca, Huron, Wyandot, Crawford, Richland, Marion, Morrow, Knox</t>
  </si>
  <si>
    <t>Certifications</t>
  </si>
  <si>
    <t>County</t>
  </si>
  <si>
    <t>FIPS</t>
  </si>
  <si>
    <t>Consultant 1</t>
  </si>
  <si>
    <t>Consultant 2</t>
  </si>
  <si>
    <t>Consultant 3</t>
  </si>
  <si>
    <t>Consultant 4</t>
  </si>
  <si>
    <t>Consultant 5</t>
  </si>
  <si>
    <t>Consultant 6</t>
  </si>
  <si>
    <t>Consultant 7</t>
  </si>
  <si>
    <t>Consultant 8</t>
  </si>
  <si>
    <t>Consultant 9</t>
  </si>
  <si>
    <t>Consultant 10</t>
  </si>
  <si>
    <t>Consultant 11</t>
  </si>
  <si>
    <t>Matthew</t>
  </si>
  <si>
    <t>Deaton</t>
  </si>
  <si>
    <t>matt@deatonsoils.com</t>
  </si>
  <si>
    <t>Deaton Soil Services</t>
  </si>
  <si>
    <t>Eaton</t>
  </si>
  <si>
    <t xml:space="preserve">1427 Concord Fairhaven Rd. </t>
  </si>
  <si>
    <t>Ohio</t>
  </si>
  <si>
    <t>Richard</t>
  </si>
  <si>
    <t>Griffin</t>
  </si>
  <si>
    <t>740-273-2426</t>
  </si>
  <si>
    <t>Zanesville</t>
  </si>
  <si>
    <t>937 Laurel Ave.</t>
  </si>
  <si>
    <t>Hamiltonsoil23@gmail.com</t>
  </si>
  <si>
    <t>937-763-5597</t>
  </si>
  <si>
    <t>Hillsboro</t>
  </si>
  <si>
    <t>Cavanna</t>
  </si>
  <si>
    <t>Bcavanna1@gmail.com</t>
  </si>
  <si>
    <t>925-628-8187</t>
  </si>
  <si>
    <t>Hawkhaven LLC</t>
  </si>
  <si>
    <t>Wooster</t>
  </si>
  <si>
    <t>4686 Valley Rd</t>
  </si>
  <si>
    <t>Buzard</t>
  </si>
  <si>
    <t>Buzard.soils@sssnet.com</t>
  </si>
  <si>
    <t>330-832-7448</t>
  </si>
  <si>
    <t>Buzard Soil Consulting LLC</t>
  </si>
  <si>
    <t>Massillon</t>
  </si>
  <si>
    <t>854 17th St. NE</t>
  </si>
  <si>
    <t>Nathan</t>
  </si>
  <si>
    <t>Wright</t>
  </si>
  <si>
    <t>Nathan@geophyta.com</t>
  </si>
  <si>
    <t>419-547-8538</t>
  </si>
  <si>
    <t>Geophyta Inc.</t>
  </si>
  <si>
    <t>Vickery</t>
  </si>
  <si>
    <t>2685 C. R. 254</t>
  </si>
  <si>
    <t>Daniel</t>
  </si>
  <si>
    <t>King</t>
  </si>
  <si>
    <t>Dking@terragenesis.pro</t>
  </si>
  <si>
    <t>440-570-1298</t>
  </si>
  <si>
    <t>Steve.s.ross@gmail.com</t>
  </si>
  <si>
    <t>Cardington</t>
  </si>
  <si>
    <t>3344 Township Rd. 26</t>
  </si>
  <si>
    <t xml:space="preserve">Jason </t>
  </si>
  <si>
    <t>Sneed</t>
  </si>
  <si>
    <t>Jason.sneed513@gmail.com</t>
  </si>
  <si>
    <t>513-256-7747</t>
  </si>
  <si>
    <t>Blanchester</t>
  </si>
  <si>
    <t>7524 US 68</t>
  </si>
  <si>
    <t>Miller</t>
  </si>
  <si>
    <t>Soilconsultant@gmail.com</t>
  </si>
  <si>
    <t>614-579-1164</t>
  </si>
  <si>
    <t>P.O. Box 1121</t>
  </si>
  <si>
    <t xml:space="preserve">Julie </t>
  </si>
  <si>
    <t>Jweatherington.rice@gmail.com</t>
  </si>
  <si>
    <t>614-436-5248</t>
  </si>
  <si>
    <t>AOP  Soils Education Program</t>
  </si>
  <si>
    <t>Worthington</t>
  </si>
  <si>
    <t>937-533-9991</t>
  </si>
  <si>
    <t>BS Forestry, Minor Soils</t>
  </si>
  <si>
    <t>BS Agronomy</t>
  </si>
  <si>
    <t>BS Conservation of Natural Resources</t>
  </si>
  <si>
    <t>BS Agriculture (Agronomy), MS Soil Fertility</t>
  </si>
  <si>
    <t>BS Conservation Biology, Minor in Geology</t>
  </si>
  <si>
    <t>BS Natural Resources &amp; Environmental Science, MS Soil Genesis &amp; Classification</t>
  </si>
  <si>
    <t>BS Plant, Environmental &amp;Plant Science, MS Crop Science</t>
  </si>
  <si>
    <t>BS &amp; MS Soil Science</t>
  </si>
  <si>
    <t>BS Earth Science Edu., MS Geology, PhD Soil Science</t>
  </si>
  <si>
    <t>City</t>
  </si>
  <si>
    <t>State</t>
  </si>
  <si>
    <t>Zip</t>
  </si>
  <si>
    <t>CPSS, CCA</t>
  </si>
  <si>
    <t>Buckingham</t>
  </si>
  <si>
    <t>Gibbs</t>
  </si>
  <si>
    <t>Houser</t>
  </si>
  <si>
    <t>Kerr</t>
  </si>
  <si>
    <t>Michael</t>
  </si>
  <si>
    <t>Milliron</t>
  </si>
  <si>
    <t>Prebonick</t>
  </si>
  <si>
    <t>Jeff</t>
  </si>
  <si>
    <t>Rice</t>
  </si>
  <si>
    <t>Ringler</t>
  </si>
  <si>
    <t>765-964-3323</t>
  </si>
  <si>
    <t>Indiana</t>
  </si>
  <si>
    <t>419-963-2542 (cell)</t>
  </si>
  <si>
    <t>P.O. Box 346</t>
  </si>
  <si>
    <t>Rawson</t>
  </si>
  <si>
    <t>Additional</t>
  </si>
  <si>
    <t>330-573-7811</t>
  </si>
  <si>
    <t>Wadsworth</t>
  </si>
  <si>
    <t>43907-3196</t>
  </si>
  <si>
    <t>Cadiz</t>
  </si>
  <si>
    <t>740-942-3196</t>
  </si>
  <si>
    <t>Lebanon</t>
  </si>
  <si>
    <t>903 North Broadway</t>
  </si>
  <si>
    <t>513-934-1040</t>
  </si>
  <si>
    <t>Berlin Center</t>
  </si>
  <si>
    <t>330-547-2475</t>
  </si>
  <si>
    <t>330-847-2803</t>
  </si>
  <si>
    <t>134 Miles Avenue NW</t>
  </si>
  <si>
    <t>Massilon</t>
  </si>
  <si>
    <t>751 14th St</t>
  </si>
  <si>
    <t>330-464-2343</t>
  </si>
  <si>
    <t>419-606-8699</t>
  </si>
  <si>
    <t>4945 Preston Rd</t>
  </si>
  <si>
    <t>12215 Berlin Station Rd</t>
  </si>
  <si>
    <t>298 W. New England Ave</t>
  </si>
  <si>
    <t>1270 Vineyard Dr</t>
  </si>
  <si>
    <t>419 N High St</t>
  </si>
  <si>
    <t>7942 Hartman Rd</t>
  </si>
  <si>
    <t>47425 Unionvale Rd</t>
  </si>
  <si>
    <t>8830 James Rd</t>
  </si>
  <si>
    <t>330-464-4722</t>
  </si>
  <si>
    <t>Fax</t>
  </si>
  <si>
    <t>FirstName</t>
  </si>
  <si>
    <t>LastName</t>
  </si>
  <si>
    <t>Consultant 12</t>
  </si>
  <si>
    <t>Consultant 13</t>
  </si>
  <si>
    <t>Consultant 14</t>
  </si>
  <si>
    <t>**Frank</t>
  </si>
  <si>
    <t>**James</t>
  </si>
  <si>
    <t>**Dan</t>
  </si>
  <si>
    <t>**Larry</t>
  </si>
  <si>
    <t>**Steve</t>
  </si>
  <si>
    <t>**Joe</t>
  </si>
  <si>
    <t>Names_List</t>
  </si>
  <si>
    <t>Julie Weatherington-Rice (Referrals only)</t>
  </si>
  <si>
    <t>Dan R. Michael</t>
  </si>
  <si>
    <t>Richard J. Griffin</t>
  </si>
  <si>
    <t>Steven A. Miller</t>
  </si>
  <si>
    <t>Todd A. Houser</t>
  </si>
  <si>
    <t/>
  </si>
  <si>
    <t>Jason Sneed</t>
  </si>
  <si>
    <t>Stephen J. Hamilton</t>
  </si>
  <si>
    <t>*Greg Buckingham</t>
  </si>
  <si>
    <t>*Frank Gibbs</t>
  </si>
  <si>
    <t>*James W. Kerr</t>
  </si>
  <si>
    <t>*Floyd E. McCleary</t>
  </si>
  <si>
    <t>*Larry Milliron</t>
  </si>
  <si>
    <t>*Steve Prebonick</t>
  </si>
  <si>
    <t>*Joe Ringler</t>
  </si>
  <si>
    <t>Matthew Deaton</t>
  </si>
  <si>
    <t>Jeff Rice</t>
  </si>
  <si>
    <t>L. Duane Wood</t>
  </si>
  <si>
    <t>E. Larry Milliron</t>
  </si>
  <si>
    <t>Nathan Wright</t>
  </si>
  <si>
    <t>Barry Cavanna</t>
  </si>
  <si>
    <t>Cavanna Barry</t>
  </si>
  <si>
    <t>Steve Ross</t>
  </si>
  <si>
    <t>Richard Buzard</t>
  </si>
  <si>
    <t>Dan King</t>
  </si>
  <si>
    <t>James Fincham</t>
  </si>
  <si>
    <t>Conservation Science, LLC</t>
  </si>
  <si>
    <t>Terra Genesis, LLC</t>
  </si>
  <si>
    <t>NAME</t>
  </si>
  <si>
    <t>SSSA_URL_UID</t>
  </si>
  <si>
    <t>Bailey, Bruce E.</t>
  </si>
  <si>
    <t>https://www.soils.org/certifications/professional-search/view/57826</t>
  </si>
  <si>
    <t>Benyei, Daniel J.</t>
  </si>
  <si>
    <t>https://www.soils.org/certifications/professional-search/view/814146</t>
  </si>
  <si>
    <t>Burgess, Donald William Ernest Thurman</t>
  </si>
  <si>
    <t>https://www.soils.org/certifications/professional-search/view/1024947</t>
  </si>
  <si>
    <t>Buzard, Richard W.</t>
  </si>
  <si>
    <t>https://www.soils.org/certifications/professional-search/view/9589807</t>
  </si>
  <si>
    <t>Deaton, Matthew Howard</t>
  </si>
  <si>
    <t>https://www.soils.org/certifications/professional-search/view/9593577</t>
  </si>
  <si>
    <t>Derringer, George Dale</t>
  </si>
  <si>
    <t>https://www.soils.org/certifications/professional-search/view/516809</t>
  </si>
  <si>
    <t>Fincham, James R.</t>
  </si>
  <si>
    <t>https://www.soils.org/certifications/professional-search/view/887429</t>
  </si>
  <si>
    <t>Gibas, Dawn R.</t>
  </si>
  <si>
    <t>https://www.soils.org/certifications/professional-search/view/337270</t>
  </si>
  <si>
    <t>Gibbs, Frank Edward</t>
  </si>
  <si>
    <t>https://www.soils.org/certifications/professional-search/view/258564</t>
  </si>
  <si>
    <t>Glanville, Jeffrey A.</t>
  </si>
  <si>
    <t>https://www.soils.org/certifications/professional-search/view/2080576</t>
  </si>
  <si>
    <t>Haun, G. Wesley</t>
  </si>
  <si>
    <t>https://www.soils.org/certifications/professional-search/view/80127</t>
  </si>
  <si>
    <t>https://www.soils.org/certifications/professional-search/view/721839</t>
  </si>
  <si>
    <t>King, Daniel John</t>
  </si>
  <si>
    <t>https://www.soils.org/certifications/professional-search/view/14842461</t>
  </si>
  <si>
    <t>Michael, Daniel R.</t>
  </si>
  <si>
    <t>https://www.soils.org/certifications/professional-search/view/886994</t>
  </si>
  <si>
    <t>https://www.soils.org/certifications/professional-search/view/824383</t>
  </si>
  <si>
    <t>https://www.soils.org/certifications/professional-search/view/654820</t>
  </si>
  <si>
    <t>Prebonick, Stephen T.</t>
  </si>
  <si>
    <t>https://www.soils.org/certifications/professional-search/view/653863</t>
  </si>
  <si>
    <t>Rice, Jeffrey Andrew</t>
  </si>
  <si>
    <t>https://www.soils.org/certifications/professional-search/view/10346504</t>
  </si>
  <si>
    <t>Ringler, Joseph William</t>
  </si>
  <si>
    <t>https://www.soils.org/certifications/professional-search/view/9779525</t>
  </si>
  <si>
    <t>Schumacher, William K.</t>
  </si>
  <si>
    <t>https://www.soils.org/certifications/professional-search/view/721810</t>
  </si>
  <si>
    <t>Sneed, Jason Elger</t>
  </si>
  <si>
    <t>https://www.soils.org/certifications/professional-search/view/8820292</t>
  </si>
  <si>
    <t>Steiger, Joseph R.</t>
  </si>
  <si>
    <t>https://www.soils.org/certifications/professional-search/view/34162</t>
  </si>
  <si>
    <t>Undercoffer, Jason S.</t>
  </si>
  <si>
    <t>https://www.soils.org/certifications/professional-search/view/9387039</t>
  </si>
  <si>
    <t>Weatherington-Rice, Julie B.</t>
  </si>
  <si>
    <t>https://www.soils.org/certifications/professional-search/view/5975711</t>
  </si>
  <si>
    <t>Wright, Nathan Alan</t>
  </si>
  <si>
    <t>https://www.soils.org/certifications/professional-search/view/562455</t>
  </si>
  <si>
    <t>Last Name</t>
  </si>
  <si>
    <t>Weatherington-Rice</t>
  </si>
  <si>
    <t>SSSA_Database_Search_URL</t>
  </si>
  <si>
    <t>In Current AOP List?</t>
  </si>
  <si>
    <t>In SSSA Database?</t>
  </si>
  <si>
    <t>***Barry</t>
  </si>
  <si>
    <t>***Richard</t>
  </si>
  <si>
    <t>***Stephen</t>
  </si>
  <si>
    <t>***Todd</t>
  </si>
  <si>
    <t>***Duane</t>
  </si>
  <si>
    <t>In AOP Membership List as of 12/6/2022</t>
  </si>
  <si>
    <t>Yes</t>
  </si>
  <si>
    <t>No</t>
  </si>
  <si>
    <t>Greg</t>
  </si>
  <si>
    <t>Julie Weatherington-Rice (Referrals only), Todd Houser, Matthew Deaton, Greg Buckingham, *Frank Gibbs, *James Kerr, *Steve Prebonick, *Joe Ringler</t>
  </si>
  <si>
    <t>Julie Weatherington-Rice (Referrals only), Todd Houser, Dan Michael, Matthew Deaton, Greg Buckingham, *Frank Gibbs, *James Kerr, *Steve Prebonick, *Joe Ringler</t>
  </si>
  <si>
    <t>Julie Weatherington-Rice (Referrals only), Todd Houser, Dan Michael, Jason Sneed, Stephen Hamilton, *Frank Gibbs, *James Kerr, *Steve Prebonick, *Joe Ringler</t>
  </si>
  <si>
    <t>Julie Weatherington-Rice (Referrals only), Todd Houser, Matthew Deaton, *Frank Gibbs, *James Kerr, *Steve Prebonick, *Joe Ringler</t>
  </si>
  <si>
    <t>Julie Weatherington-Rice (Referrals only), Todd Houser, Jeff Rice, Richard Griffin, *Frank Gibbs, *James Kerr, *Steve Prebonick, *Joe Ringler</t>
  </si>
  <si>
    <t>Julie Weatherington-Rice (Referrals only), Todd Houser, Richard Griffin, *Frank Gibbs, *James Kerr, *Steve Prebonick, *Joe Ringler</t>
  </si>
  <si>
    <t>Julie Weatherington-Rice (Referrals only), Todd Houser, Dan Michael, Jason Sneed, *Frank Gibbs, *James Kerr, *Steve Prebonick, *Joe Ringler</t>
  </si>
  <si>
    <t>Julie Weatherington-Rice (Referrals only), Todd Houser, Dan Michael, Matthew Deaton, *Frank Gibbs, *James Kerr, *Steve Prebonick, *Joe Ringler</t>
  </si>
  <si>
    <t>Julie Weatherington-Rice (Referrals only), Todd Houser, *Frank Gibbs, *James Kerr, *Steve Prebonick, *Joe Ringler</t>
  </si>
  <si>
    <t>Julie Weatherington-Rice (Referrals only), Todd Houser, Dan Michael, Matthew Deaton, Stephen Hamilton, *Frank Gibbs, *James Kerr, *Steve Prebonick, *Joe Ringler</t>
  </si>
  <si>
    <t>Julie Weatherington-Rice (Referrals only), Todd Houser, Dan Michael, Matthew Deaton, Jason Sneed, *Frank Gibbs, *James Kerr, *Steve Prebonick, *Joe Ringler</t>
  </si>
  <si>
    <t>Julie Weatherington-Rice (Referrals only), Todd Houser, Dan Michael, *Frank Gibbs, *James Kerr, *Steve Prebonick, *Joe Ringler</t>
  </si>
  <si>
    <t>Julie Weatherington-Rice (Referrals only), Todd Houser, Nathan Wright, *Frank Gibbs, *James Kerr, *Steve Prebonick, *Joe Ringler</t>
  </si>
  <si>
    <t>Julie Weatherington-Rice (Referrals only), Todd Houser, Jeff Rice, Richard Griffin, Stephen Hamilton, *Frank Gibbs, *James Kerr, *Steve Prebonick, *Joe Ringler</t>
  </si>
  <si>
    <t>Julie Weatherington-Rice (Referrals only), Todd Houser, Jeff Rice, Barry Cavanna, Dan King, *Frank Gibbs, *James Kerr, *Steve Prebonick, *Joe Ringler</t>
  </si>
  <si>
    <t>Julie Weatherington-Rice (Referrals only), Todd Houser, Jeff Rice, Nathan Wright, Steve Ross, Barry Cavanna, Dan King, *Frank Gibbs, *James Kerr, *Steve Prebonick, *Joe Ringler</t>
  </si>
  <si>
    <t>Julie Weatherington-Rice (Referrals only), Todd Houser, Dan Michael, Stephen Hamilton, *Frank Gibbs, *James Kerr, *Steve Prebonick, *Joe Ringler</t>
  </si>
  <si>
    <t>Julie Weatherington-Rice (Referrals only), Todd Houser, Jeff Rice, Dan King, *Frank Gibbs, *James Kerr, *Steve Prebonick, *Joe Ringler</t>
  </si>
  <si>
    <t>419-718-4301</t>
  </si>
  <si>
    <t>Steve</t>
  </si>
  <si>
    <t>Julie Weatherington-Rice (Referrals only), Todd Houser, Jeff Rice, Nathan Wright, Steve Ross, Dan King, *Frank Gibbs, *James Kerr, *Steve Prebonick, *Joe Ringler</t>
  </si>
  <si>
    <t>Julie Weatherington-Rice (Referrals only), Todd Houser, Steve Ross, *Frank Gibbs, *James Kerr, *Steve Prebonick, *Joe Ringler</t>
  </si>
  <si>
    <t>Julie Weatherington-Rice (Referrals only), Todd Houser, Jeff Rice, Nathan Wright, Steve Ross, *Frank Gibbs, *James Kerr, *Steve Prebonick, *Joe Ringler</t>
  </si>
  <si>
    <t>Julie Weatherington-Rice (Referrals only), Todd Houser, Jeff Rice, Duane Wood, Richard Buzard, Barry Cavanna, *Frank Gibbs, *James Kerr, *Steve Prebonick, *Joe Ringler</t>
  </si>
  <si>
    <t>Julie Weatherington-Rice (Referrals only), Todd Houser, Richard Griffin, Richard Buzard, *Frank Gibbs, *James Kerr, *Steve Prebonick, *Joe Ringler</t>
  </si>
  <si>
    <t>Julie Weatherington-Rice (Referrals only), Todd Houser, Jeff Rice, Barry Cavanna, Richard Buzard, *Frank Gibbs, *James Kerr, *Steve Prebonick, *Joe Ringler</t>
  </si>
  <si>
    <t>Julie Weatherington-Rice (Referrals only), Todd Houser, Barry Cavanna, Dan King, Richard Buzard, *Frank Gibbs, *James Kerr, *Steve Prebonick, *Joe Ringler</t>
  </si>
  <si>
    <t>Julie Weatherington-Rice (Referrals only), Todd Houser, Barry Cavanna, Richard Buzard, *Frank Gibbs, *James Kerr, *Steve Prebonick, *Joe Ringler</t>
  </si>
  <si>
    <t>Julie Weatherington-Rice (Referrals only), Todd Houser, Richard Buzard, *Frank Gibbs, *James Kerr, *Steve Prebonick, *Joe Ringler</t>
  </si>
  <si>
    <t>Julie Weatherington-Rice (Referrals only), Todd Houser, Jeff Rice, Barry Cavanna, Dan King, Richard Buzard, *Frank Gibbs, *James Kerr, *Steve Prebonick, *Joe Ringler</t>
  </si>
  <si>
    <t>Julie Weatherington-Rice (Referrals only), Todd Houser, Jeff Rice, Dan King, Richard Buzard, *Frank Gibbs, *James Kerr, *Steve Prebonick, *Joe Ringler</t>
  </si>
  <si>
    <t>Julie Weatherington-Rice (Referrals only), Todd Houser, Jeff Rice, Duane Wood, Richard Griffin, Barry Cavanna, Dan King, Richard Buzard, *Frank Gibbs, *James Kerr, *Steve Prebonick, *Joe Ringler</t>
  </si>
  <si>
    <t>Mitchel</t>
  </si>
  <si>
    <t>Strain</t>
  </si>
  <si>
    <t>mitchelstrain@hotmail.com</t>
  </si>
  <si>
    <t>614-202-8621</t>
  </si>
  <si>
    <t>Smart Services Inc.</t>
  </si>
  <si>
    <t>Newark</t>
  </si>
  <si>
    <t>BS Geology w/EnviroScience Emphasis and MS Soil Science</t>
  </si>
  <si>
    <t>88 W. Church St</t>
  </si>
  <si>
    <t>6702 Haggerty Rd</t>
  </si>
  <si>
    <t>Julie Weatherington-Rice (Referrals only), Stephen Hamilton, Todd Houser, Dan Michael, Mitchel Strain, *Frank Gibbs, *James Kerr, *Steve Prebonick, *Joe Ringler</t>
  </si>
  <si>
    <t>Julie Weatherington-Rice (Referrals only), Todd Houser, Steve Miller, Steve Ross, Mitchel Strain, *Frank Gibbs, *James Kerr, *Steve Prebonick, *Joe Ringler</t>
  </si>
  <si>
    <t>Julie Weatherington-Rice (Referrals only), Todd Houser, Matthew Deaton, Steve Miller, *Frank Gibbs, *James Kerr, *Steve Prebonick, *Joe Ringler</t>
  </si>
  <si>
    <t>Julie Weatherington-Rice (Referrals only), Todd Houser, Jeff Rice, Duane Wood, Steve Miller, Nathan Wright, Steve Ross, Barry Cavanna, Dan King, *Frank Gibbs, *James Kerr, *Steve Prebonick, *Joe Ringler</t>
  </si>
  <si>
    <t>Julie Weatherington-Rice (Referrals only), Todd Houser, Matthew Deaton, Greg Buckingham, Steve Miller, *Frank Gibbs, *James Kerr, *Steve Prebonick, *Joe Ringler</t>
  </si>
  <si>
    <t>Julie Weatherington-Rice (Referrals only), Todd Houser, Jeff Rice, Steve Miller, Nathan Wright, Steve Ross, Barry Cavanna, *Frank Gibbs, *James Kerr, *Steve Prebonick, *Joe Ringler</t>
  </si>
  <si>
    <t>Julie Weatherington-Rice (Referrals only), Richard Griffin, Todd Houser, Jeff Rice, Mitchel Strain, Steve Miller, *Frank Gibbs, *James Kerr, *Steve Prebonick, *Joe Ringler</t>
  </si>
  <si>
    <t>Julie Weatherington-Rice (Referrals only), Richard Griffin, Todd Houser, Steve Miller, Mitchel Strain, *Frank Gibbs, *James Kerr, *Steve Prebonick, *Joe Ringler</t>
  </si>
  <si>
    <t>Julie Weatherington-Rice (Referrals only), Todd Houser, Steve Miller, Nathan Wright, *Frank Gibbs, *James Kerr, *Steve Prebonick, *Joe Ringler</t>
  </si>
  <si>
    <t>Julie Weatherington-Rice (Referrals only), Todd Houser, Steve Miller, *Frank Gibbs, *James Kerr, *Steve Prebonick, *Joe Ringler</t>
  </si>
  <si>
    <t>Julie Weatherington-Rice (Referrals only), Todd Houser, Jeff Rice, Steve Miller, Duane Wood, Barry Cavanna, Dan King, Richard Buzard, *Frank Gibbs, *James Kerr, *Steve Prebonick, *Joe Ringler</t>
  </si>
  <si>
    <t>Julie Weatherington-Rice (Referrals only), Todd Houser, Jeff Rice, Steve Miller, Nathan Wright, Steve Ross, Barry Cavanna, Dan King, *Frank Gibbs, *James Kerr, *Steve Prebonick, *Joe Ringler</t>
  </si>
  <si>
    <t>Julie Weatherington-Rice (Referrals only), Barry Cavanna, Todd Houser, Steve Miller, Dan King, Jeff Rice, Steve Ross, Mitchel Strain, Nathan Wright, *Frank Gibbs, *James Kerr, *Steve Prebonick, *Joe Ringler</t>
  </si>
  <si>
    <t>Julie Weatherington-Rice (Referrals only), Todd Houser, Steve Miller, Steve Ross, *Frank Gibbs, *James Kerr, *Steve Prebonick, *Joe Ringler</t>
  </si>
  <si>
    <t>Julie Weatherington-Rice (Referrals only), Matthew Deaton, Steve Miller, Todd Houser, Mitchel Strain, *Frank Gibbs, *James Kerr, *Steve Prebonick, *Joe Ringler</t>
  </si>
  <si>
    <t>Julie Weatherington-Rice (Referrals only), Todd Houser, Jeff Rice, Steve Miller, Duane Wood, Daniel King, Nathan Wright, Cavanna Barry, Dan King, Richard Buzard, *James Kerr, *Steve Prebonick, *Joe Ringler</t>
  </si>
  <si>
    <t>Julie Weatherington-Rice (Referrals only), Todd Houser, Matthew Deaton, Steve Miller, Greg Buckingham, *Frank Gibbs, *James Kerr, *Steve Prebonick, *Joe Ringler</t>
  </si>
  <si>
    <t>Julie Weatherington-Rice (Referrals only), Todd Houser, Jeff Rice, Richard Griffin, Steve Miller, *Frank Gibbs, *James Kerr, *Steve Prebonick, *Joe Ringler</t>
  </si>
  <si>
    <t>Julie Weatherington-Rice (Referrals only), Stephen Hamilton, Todd Houser, Dan Michael, Steve Miller, Mitchel Strain, *Frank Gibbs, *James Kerr, *Steve Prebonick, *Joe Ringler</t>
  </si>
  <si>
    <t>Julie Weatherington-Rice (Referrals only), Todd Houser, Jeff Rice, Steve Miller, Nathan Wright, Steve Ross, *Frank Gibbs, *James Kerr, *Steve Prebonick, *Joe Ringler</t>
  </si>
  <si>
    <t>Julie Weatherington-Rice (Referrals only), Todd Houser, Steve Ross, Steve Miller, Mitchel Strain,*Frank Gibbs, *James Kerr, *Steve Prebonick, *Joe Ringler</t>
  </si>
  <si>
    <t>Julie Weatherington-Rice (Referrals only), Todd Houser, Jeff Rice, Duane Wood, Larry Milliron, Barry Cavanna, Dan King, Richard Buzard, Steve Miller, *Frank Gibbs, *James Kerr, *Steve Prebonick, *Joe Ringler</t>
  </si>
  <si>
    <t>Julie Weatherington-Rice (Referrals only), Todd Houser, Jeff Rice, Nathan Wright, Steve Ross, Steve Miller, *Frank Gibbs, *James Kerr, *Steve Prebonick, *Joe Ringler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</si>
</sst>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</font>
    <font>
      <u/>
      <sz val="11"/>
      <color theme="10"/>
      <name val="Calibri"/>
      <family val="2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1" applyFont="1"/>
    <xf numFmtId="0" fontId="5" fillId="0" borderId="0" xfId="1"/>
    <xf numFmtId="0" fontId="9" fillId="2" borderId="0" xfId="0" applyFont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9" fillId="2" borderId="0" xfId="0" applyFont="1" applyFill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/>
    <xf numFmtId="0" fontId="12" fillId="2" borderId="0" xfId="1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1552576</xdr:colOff>
      <xdr:row>4</xdr:row>
      <xdr:rowOff>76201</xdr:rowOff>
    </xdr:from>
    <xdr:to>
      <xdr:col>8</xdr:col>
      <xdr:colOff>533401</xdr:colOff>
      <xdr:row>24</xdr:row>
      <xdr:rowOff>90488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2538C-A3FD-461A-113F-20A2FF6D4EBB}"/>
            </a:ext>
          </a:extLst>
        </xdr:cNvPr>
        <xdr:cNvSpPr txBox="1"/>
      </xdr:nvSpPr>
      <xdr:spPr>
        <a:xfrm>
          <a:off x="1552576" y="800101"/>
          <a:ext cx="7810500" cy="3633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0">
              <a:solidFill>
                <a:srgbClr val="FF0000"/>
              </a:solidFill>
            </a:rPr>
            <a:t>Only used to get the process together; now only update the MAPFEED tab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E772E-FC03-47F0-AC75-FAC8462189A7}" name="Table1" displayName="Table1" ref="A1:N23" totalsRowShown="0" headerRowDxfId="8">
  <autoFilter ref="A1:N23" xr:uid="{8B896C0E-D19D-4C47-A1FD-401A81BA402A}"/>
  <sortState xmlns:xlrd2="http://schemas.microsoft.com/office/spreadsheetml/2017/richdata2" ref="A2:N12">
    <sortCondition ref="B1:B12"/>
  </sortState>
  <tableColumns count="14">
    <tableColumn id="1" xr3:uid="{1712ABB4-4CC2-42D0-81A1-9F18D878DEB4}" name="FirstName"/>
    <tableColumn id="2" xr3:uid="{06ED4084-08DF-4DF1-8A92-8D4FCE22E126}" name="LastName"/>
    <tableColumn id="3" xr3:uid="{1E011E3D-48C9-44DB-86E2-7BB904BC2C13}" name="Certifications"/>
    <tableColumn id="4" xr3:uid="{38899C44-2347-46AF-A60C-9D5CF16CE4A6}" name="Email"/>
    <tableColumn id="5" xr3:uid="{902B6F08-B389-44CE-9417-9C0334C8C6FB}" name="Phone"/>
    <tableColumn id="6" xr3:uid="{453C0591-9D10-4CA0-93E2-B4719DFEE7DE}" name="Fax"/>
    <tableColumn id="7" xr3:uid="{16987ABB-98E2-41C3-A54A-CE7F644ABCFF}" name="Company"/>
    <tableColumn id="8" xr3:uid="{823623E0-BF6F-4F95-AA4A-B2F5A74FA91B}" name="City"/>
    <tableColumn id="9" xr3:uid="{8DD5CB1F-21EB-46A4-8AF8-C650E08AE222}" name="Address"/>
    <tableColumn id="11" xr3:uid="{5A9FCC85-E4A7-467A-8434-F7F55AD59472}" name="State"/>
    <tableColumn id="12" xr3:uid="{807D52C6-C38D-4688-9573-A685FE40B936}" name="Zip"/>
    <tableColumn id="13" xr3:uid="{C9ABB954-71DE-415A-9604-B0377A159D1C}" name="Education"/>
    <tableColumn id="14" xr3:uid="{62D5AAF7-DC7D-4CE4-9CF7-E65F60E77740}" name="Additional"/>
    <tableColumn id="15" xr3:uid="{71A876FB-0875-451E-A158-C9A22D2FA5F1}" name="In SSSA Database?" dataDxfId="7">
      <calculatedColumnFormula>IF(ISNA(VLOOKUP(Table1[[#This Row],[LastName]],'20230103_SSSA_Comparison'!$A$2:$D$26,4,FALSE)),"No","Yes")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5187F-E061-4816-8076-92DFC1F5CC00}" name="Table2" displayName="Table2" ref="A1:F26" totalsRowShown="0" headerRowDxfId="6">
  <autoFilter ref="A1:F26" xr:uid="{4405187F-E061-4816-8076-92DFC1F5CC00}"/>
  <tableColumns count="6">
    <tableColumn id="1" xr3:uid="{63D885CC-1325-4797-937E-4258CBD05732}" name="Last Name" dataDxfId="5">
      <calculatedColumnFormula>TRIM(LEFT(B2,(FIND(",",B2,1)-1)))</calculatedColumnFormula>
    </tableColumn>
    <tableColumn id="2" xr3:uid="{3842709A-E747-45A3-BF47-984E8F1A211C}" name="NAME" dataDxfId="4" dataCellStyle="Hyperlink"/>
    <tableColumn id="3" xr3:uid="{1BFF0E44-0210-4680-9DD1-8E588E92346B}" name="SSSA_Database_Search_URL" dataDxfId="3" dataCellStyle="Hyperlink"/>
    <tableColumn id="4" xr3:uid="{1B65A218-B084-47DE-B236-F5DB295A2796}" name="SSSA_URL_UID" dataDxfId="2"/>
    <tableColumn id="5" xr3:uid="{B1A17557-E44D-4B5A-9B6B-F4AD2DA4EF3B}" name="In Current AOP List?" dataDxfId="1">
      <calculatedColumnFormula>IF(ISNA(VLOOKUP(A2,TABLEFEED_Contact_Info!B:B,1,FALSE)),"No","Yes")</calculatedColumnFormula>
    </tableColumn>
    <tableColumn id="6" xr3:uid="{898A9885-5EDF-4DCA-8D18-764124259076}" name="In AOP Membership List as of 12/6/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tchelstrain@hot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joeringler@yahoo.com" TargetMode="External"/><Relationship Id="rId1" Type="http://schemas.openxmlformats.org/officeDocument/2006/relationships/hyperlink" Target="mailto:consci7942@gmail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TargetMode="External"/><Relationship Id="rId18" Type="http://schemas.openxmlformats.org/officeDocument/2006/relationships/hyperlink" Target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TargetMode="External"/><Relationship Id="rId26" Type="http://schemas.openxmlformats.org/officeDocument/2006/relationships/hyperlink" Target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TargetMode="External"/><Relationship Id="rId39" Type="http://schemas.openxmlformats.org/officeDocument/2006/relationships/hyperlink" Target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TargetMode="External"/><Relationship Id="rId21" Type="http://schemas.openxmlformats.org/officeDocument/2006/relationships/hyperlink" Target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TargetMode="External"/><Relationship Id="rId34" Type="http://schemas.openxmlformats.org/officeDocument/2006/relationships/hyperlink" Target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TargetMode="External"/><Relationship Id="rId42" Type="http://schemas.openxmlformats.org/officeDocument/2006/relationships/hyperlink" Target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TargetMode="External"/><Relationship Id="rId47" Type="http://schemas.openxmlformats.org/officeDocument/2006/relationships/hyperlink" Target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TargetMode="External"/><Relationship Id="rId50" Type="http://schemas.openxmlformats.org/officeDocument/2006/relationships/hyperlink" Target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TargetMode="External"/><Relationship Id="rId7" Type="http://schemas.openxmlformats.org/officeDocument/2006/relationships/hyperlink" Target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TargetMode="External"/><Relationship Id="rId2" Type="http://schemas.openxmlformats.org/officeDocument/2006/relationships/hyperlink" Target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TargetMode="External"/><Relationship Id="rId16" Type="http://schemas.openxmlformats.org/officeDocument/2006/relationships/hyperlink" Target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TargetMode="External"/><Relationship Id="rId29" Type="http://schemas.openxmlformats.org/officeDocument/2006/relationships/hyperlink" Target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TargetMode="External"/><Relationship Id="rId11" Type="http://schemas.openxmlformats.org/officeDocument/2006/relationships/hyperlink" Target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TargetMode="External"/><Relationship Id="rId24" Type="http://schemas.openxmlformats.org/officeDocument/2006/relationships/hyperlink" Target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TargetMode="External"/><Relationship Id="rId32" Type="http://schemas.openxmlformats.org/officeDocument/2006/relationships/hyperlink" Target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TargetMode="External"/><Relationship Id="rId37" Type="http://schemas.openxmlformats.org/officeDocument/2006/relationships/hyperlink" Target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TargetMode="External"/><Relationship Id="rId40" Type="http://schemas.openxmlformats.org/officeDocument/2006/relationships/hyperlink" Target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TargetMode="External"/><Relationship Id="rId45" Type="http://schemas.openxmlformats.org/officeDocument/2006/relationships/hyperlink" Target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TargetMode="External"/><Relationship Id="rId5" Type="http://schemas.openxmlformats.org/officeDocument/2006/relationships/hyperlink" Target="https://na01.safelinks.protection.outlook.com/?url=https%3A%2F%2Fwww.soils.org%2Fcertifications%2Fprofessional-search%2Fview%2F1024947&amp;data=05%7C01%7C%7C3ebf9e943081419c67ce08daedba76f5%7C84df9e7fe9f640afb435aaaaaaaaaaaa%7C1%7C0%7C638083682365440233%7CUnknown%7CTWFpbGZsb3d8eyJWIjoiMC4wLjAwMDAiLCJQIjoiV2luMzIiLCJBTiI6Ik1haWwiLCJXVCI6Mn0%3D%7C3000%7C%7C%7C&amp;sdata=XLF8ex6bwWUiOzuNoi5%2BotehrW1blTXCclhh%2BHvweT8%3D&amp;reserved=0" TargetMode="External"/><Relationship Id="rId15" Type="http://schemas.openxmlformats.org/officeDocument/2006/relationships/hyperlink" Target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TargetMode="External"/><Relationship Id="rId23" Type="http://schemas.openxmlformats.org/officeDocument/2006/relationships/hyperlink" Target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TargetMode="External"/><Relationship Id="rId28" Type="http://schemas.openxmlformats.org/officeDocument/2006/relationships/hyperlink" Target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TargetMode="External"/><Relationship Id="rId36" Type="http://schemas.openxmlformats.org/officeDocument/2006/relationships/hyperlink" Target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TargetMode="External"/><Relationship Id="rId49" Type="http://schemas.openxmlformats.org/officeDocument/2006/relationships/hyperlink" Target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TargetMode="External"/><Relationship Id="rId10" Type="http://schemas.openxmlformats.org/officeDocument/2006/relationships/hyperlink" Target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TargetMode="External"/><Relationship Id="rId19" Type="http://schemas.openxmlformats.org/officeDocument/2006/relationships/hyperlink" Target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TargetMode="External"/><Relationship Id="rId31" Type="http://schemas.openxmlformats.org/officeDocument/2006/relationships/hyperlink" Target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TargetMode="External"/><Relationship Id="rId44" Type="http://schemas.openxmlformats.org/officeDocument/2006/relationships/hyperlink" Target="https://na01.safelinks.protection.outlook.com/?url=https%3A%2F%2Fwww.soils.org%2Fcertifications%2Fprofessional-search%2Fview%2F34162&amp;data=05%7C01%7C%7C3ebf9e943081419c67ce08daedba76f5%7C84df9e7fe9f640afb435aaaaaaaaaaaa%7C1%7C0%7C638083682365908903%7CUnknown%7CTWFpbGZsb3d8eyJWIjoiMC4wLjAwMDAiLCJQIjoiV2luMzIiLCJBTiI6Ik1haWwiLCJXVCI6Mn0%3D%7C3000%7C%7C%7C&amp;sdata=PnZd5B9eRXfx2jSIJ50VBmUkAflAOIx%2BRb4ndjKKRHs%3D&amp;reserved=0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TargetMode="External"/><Relationship Id="rId9" Type="http://schemas.openxmlformats.org/officeDocument/2006/relationships/hyperlink" Target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TargetMode="External"/><Relationship Id="rId14" Type="http://schemas.openxmlformats.org/officeDocument/2006/relationships/hyperlink" Target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TargetMode="External"/><Relationship Id="rId22" Type="http://schemas.openxmlformats.org/officeDocument/2006/relationships/hyperlink" Target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TargetMode="External"/><Relationship Id="rId27" Type="http://schemas.openxmlformats.org/officeDocument/2006/relationships/hyperlink" Target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TargetMode="External"/><Relationship Id="rId30" Type="http://schemas.openxmlformats.org/officeDocument/2006/relationships/hyperlink" Target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TargetMode="External"/><Relationship Id="rId35" Type="http://schemas.openxmlformats.org/officeDocument/2006/relationships/hyperlink" Target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TargetMode="External"/><Relationship Id="rId43" Type="http://schemas.openxmlformats.org/officeDocument/2006/relationships/hyperlink" Target="https://na01.safelinks.protection.outlook.com/?url=https%3A%2F%2Fwww.soils.org%2Fcertifications%2Fprofessional-search%2Fview%2F34162&amp;data=05%7C01%7C%7C3ebf9e943081419c67ce08daedba76f5%7C84df9e7fe9f640afb435aaaaaaaaaaaa%7C1%7C0%7C638083682365752671%7CUnknown%7CTWFpbGZsb3d8eyJWIjoiMC4wLjAwMDAiLCJQIjoiV2luMzIiLCJBTiI6Ik1haWwiLCJXVCI6Mn0%3D%7C3000%7C%7C%7C&amp;sdata=AP7WMkuQ0S7qjKo536ni20pDd%2Ba3wmeidbQNXUxGSHE%3D&amp;reserved=0" TargetMode="External"/><Relationship Id="rId48" Type="http://schemas.openxmlformats.org/officeDocument/2006/relationships/hyperlink" Target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TargetMode="External"/><Relationship Id="rId8" Type="http://schemas.openxmlformats.org/officeDocument/2006/relationships/hyperlink" Target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TargetMode="External"/><Relationship Id="rId12" Type="http://schemas.openxmlformats.org/officeDocument/2006/relationships/hyperlink" Target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TargetMode="External"/><Relationship Id="rId17" Type="http://schemas.openxmlformats.org/officeDocument/2006/relationships/hyperlink" Target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TargetMode="External"/><Relationship Id="rId25" Type="http://schemas.openxmlformats.org/officeDocument/2006/relationships/hyperlink" Target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TargetMode="External"/><Relationship Id="rId33" Type="http://schemas.openxmlformats.org/officeDocument/2006/relationships/hyperlink" Target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TargetMode="External"/><Relationship Id="rId38" Type="http://schemas.openxmlformats.org/officeDocument/2006/relationships/hyperlink" Target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TargetMode="External"/><Relationship Id="rId46" Type="http://schemas.openxmlformats.org/officeDocument/2006/relationships/hyperlink" Target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TargetMode="External"/><Relationship Id="rId20" Type="http://schemas.openxmlformats.org/officeDocument/2006/relationships/hyperlink" Target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TargetMode="External"/><Relationship Id="rId41" Type="http://schemas.openxmlformats.org/officeDocument/2006/relationships/hyperlink" Target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TargetMode="External"/><Relationship Id="rId1" Type="http://schemas.openxmlformats.org/officeDocument/2006/relationships/hyperlink" Target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TargetMode="External"/><Relationship Id="rId6" Type="http://schemas.openxmlformats.org/officeDocument/2006/relationships/hyperlink" Target="https://na01.safelinks.protection.outlook.com/?url=https%3A%2F%2Fwww.soils.org%2Fcertifications%2Fprofessional-search%2Fview%2F1024947&amp;data=05%7C01%7C%7C3ebf9e943081419c67ce08daedba76f5%7C84df9e7fe9f640afb435aaaaaaaaaaaa%7C1%7C0%7C638083682365596452%7CUnknown%7CTWFpbGZsb3d8eyJWIjoiMC4wLjAwMDAiLCJQIjoiV2luMzIiLCJBTiI6Ik1haWwiLCJXVCI6Mn0%3D%7C3000%7C%7C%7C&amp;sdata=I8Ot1XZ3KLPR5gY7yl85Atz%2FimMEzxSicTukM7LvA%2Fc%3D&amp;reserved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618-8FE1-4926-B604-2F94E60EF9B0}">
  <dimension ref="A1:R89"/>
  <sheetViews>
    <sheetView zoomScale="40" zoomScaleNormal="40" workbookViewId="0">
      <selection activeCell="F4" sqref="F4"/>
    </sheetView>
  </sheetViews>
  <sheetFormatPr defaultRowHeight="15" x14ac:dyDescent="0.25"/>
  <cols>
    <col min="2" max="2" width="7.42578125" bestFit="1" customWidth="1"/>
    <col min="3" max="3" width="13.85546875" customWidth="1"/>
    <col min="4" max="4" width="16.140625" bestFit="1" customWidth="1"/>
    <col min="5" max="5" width="18.28515625" bestFit="1" customWidth="1"/>
    <col min="6" max="7" width="21.5703125" bestFit="1" customWidth="1"/>
    <col min="8" max="8" width="17.85546875" bestFit="1" customWidth="1"/>
    <col min="9" max="9" width="16.140625" bestFit="1" customWidth="1"/>
    <col min="10" max="10" width="20" bestFit="1" customWidth="1"/>
    <col min="11" max="11" width="14.7109375" bestFit="1" customWidth="1"/>
    <col min="12" max="12" width="16.42578125" bestFit="1" customWidth="1"/>
    <col min="13" max="13" width="11.85546875" bestFit="1" customWidth="1"/>
    <col min="14" max="14" width="13.140625" bestFit="1" customWidth="1"/>
    <col min="15" max="15" width="16.7109375" bestFit="1" customWidth="1"/>
  </cols>
  <sheetData>
    <row r="1" spans="1:18" x14ac:dyDescent="0.25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347</v>
      </c>
      <c r="O1" s="1" t="s">
        <v>348</v>
      </c>
      <c r="P1" s="1" t="s">
        <v>349</v>
      </c>
    </row>
    <row r="2" spans="1:18" x14ac:dyDescent="0.25">
      <c r="A2" t="s">
        <v>123</v>
      </c>
      <c r="B2">
        <v>39001</v>
      </c>
      <c r="C2" t="s">
        <v>357</v>
      </c>
      <c r="D2" t="s">
        <v>361</v>
      </c>
      <c r="E2" t="s">
        <v>358</v>
      </c>
      <c r="F2" t="s">
        <v>363</v>
      </c>
      <c r="G2" t="s">
        <v>364</v>
      </c>
      <c r="H2" t="s">
        <v>362</v>
      </c>
      <c r="I2" t="s">
        <v>362</v>
      </c>
      <c r="J2" t="s">
        <v>365</v>
      </c>
      <c r="K2" t="s">
        <v>366</v>
      </c>
      <c r="L2" t="s">
        <v>367</v>
      </c>
      <c r="M2" t="s">
        <v>368</v>
      </c>
      <c r="N2" t="s">
        <v>369</v>
      </c>
      <c r="O2" t="s">
        <v>370</v>
      </c>
      <c r="P2" t="s">
        <v>371</v>
      </c>
      <c r="R2" t="str">
        <f>_xlfn.TEXTJOIN(", ",TRUE,C2:P2)</f>
        <v>Julie Weatherington-Rice (Referrals only), Todd A. Houser, Dan R. Michael, Jason Sneed, Stephen J. Hamilton, *Greg Buckingham, *Frank Gibbs, *James W. Kerr, *Floyd E. McCleary, *Larry Milliron, *Steve Prebonick, *Joe Ringler</v>
      </c>
    </row>
    <row r="3" spans="1:18" x14ac:dyDescent="0.25">
      <c r="A3" t="s">
        <v>124</v>
      </c>
      <c r="B3">
        <v>39003</v>
      </c>
      <c r="C3" t="s">
        <v>357</v>
      </c>
      <c r="D3" t="s">
        <v>361</v>
      </c>
      <c r="E3" t="s">
        <v>372</v>
      </c>
      <c r="F3" t="s">
        <v>362</v>
      </c>
      <c r="G3" t="s">
        <v>362</v>
      </c>
      <c r="H3" t="s">
        <v>362</v>
      </c>
      <c r="I3" t="s">
        <v>362</v>
      </c>
      <c r="J3" t="s">
        <v>365</v>
      </c>
      <c r="K3" t="s">
        <v>366</v>
      </c>
      <c r="L3" t="s">
        <v>367</v>
      </c>
      <c r="M3" t="s">
        <v>368</v>
      </c>
      <c r="N3" t="s">
        <v>369</v>
      </c>
      <c r="O3" t="s">
        <v>370</v>
      </c>
      <c r="P3" t="s">
        <v>371</v>
      </c>
      <c r="R3" t="str">
        <f t="shared" ref="R3:R66" si="0">_xlfn.TEXTJOIN(", ",TRUE,C3:P3)</f>
        <v>Julie Weatherington-Rice (Referrals only), Todd A. Houser, Matthew Deaton, *Greg Buckingham, *Frank Gibbs, *James W. Kerr, *Floyd E. McCleary, *Larry Milliron, *Steve Prebonick, *Joe Ringler</v>
      </c>
    </row>
    <row r="4" spans="1:18" x14ac:dyDescent="0.25">
      <c r="A4" t="s">
        <v>125</v>
      </c>
      <c r="B4">
        <v>39005</v>
      </c>
      <c r="C4" t="s">
        <v>357</v>
      </c>
      <c r="D4" t="s">
        <v>361</v>
      </c>
      <c r="E4" t="s">
        <v>373</v>
      </c>
      <c r="F4" t="s">
        <v>374</v>
      </c>
      <c r="G4" t="s">
        <v>375</v>
      </c>
      <c r="H4" t="s">
        <v>376</v>
      </c>
      <c r="I4" t="s">
        <v>377</v>
      </c>
      <c r="J4" t="s">
        <v>381</v>
      </c>
      <c r="K4" t="s">
        <v>366</v>
      </c>
      <c r="L4" t="s">
        <v>367</v>
      </c>
      <c r="M4" t="s">
        <v>368</v>
      </c>
      <c r="N4" t="s">
        <v>369</v>
      </c>
      <c r="O4" t="s">
        <v>370</v>
      </c>
      <c r="P4" t="s">
        <v>371</v>
      </c>
      <c r="R4" t="str">
        <f t="shared" si="0"/>
        <v>Julie Weatherington-Rice (Referrals only), Todd A. Houser, Jeff Rice, L. Duane Wood, E. Larry Milliron, Nathan Wright, Barry Cavanna, Dan King, *Frank Gibbs, *James W. Kerr, *Floyd E. McCleary, *Larry Milliron, *Steve Prebonick, *Joe Ringler</v>
      </c>
    </row>
    <row r="5" spans="1:18" x14ac:dyDescent="0.25">
      <c r="A5" t="s">
        <v>126</v>
      </c>
      <c r="B5">
        <v>39007</v>
      </c>
      <c r="C5" t="s">
        <v>357</v>
      </c>
      <c r="D5" t="s">
        <v>361</v>
      </c>
      <c r="E5" t="s">
        <v>373</v>
      </c>
      <c r="F5" t="s">
        <v>375</v>
      </c>
      <c r="G5" t="s">
        <v>377</v>
      </c>
      <c r="H5" t="s">
        <v>381</v>
      </c>
      <c r="I5" t="s">
        <v>382</v>
      </c>
      <c r="J5" t="s">
        <v>365</v>
      </c>
      <c r="K5" t="s">
        <v>366</v>
      </c>
      <c r="L5" t="s">
        <v>367</v>
      </c>
      <c r="M5" t="s">
        <v>368</v>
      </c>
      <c r="N5" t="s">
        <v>369</v>
      </c>
      <c r="O5" t="s">
        <v>370</v>
      </c>
      <c r="P5" t="s">
        <v>371</v>
      </c>
      <c r="R5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6" spans="1:18" x14ac:dyDescent="0.25">
      <c r="A6" t="s">
        <v>127</v>
      </c>
      <c r="B6">
        <v>39009</v>
      </c>
      <c r="C6" t="s">
        <v>357</v>
      </c>
      <c r="D6" t="s">
        <v>361</v>
      </c>
      <c r="E6" t="s">
        <v>373</v>
      </c>
      <c r="F6" t="s">
        <v>359</v>
      </c>
      <c r="G6" t="s">
        <v>362</v>
      </c>
      <c r="H6" t="s">
        <v>362</v>
      </c>
      <c r="I6" t="s">
        <v>362</v>
      </c>
      <c r="J6" t="s">
        <v>365</v>
      </c>
      <c r="K6" t="s">
        <v>366</v>
      </c>
      <c r="L6" t="s">
        <v>367</v>
      </c>
      <c r="M6" t="s">
        <v>368</v>
      </c>
      <c r="N6" t="s">
        <v>369</v>
      </c>
      <c r="O6" t="s">
        <v>370</v>
      </c>
      <c r="P6" t="s">
        <v>371</v>
      </c>
      <c r="R6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7" spans="1:18" x14ac:dyDescent="0.25">
      <c r="A7" t="s">
        <v>128</v>
      </c>
      <c r="B7">
        <v>39011</v>
      </c>
      <c r="C7" t="s">
        <v>357</v>
      </c>
      <c r="D7" t="s">
        <v>361</v>
      </c>
      <c r="E7" t="s">
        <v>372</v>
      </c>
      <c r="F7" t="s">
        <v>362</v>
      </c>
      <c r="G7" t="s">
        <v>362</v>
      </c>
      <c r="H7" t="s">
        <v>362</v>
      </c>
      <c r="I7" t="s">
        <v>362</v>
      </c>
      <c r="J7" t="s">
        <v>365</v>
      </c>
      <c r="K7" t="s">
        <v>366</v>
      </c>
      <c r="L7" t="s">
        <v>367</v>
      </c>
      <c r="M7" t="s">
        <v>368</v>
      </c>
      <c r="N7" t="s">
        <v>369</v>
      </c>
      <c r="O7" t="s">
        <v>370</v>
      </c>
      <c r="P7" t="s">
        <v>371</v>
      </c>
      <c r="R7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8" spans="1:18" x14ac:dyDescent="0.25">
      <c r="A8" t="s">
        <v>129</v>
      </c>
      <c r="B8">
        <v>39013</v>
      </c>
      <c r="C8" t="s">
        <v>357</v>
      </c>
      <c r="D8" t="s">
        <v>361</v>
      </c>
      <c r="E8" t="s">
        <v>359</v>
      </c>
      <c r="F8" t="s">
        <v>362</v>
      </c>
      <c r="G8" t="s">
        <v>362</v>
      </c>
      <c r="H8" t="s">
        <v>362</v>
      </c>
      <c r="I8" t="s">
        <v>362</v>
      </c>
      <c r="J8" t="s">
        <v>365</v>
      </c>
      <c r="K8" t="s">
        <v>366</v>
      </c>
      <c r="L8" t="s">
        <v>367</v>
      </c>
      <c r="M8" t="s">
        <v>368</v>
      </c>
      <c r="N8" t="s">
        <v>369</v>
      </c>
      <c r="O8" t="s">
        <v>370</v>
      </c>
      <c r="P8" t="s">
        <v>371</v>
      </c>
      <c r="R8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9" spans="1:18" x14ac:dyDescent="0.25">
      <c r="A9" t="s">
        <v>130</v>
      </c>
      <c r="B9">
        <v>39015</v>
      </c>
      <c r="C9" t="s">
        <v>357</v>
      </c>
      <c r="D9" t="s">
        <v>361</v>
      </c>
      <c r="E9" t="s">
        <v>358</v>
      </c>
      <c r="F9" t="s">
        <v>363</v>
      </c>
      <c r="G9" t="s">
        <v>362</v>
      </c>
      <c r="H9" t="s">
        <v>362</v>
      </c>
      <c r="I9" t="s">
        <v>362</v>
      </c>
      <c r="J9" t="s">
        <v>365</v>
      </c>
      <c r="K9" t="s">
        <v>366</v>
      </c>
      <c r="L9" t="s">
        <v>367</v>
      </c>
      <c r="M9" t="s">
        <v>368</v>
      </c>
      <c r="N9" t="s">
        <v>369</v>
      </c>
      <c r="O9" t="s">
        <v>370</v>
      </c>
      <c r="P9" t="s">
        <v>371</v>
      </c>
      <c r="R9" t="str">
        <f t="shared" si="0"/>
        <v>Julie Weatherington-Rice (Referrals only), Todd A. Houser, Dan R. Michael, Jason Sneed, *Greg Buckingham, *Frank Gibbs, *James W. Kerr, *Floyd E. McCleary, *Larry Milliron, *Steve Prebonick, *Joe Ringler</v>
      </c>
    </row>
    <row r="10" spans="1:18" x14ac:dyDescent="0.25">
      <c r="A10" t="s">
        <v>131</v>
      </c>
      <c r="B10">
        <v>39017</v>
      </c>
      <c r="C10" t="s">
        <v>357</v>
      </c>
      <c r="D10" t="s">
        <v>361</v>
      </c>
      <c r="E10" t="s">
        <v>358</v>
      </c>
      <c r="F10" t="s">
        <v>372</v>
      </c>
      <c r="G10" t="s">
        <v>362</v>
      </c>
      <c r="H10" t="s">
        <v>362</v>
      </c>
      <c r="I10" t="s">
        <v>362</v>
      </c>
      <c r="J10" t="s">
        <v>365</v>
      </c>
      <c r="K10" t="s">
        <v>366</v>
      </c>
      <c r="L10" t="s">
        <v>367</v>
      </c>
      <c r="M10" t="s">
        <v>368</v>
      </c>
      <c r="N10" t="s">
        <v>369</v>
      </c>
      <c r="O10" t="s">
        <v>370</v>
      </c>
      <c r="P10" t="s">
        <v>371</v>
      </c>
      <c r="R10" t="str">
        <f t="shared" si="0"/>
        <v>Julie Weatherington-Rice (Referrals only), Todd A. Houser, Dan R. Michael, Matthew Deaton, *Greg Buckingham, *Frank Gibbs, *James W. Kerr, *Floyd E. McCleary, *Larry Milliron, *Steve Prebonick, *Joe Ringler</v>
      </c>
    </row>
    <row r="11" spans="1:18" x14ac:dyDescent="0.25">
      <c r="A11" t="s">
        <v>132</v>
      </c>
      <c r="B11">
        <v>39019</v>
      </c>
      <c r="C11" t="s">
        <v>357</v>
      </c>
      <c r="D11" t="s">
        <v>361</v>
      </c>
      <c r="E11" t="s">
        <v>373</v>
      </c>
      <c r="F11" t="s">
        <v>375</v>
      </c>
      <c r="G11" t="s">
        <v>377</v>
      </c>
      <c r="H11" t="s">
        <v>362</v>
      </c>
      <c r="I11" t="s">
        <v>362</v>
      </c>
      <c r="J11" t="s">
        <v>365</v>
      </c>
      <c r="K11" t="s">
        <v>366</v>
      </c>
      <c r="L11" t="s">
        <v>367</v>
      </c>
      <c r="M11" t="s">
        <v>368</v>
      </c>
      <c r="N11" t="s">
        <v>369</v>
      </c>
      <c r="O11" t="s">
        <v>370</v>
      </c>
      <c r="P11" t="s">
        <v>371</v>
      </c>
      <c r="R11" t="str">
        <f t="shared" si="0"/>
        <v>Julie Weatherington-Rice (Referrals only), Todd A. Houser, Jeff Rice, E. Larry Milliron, Barry Cavanna, *Greg Buckingham, *Frank Gibbs, *James W. Kerr, *Floyd E. McCleary, *Larry Milliron, *Steve Prebonick, *Joe Ringler</v>
      </c>
    </row>
    <row r="12" spans="1:18" x14ac:dyDescent="0.25">
      <c r="A12" t="s">
        <v>133</v>
      </c>
      <c r="B12">
        <v>39021</v>
      </c>
      <c r="C12" t="s">
        <v>357</v>
      </c>
      <c r="D12" t="s">
        <v>361</v>
      </c>
      <c r="E12" t="s">
        <v>372</v>
      </c>
      <c r="F12" t="s">
        <v>362</v>
      </c>
      <c r="G12" t="s">
        <v>362</v>
      </c>
      <c r="H12" t="s">
        <v>362</v>
      </c>
      <c r="I12" t="s">
        <v>362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R12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13" spans="1:18" x14ac:dyDescent="0.25">
      <c r="A13" t="s">
        <v>134</v>
      </c>
      <c r="B13">
        <v>39023</v>
      </c>
      <c r="C13" t="s">
        <v>357</v>
      </c>
      <c r="D13" t="s">
        <v>361</v>
      </c>
      <c r="E13" t="s">
        <v>372</v>
      </c>
      <c r="F13" t="s">
        <v>362</v>
      </c>
      <c r="G13" t="s">
        <v>362</v>
      </c>
      <c r="H13" t="s">
        <v>362</v>
      </c>
      <c r="I13" t="s">
        <v>362</v>
      </c>
      <c r="J13" t="s">
        <v>365</v>
      </c>
      <c r="K13" t="s">
        <v>366</v>
      </c>
      <c r="L13" t="s">
        <v>367</v>
      </c>
      <c r="M13" t="s">
        <v>368</v>
      </c>
      <c r="N13" t="s">
        <v>369</v>
      </c>
      <c r="O13" t="s">
        <v>370</v>
      </c>
      <c r="P13" t="s">
        <v>371</v>
      </c>
      <c r="R13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14" spans="1:18" x14ac:dyDescent="0.25">
      <c r="A14" t="s">
        <v>135</v>
      </c>
      <c r="B14">
        <v>39025</v>
      </c>
      <c r="C14" t="s">
        <v>357</v>
      </c>
      <c r="D14" t="s">
        <v>361</v>
      </c>
      <c r="E14" t="s">
        <v>358</v>
      </c>
      <c r="F14" t="s">
        <v>363</v>
      </c>
      <c r="G14" t="s">
        <v>364</v>
      </c>
      <c r="H14" t="s">
        <v>362</v>
      </c>
      <c r="I14" t="s">
        <v>362</v>
      </c>
      <c r="J14" t="s">
        <v>365</v>
      </c>
      <c r="K14" t="s">
        <v>366</v>
      </c>
      <c r="L14" t="s">
        <v>367</v>
      </c>
      <c r="M14" t="s">
        <v>368</v>
      </c>
      <c r="N14" t="s">
        <v>369</v>
      </c>
      <c r="O14" t="s">
        <v>370</v>
      </c>
      <c r="P14" t="s">
        <v>371</v>
      </c>
      <c r="R14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15" spans="1:18" x14ac:dyDescent="0.25">
      <c r="A15" t="s">
        <v>136</v>
      </c>
      <c r="B15">
        <v>39027</v>
      </c>
      <c r="C15" t="s">
        <v>357</v>
      </c>
      <c r="D15" t="s">
        <v>361</v>
      </c>
      <c r="E15" t="s">
        <v>358</v>
      </c>
      <c r="F15" t="s">
        <v>363</v>
      </c>
      <c r="G15" t="s">
        <v>364</v>
      </c>
      <c r="H15" t="s">
        <v>362</v>
      </c>
      <c r="I15" t="s">
        <v>362</v>
      </c>
      <c r="J15" t="s">
        <v>365</v>
      </c>
      <c r="K15" t="s">
        <v>366</v>
      </c>
      <c r="L15" t="s">
        <v>367</v>
      </c>
      <c r="M15" t="s">
        <v>368</v>
      </c>
      <c r="N15" t="s">
        <v>369</v>
      </c>
      <c r="O15" t="s">
        <v>370</v>
      </c>
      <c r="P15" t="s">
        <v>371</v>
      </c>
      <c r="R15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16" spans="1:18" x14ac:dyDescent="0.25">
      <c r="A16" t="s">
        <v>137</v>
      </c>
      <c r="B16">
        <v>39029</v>
      </c>
      <c r="C16" t="s">
        <v>357</v>
      </c>
      <c r="D16" t="s">
        <v>361</v>
      </c>
      <c r="E16" t="s">
        <v>373</v>
      </c>
      <c r="F16" t="s">
        <v>375</v>
      </c>
      <c r="G16" t="s">
        <v>377</v>
      </c>
      <c r="H16" t="s">
        <v>362</v>
      </c>
      <c r="I16" t="s">
        <v>362</v>
      </c>
      <c r="J16" t="s">
        <v>365</v>
      </c>
      <c r="K16" t="s">
        <v>366</v>
      </c>
      <c r="L16" t="s">
        <v>367</v>
      </c>
      <c r="M16" t="s">
        <v>368</v>
      </c>
      <c r="N16" t="s">
        <v>369</v>
      </c>
      <c r="O16" t="s">
        <v>370</v>
      </c>
      <c r="P16" t="s">
        <v>371</v>
      </c>
      <c r="R16" t="str">
        <f t="shared" si="0"/>
        <v>Julie Weatherington-Rice (Referrals only), Todd A. Houser, Jeff Rice, E. Larry Milliron, Barry Cavanna, *Greg Buckingham, *Frank Gibbs, *James W. Kerr, *Floyd E. McCleary, *Larry Milliron, *Steve Prebonick, *Joe Ringler</v>
      </c>
    </row>
    <row r="17" spans="1:18" x14ac:dyDescent="0.25">
      <c r="A17" t="s">
        <v>138</v>
      </c>
      <c r="B17">
        <v>39031</v>
      </c>
      <c r="C17" t="s">
        <v>357</v>
      </c>
      <c r="D17" t="s">
        <v>361</v>
      </c>
      <c r="E17" t="s">
        <v>377</v>
      </c>
      <c r="F17" t="s">
        <v>381</v>
      </c>
      <c r="G17" t="s">
        <v>362</v>
      </c>
      <c r="H17" t="s">
        <v>362</v>
      </c>
      <c r="I17" t="s">
        <v>362</v>
      </c>
      <c r="J17" t="s">
        <v>365</v>
      </c>
      <c r="K17" t="s">
        <v>366</v>
      </c>
      <c r="L17" t="s">
        <v>367</v>
      </c>
      <c r="M17" t="s">
        <v>368</v>
      </c>
      <c r="N17" t="s">
        <v>369</v>
      </c>
      <c r="O17" t="s">
        <v>370</v>
      </c>
      <c r="P17" t="s">
        <v>371</v>
      </c>
      <c r="R17" t="str">
        <f t="shared" si="0"/>
        <v>Julie Weatherington-Rice (Referrals only), Todd A. Houser, Barry Cavanna, Dan King, *Greg Buckingham, *Frank Gibbs, *James W. Kerr, *Floyd E. McCleary, *Larry Milliron, *Steve Prebonick, *Joe Ringler</v>
      </c>
    </row>
    <row r="18" spans="1:18" x14ac:dyDescent="0.25">
      <c r="A18" t="s">
        <v>139</v>
      </c>
      <c r="B18">
        <v>39033</v>
      </c>
      <c r="C18" t="s">
        <v>357</v>
      </c>
      <c r="D18" t="s">
        <v>361</v>
      </c>
      <c r="E18" t="s">
        <v>373</v>
      </c>
      <c r="F18" t="s">
        <v>376</v>
      </c>
      <c r="G18" t="s">
        <v>377</v>
      </c>
      <c r="H18" t="s">
        <v>362</v>
      </c>
      <c r="I18" t="s">
        <v>362</v>
      </c>
      <c r="J18" t="s">
        <v>365</v>
      </c>
      <c r="K18" t="s">
        <v>366</v>
      </c>
      <c r="L18" t="s">
        <v>367</v>
      </c>
      <c r="M18" t="s">
        <v>368</v>
      </c>
      <c r="N18" t="s">
        <v>369</v>
      </c>
      <c r="O18" t="s">
        <v>370</v>
      </c>
      <c r="P18" t="s">
        <v>371</v>
      </c>
      <c r="R18" t="str">
        <f t="shared" si="0"/>
        <v>Julie Weatherington-Rice (Referrals only), Todd A. Houser, Jeff Rice, Nathan Wright, Barry Cavanna, *Greg Buckingham, *Frank Gibbs, *James W. Kerr, *Floyd E. McCleary, *Larry Milliron, *Steve Prebonick, *Joe Ringler</v>
      </c>
    </row>
    <row r="19" spans="1:18" x14ac:dyDescent="0.25">
      <c r="A19" t="s">
        <v>140</v>
      </c>
      <c r="B19">
        <v>39035</v>
      </c>
      <c r="C19" t="s">
        <v>357</v>
      </c>
      <c r="D19" t="s">
        <v>361</v>
      </c>
      <c r="E19" t="s">
        <v>373</v>
      </c>
      <c r="F19" t="s">
        <v>375</v>
      </c>
      <c r="G19" t="s">
        <v>377</v>
      </c>
      <c r="H19" t="s">
        <v>381</v>
      </c>
      <c r="I19" t="s">
        <v>382</v>
      </c>
      <c r="J19" t="s">
        <v>365</v>
      </c>
      <c r="K19" t="s">
        <v>366</v>
      </c>
      <c r="L19" t="s">
        <v>367</v>
      </c>
      <c r="M19" t="s">
        <v>368</v>
      </c>
      <c r="N19" t="s">
        <v>369</v>
      </c>
      <c r="O19" t="s">
        <v>370</v>
      </c>
      <c r="P19" t="s">
        <v>371</v>
      </c>
      <c r="R19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20" spans="1:18" x14ac:dyDescent="0.25">
      <c r="A20" t="s">
        <v>141</v>
      </c>
      <c r="B20">
        <v>39037</v>
      </c>
      <c r="C20" t="s">
        <v>357</v>
      </c>
      <c r="D20" t="s">
        <v>361</v>
      </c>
      <c r="E20" t="s">
        <v>372</v>
      </c>
      <c r="F20" t="s">
        <v>362</v>
      </c>
      <c r="G20" t="s">
        <v>362</v>
      </c>
      <c r="H20" t="s">
        <v>362</v>
      </c>
      <c r="I20" t="s">
        <v>362</v>
      </c>
      <c r="J20" t="s">
        <v>365</v>
      </c>
      <c r="K20" t="s">
        <v>366</v>
      </c>
      <c r="L20" t="s">
        <v>367</v>
      </c>
      <c r="M20" t="s">
        <v>368</v>
      </c>
      <c r="N20" t="s">
        <v>369</v>
      </c>
      <c r="O20" t="s">
        <v>370</v>
      </c>
      <c r="P20" t="s">
        <v>371</v>
      </c>
      <c r="R20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21" spans="1:18" x14ac:dyDescent="0.25">
      <c r="A21" t="s">
        <v>142</v>
      </c>
      <c r="B21">
        <v>39039</v>
      </c>
      <c r="C21" t="s">
        <v>357</v>
      </c>
      <c r="D21" t="s">
        <v>361</v>
      </c>
      <c r="E21" t="s">
        <v>362</v>
      </c>
      <c r="F21" t="s">
        <v>362</v>
      </c>
      <c r="G21" t="s">
        <v>362</v>
      </c>
      <c r="H21" t="s">
        <v>362</v>
      </c>
      <c r="I21" t="s">
        <v>362</v>
      </c>
      <c r="J21" t="s">
        <v>365</v>
      </c>
      <c r="K21" t="s">
        <v>366</v>
      </c>
      <c r="L21" t="s">
        <v>367</v>
      </c>
      <c r="M21" t="s">
        <v>368</v>
      </c>
      <c r="N21" t="s">
        <v>369</v>
      </c>
      <c r="O21" t="s">
        <v>370</v>
      </c>
      <c r="P21" t="s">
        <v>371</v>
      </c>
      <c r="R21" t="str">
        <f t="shared" si="0"/>
        <v>Julie Weatherington-Rice (Referrals only), Todd A. Houser, *Greg Buckingham, *Frank Gibbs, *James W. Kerr, *Floyd E. McCleary, *Larry Milliron, *Steve Prebonick, *Joe Ringler</v>
      </c>
    </row>
    <row r="22" spans="1:18" x14ac:dyDescent="0.25">
      <c r="A22" t="s">
        <v>143</v>
      </c>
      <c r="B22">
        <v>39041</v>
      </c>
      <c r="C22" t="s">
        <v>357</v>
      </c>
      <c r="D22" t="s">
        <v>361</v>
      </c>
      <c r="E22" t="s">
        <v>360</v>
      </c>
      <c r="F22" t="s">
        <v>362</v>
      </c>
      <c r="G22" t="s">
        <v>362</v>
      </c>
      <c r="H22" t="s">
        <v>362</v>
      </c>
      <c r="I22" t="s">
        <v>362</v>
      </c>
      <c r="J22" t="s">
        <v>365</v>
      </c>
      <c r="K22" t="s">
        <v>366</v>
      </c>
      <c r="L22" t="s">
        <v>367</v>
      </c>
      <c r="M22" t="s">
        <v>368</v>
      </c>
      <c r="N22" t="s">
        <v>369</v>
      </c>
      <c r="O22" t="s">
        <v>370</v>
      </c>
      <c r="P22" t="s">
        <v>371</v>
      </c>
      <c r="R22" t="str">
        <f t="shared" si="0"/>
        <v>Julie Weatherington-Rice (Referrals only), Todd A. Houser, Steven A. Miller, *Greg Buckingham, *Frank Gibbs, *James W. Kerr, *Floyd E. McCleary, *Larry Milliron, *Steve Prebonick, *Joe Ringler</v>
      </c>
    </row>
    <row r="23" spans="1:18" x14ac:dyDescent="0.25">
      <c r="A23" t="s">
        <v>144</v>
      </c>
      <c r="B23">
        <v>39043</v>
      </c>
      <c r="C23" t="s">
        <v>357</v>
      </c>
      <c r="D23" t="s">
        <v>361</v>
      </c>
      <c r="E23" t="s">
        <v>373</v>
      </c>
      <c r="F23" t="s">
        <v>375</v>
      </c>
      <c r="G23" t="s">
        <v>376</v>
      </c>
      <c r="H23" t="s">
        <v>381</v>
      </c>
      <c r="I23" t="s">
        <v>362</v>
      </c>
      <c r="J23" t="s">
        <v>365</v>
      </c>
      <c r="K23" t="s">
        <v>366</v>
      </c>
      <c r="L23" t="s">
        <v>367</v>
      </c>
      <c r="M23" t="s">
        <v>368</v>
      </c>
      <c r="N23" t="s">
        <v>369</v>
      </c>
      <c r="O23" t="s">
        <v>370</v>
      </c>
      <c r="P23" t="s">
        <v>371</v>
      </c>
      <c r="R23" t="str">
        <f t="shared" si="0"/>
        <v>Julie Weatherington-Rice (Referrals only), Todd A. Houser, Jeff Rice, E. Larry Milliron, Nathan Wright, Dan King, *Greg Buckingham, *Frank Gibbs, *James W. Kerr, *Floyd E. McCleary, *Larry Milliron, *Steve Prebonick, *Joe Ringler</v>
      </c>
    </row>
    <row r="24" spans="1:18" x14ac:dyDescent="0.25">
      <c r="A24" t="s">
        <v>145</v>
      </c>
      <c r="B24">
        <v>39045</v>
      </c>
      <c r="C24" t="s">
        <v>357</v>
      </c>
      <c r="D24" t="s">
        <v>361</v>
      </c>
      <c r="E24" t="s">
        <v>373</v>
      </c>
      <c r="F24" t="s">
        <v>359</v>
      </c>
      <c r="G24" t="s">
        <v>362</v>
      </c>
      <c r="H24" t="s">
        <v>362</v>
      </c>
      <c r="I24" t="s">
        <v>362</v>
      </c>
      <c r="J24" t="s">
        <v>365</v>
      </c>
      <c r="K24" t="s">
        <v>366</v>
      </c>
      <c r="L24" t="s">
        <v>367</v>
      </c>
      <c r="M24" t="s">
        <v>368</v>
      </c>
      <c r="N24" t="s">
        <v>369</v>
      </c>
      <c r="O24" t="s">
        <v>370</v>
      </c>
      <c r="P24" t="s">
        <v>371</v>
      </c>
      <c r="R24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25" spans="1:18" x14ac:dyDescent="0.25">
      <c r="A25" t="s">
        <v>146</v>
      </c>
      <c r="B25">
        <v>39047</v>
      </c>
      <c r="C25" t="s">
        <v>357</v>
      </c>
      <c r="D25" t="s">
        <v>361</v>
      </c>
      <c r="E25" t="s">
        <v>358</v>
      </c>
      <c r="F25" t="s">
        <v>372</v>
      </c>
      <c r="G25" t="s">
        <v>364</v>
      </c>
      <c r="H25" t="s">
        <v>362</v>
      </c>
      <c r="I25" t="s">
        <v>362</v>
      </c>
      <c r="J25" t="s">
        <v>365</v>
      </c>
      <c r="K25" t="s">
        <v>366</v>
      </c>
      <c r="L25" t="s">
        <v>367</v>
      </c>
      <c r="M25" t="s">
        <v>368</v>
      </c>
      <c r="N25" t="s">
        <v>369</v>
      </c>
      <c r="O25" t="s">
        <v>370</v>
      </c>
      <c r="P25" t="s">
        <v>371</v>
      </c>
      <c r="R25" t="str">
        <f t="shared" si="0"/>
        <v>Julie Weatherington-Rice (Referrals only), Todd A. Houser, Dan R. Michael, Matthew Deaton, Stephen J. Hamilton, *Greg Buckingham, *Frank Gibbs, *James W. Kerr, *Floyd E. McCleary, *Larry Milliron, *Steve Prebonick, *Joe Ringler</v>
      </c>
    </row>
    <row r="26" spans="1:18" x14ac:dyDescent="0.25">
      <c r="A26" t="s">
        <v>147</v>
      </c>
      <c r="B26">
        <v>39049</v>
      </c>
      <c r="C26" t="s">
        <v>357</v>
      </c>
      <c r="D26" t="s">
        <v>361</v>
      </c>
      <c r="E26" t="s">
        <v>359</v>
      </c>
      <c r="F26" t="s">
        <v>362</v>
      </c>
      <c r="G26" t="s">
        <v>362</v>
      </c>
      <c r="H26" t="s">
        <v>362</v>
      </c>
      <c r="I26" t="s">
        <v>362</v>
      </c>
      <c r="J26" t="s">
        <v>365</v>
      </c>
      <c r="K26" t="s">
        <v>366</v>
      </c>
      <c r="L26" t="s">
        <v>367</v>
      </c>
      <c r="M26" t="s">
        <v>368</v>
      </c>
      <c r="N26" t="s">
        <v>369</v>
      </c>
      <c r="O26" t="s">
        <v>370</v>
      </c>
      <c r="P26" t="s">
        <v>371</v>
      </c>
      <c r="R26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27" spans="1:18" x14ac:dyDescent="0.25">
      <c r="A27" t="s">
        <v>148</v>
      </c>
      <c r="B27">
        <v>39051</v>
      </c>
      <c r="C27" t="s">
        <v>357</v>
      </c>
      <c r="D27" t="s">
        <v>361</v>
      </c>
      <c r="E27" t="s">
        <v>362</v>
      </c>
      <c r="F27" t="s">
        <v>362</v>
      </c>
      <c r="G27" t="s">
        <v>362</v>
      </c>
      <c r="H27" t="s">
        <v>362</v>
      </c>
      <c r="I27" t="s">
        <v>362</v>
      </c>
      <c r="J27" t="s">
        <v>365</v>
      </c>
      <c r="K27" t="s">
        <v>366</v>
      </c>
      <c r="L27" t="s">
        <v>367</v>
      </c>
      <c r="M27" t="s">
        <v>368</v>
      </c>
      <c r="N27" t="s">
        <v>369</v>
      </c>
      <c r="O27" t="s">
        <v>370</v>
      </c>
      <c r="P27" t="s">
        <v>371</v>
      </c>
      <c r="R27" t="str">
        <f t="shared" si="0"/>
        <v>Julie Weatherington-Rice (Referrals only), Todd A. Houser, *Greg Buckingham, *Frank Gibbs, *James W. Kerr, *Floyd E. McCleary, *Larry Milliron, *Steve Prebonick, *Joe Ringler</v>
      </c>
    </row>
    <row r="28" spans="1:18" x14ac:dyDescent="0.25">
      <c r="A28" t="s">
        <v>149</v>
      </c>
      <c r="B28">
        <v>39053</v>
      </c>
      <c r="C28" t="s">
        <v>357</v>
      </c>
      <c r="D28" t="s">
        <v>361</v>
      </c>
      <c r="E28" t="s">
        <v>373</v>
      </c>
      <c r="F28" t="s">
        <v>359</v>
      </c>
      <c r="G28" t="s">
        <v>362</v>
      </c>
      <c r="H28" t="s">
        <v>362</v>
      </c>
      <c r="I28" t="s">
        <v>362</v>
      </c>
      <c r="J28" t="s">
        <v>365</v>
      </c>
      <c r="K28" t="s">
        <v>366</v>
      </c>
      <c r="L28" t="s">
        <v>367</v>
      </c>
      <c r="M28" t="s">
        <v>368</v>
      </c>
      <c r="N28" t="s">
        <v>369</v>
      </c>
      <c r="O28" t="s">
        <v>370</v>
      </c>
      <c r="P28" t="s">
        <v>371</v>
      </c>
      <c r="R28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29" spans="1:18" x14ac:dyDescent="0.25">
      <c r="A29" t="s">
        <v>150</v>
      </c>
      <c r="B29">
        <v>39055</v>
      </c>
      <c r="C29" t="s">
        <v>357</v>
      </c>
      <c r="D29" t="s">
        <v>361</v>
      </c>
      <c r="E29" t="s">
        <v>373</v>
      </c>
      <c r="F29" t="s">
        <v>375</v>
      </c>
      <c r="G29" t="s">
        <v>377</v>
      </c>
      <c r="H29" t="s">
        <v>381</v>
      </c>
      <c r="I29" t="s">
        <v>382</v>
      </c>
      <c r="J29" t="s">
        <v>365</v>
      </c>
      <c r="K29" t="s">
        <v>366</v>
      </c>
      <c r="L29" t="s">
        <v>367</v>
      </c>
      <c r="M29" t="s">
        <v>368</v>
      </c>
      <c r="N29" t="s">
        <v>369</v>
      </c>
      <c r="O29" t="s">
        <v>370</v>
      </c>
      <c r="P29" t="s">
        <v>371</v>
      </c>
      <c r="R29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30" spans="1:18" x14ac:dyDescent="0.25">
      <c r="A30" t="s">
        <v>151</v>
      </c>
      <c r="B30">
        <v>39057</v>
      </c>
      <c r="C30" t="s">
        <v>357</v>
      </c>
      <c r="D30" t="s">
        <v>361</v>
      </c>
      <c r="E30" t="s">
        <v>358</v>
      </c>
      <c r="F30" t="s">
        <v>372</v>
      </c>
      <c r="G30" t="s">
        <v>363</v>
      </c>
      <c r="H30" t="s">
        <v>362</v>
      </c>
      <c r="I30" t="s">
        <v>362</v>
      </c>
      <c r="J30" t="s">
        <v>365</v>
      </c>
      <c r="K30" t="s">
        <v>366</v>
      </c>
      <c r="L30" t="s">
        <v>367</v>
      </c>
      <c r="M30" t="s">
        <v>368</v>
      </c>
      <c r="N30" t="s">
        <v>369</v>
      </c>
      <c r="O30" t="s">
        <v>370</v>
      </c>
      <c r="P30" t="s">
        <v>371</v>
      </c>
      <c r="R30" t="str">
        <f t="shared" si="0"/>
        <v>Julie Weatherington-Rice (Referrals only), Todd A. Houser, Dan R. Michael, Matthew Deaton, Jason Sneed, *Greg Buckingham, *Frank Gibbs, *James W. Kerr, *Floyd E. McCleary, *Larry Milliron, *Steve Prebonick, *Joe Ringler</v>
      </c>
    </row>
    <row r="31" spans="1:18" x14ac:dyDescent="0.25">
      <c r="A31" t="s">
        <v>152</v>
      </c>
      <c r="B31">
        <v>39059</v>
      </c>
      <c r="C31" t="s">
        <v>357</v>
      </c>
      <c r="D31" t="s">
        <v>361</v>
      </c>
      <c r="E31" t="s">
        <v>359</v>
      </c>
      <c r="F31" t="s">
        <v>362</v>
      </c>
      <c r="G31" t="s">
        <v>362</v>
      </c>
      <c r="H31" t="s">
        <v>362</v>
      </c>
      <c r="I31" t="s">
        <v>362</v>
      </c>
      <c r="J31" t="s">
        <v>365</v>
      </c>
      <c r="K31" t="s">
        <v>366</v>
      </c>
      <c r="L31" t="s">
        <v>367</v>
      </c>
      <c r="M31" t="s">
        <v>368</v>
      </c>
      <c r="N31" t="s">
        <v>369</v>
      </c>
      <c r="O31" t="s">
        <v>370</v>
      </c>
      <c r="P31" t="s">
        <v>371</v>
      </c>
      <c r="R31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32" spans="1:18" x14ac:dyDescent="0.25">
      <c r="A32" t="s">
        <v>153</v>
      </c>
      <c r="B32">
        <v>39061</v>
      </c>
      <c r="C32" t="s">
        <v>357</v>
      </c>
      <c r="D32" t="s">
        <v>361</v>
      </c>
      <c r="E32" t="s">
        <v>358</v>
      </c>
      <c r="F32" t="s">
        <v>362</v>
      </c>
      <c r="G32" t="s">
        <v>362</v>
      </c>
      <c r="H32" t="s">
        <v>362</v>
      </c>
      <c r="I32" t="s">
        <v>362</v>
      </c>
      <c r="J32" t="s">
        <v>365</v>
      </c>
      <c r="K32" t="s">
        <v>366</v>
      </c>
      <c r="L32" t="s">
        <v>367</v>
      </c>
      <c r="M32" t="s">
        <v>368</v>
      </c>
      <c r="N32" t="s">
        <v>369</v>
      </c>
      <c r="O32" t="s">
        <v>370</v>
      </c>
      <c r="P32" t="s">
        <v>371</v>
      </c>
      <c r="R32" t="str">
        <f t="shared" si="0"/>
        <v>Julie Weatherington-Rice (Referrals only), Todd A. Houser, Dan R. Michael, *Greg Buckingham, *Frank Gibbs, *James W. Kerr, *Floyd E. McCleary, *Larry Milliron, *Steve Prebonick, *Joe Ringler</v>
      </c>
    </row>
    <row r="33" spans="1:18" x14ac:dyDescent="0.25">
      <c r="A33" t="s">
        <v>154</v>
      </c>
      <c r="B33">
        <v>39063</v>
      </c>
      <c r="C33" t="s">
        <v>357</v>
      </c>
      <c r="D33" t="s">
        <v>361</v>
      </c>
      <c r="E33" t="s">
        <v>376</v>
      </c>
      <c r="F33" t="s">
        <v>362</v>
      </c>
      <c r="G33" t="s">
        <v>362</v>
      </c>
      <c r="H33" t="s">
        <v>362</v>
      </c>
      <c r="I33" t="s">
        <v>362</v>
      </c>
      <c r="J33" t="s">
        <v>365</v>
      </c>
      <c r="K33" t="s">
        <v>366</v>
      </c>
      <c r="L33" t="s">
        <v>367</v>
      </c>
      <c r="M33" t="s">
        <v>368</v>
      </c>
      <c r="N33" t="s">
        <v>369</v>
      </c>
      <c r="O33" t="s">
        <v>370</v>
      </c>
      <c r="P33" t="s">
        <v>371</v>
      </c>
      <c r="R33" t="str">
        <f t="shared" si="0"/>
        <v>Julie Weatherington-Rice (Referrals only), Todd A. Houser, Nathan Wright, *Greg Buckingham, *Frank Gibbs, *James W. Kerr, *Floyd E. McCleary, *Larry Milliron, *Steve Prebonick, *Joe Ringler</v>
      </c>
    </row>
    <row r="34" spans="1:18" x14ac:dyDescent="0.25">
      <c r="A34" t="s">
        <v>155</v>
      </c>
      <c r="B34">
        <v>39065</v>
      </c>
      <c r="C34" t="s">
        <v>357</v>
      </c>
      <c r="D34" t="s">
        <v>361</v>
      </c>
      <c r="E34" t="s">
        <v>362</v>
      </c>
      <c r="F34" t="s">
        <v>362</v>
      </c>
      <c r="G34" t="s">
        <v>362</v>
      </c>
      <c r="H34" t="s">
        <v>362</v>
      </c>
      <c r="I34" t="s">
        <v>362</v>
      </c>
      <c r="J34" t="s">
        <v>365</v>
      </c>
      <c r="K34" t="s">
        <v>366</v>
      </c>
      <c r="L34" t="s">
        <v>367</v>
      </c>
      <c r="M34" t="s">
        <v>368</v>
      </c>
      <c r="N34" t="s">
        <v>369</v>
      </c>
      <c r="O34" t="s">
        <v>370</v>
      </c>
      <c r="P34" t="s">
        <v>371</v>
      </c>
      <c r="R34" t="str">
        <f t="shared" si="0"/>
        <v>Julie Weatherington-Rice (Referrals only), Todd A. Houser, *Greg Buckingham, *Frank Gibbs, *James W. Kerr, *Floyd E. McCleary, *Larry Milliron, *Steve Prebonick, *Joe Ringler</v>
      </c>
    </row>
    <row r="35" spans="1:18" x14ac:dyDescent="0.25">
      <c r="A35" t="s">
        <v>156</v>
      </c>
      <c r="B35">
        <v>39067</v>
      </c>
      <c r="C35" t="s">
        <v>357</v>
      </c>
      <c r="D35" t="s">
        <v>361</v>
      </c>
      <c r="E35" t="s">
        <v>377</v>
      </c>
      <c r="F35" t="s">
        <v>362</v>
      </c>
      <c r="G35" t="s">
        <v>362</v>
      </c>
      <c r="H35" t="s">
        <v>362</v>
      </c>
      <c r="I35" t="s">
        <v>362</v>
      </c>
      <c r="J35" t="s">
        <v>365</v>
      </c>
      <c r="K35" t="s">
        <v>366</v>
      </c>
      <c r="L35" t="s">
        <v>367</v>
      </c>
      <c r="M35" t="s">
        <v>368</v>
      </c>
      <c r="N35" t="s">
        <v>369</v>
      </c>
      <c r="O35" t="s">
        <v>370</v>
      </c>
      <c r="P35" t="s">
        <v>371</v>
      </c>
      <c r="R35" t="str">
        <f t="shared" si="0"/>
        <v>Julie Weatherington-Rice (Referrals only), Todd A. Houser, Barry Cavanna, *Greg Buckingham, *Frank Gibbs, *James W. Kerr, *Floyd E. McCleary, *Larry Milliron, *Steve Prebonick, *Joe Ringler</v>
      </c>
    </row>
    <row r="36" spans="1:18" x14ac:dyDescent="0.25">
      <c r="A36" t="s">
        <v>157</v>
      </c>
      <c r="B36">
        <v>39069</v>
      </c>
      <c r="C36" t="s">
        <v>357</v>
      </c>
      <c r="D36" t="s">
        <v>361</v>
      </c>
      <c r="E36" t="s">
        <v>362</v>
      </c>
      <c r="F36" t="s">
        <v>362</v>
      </c>
      <c r="G36" t="s">
        <v>362</v>
      </c>
      <c r="H36" t="s">
        <v>362</v>
      </c>
      <c r="I36" t="s">
        <v>362</v>
      </c>
      <c r="J36" t="s">
        <v>365</v>
      </c>
      <c r="K36" t="s">
        <v>366</v>
      </c>
      <c r="L36" t="s">
        <v>367</v>
      </c>
      <c r="M36" t="s">
        <v>368</v>
      </c>
      <c r="N36" t="s">
        <v>369</v>
      </c>
      <c r="O36" t="s">
        <v>370</v>
      </c>
      <c r="P36" t="s">
        <v>371</v>
      </c>
      <c r="R36" t="str">
        <f t="shared" si="0"/>
        <v>Julie Weatherington-Rice (Referrals only), Todd A. Houser, *Greg Buckingham, *Frank Gibbs, *James W. Kerr, *Floyd E. McCleary, *Larry Milliron, *Steve Prebonick, *Joe Ringler</v>
      </c>
    </row>
    <row r="37" spans="1:18" x14ac:dyDescent="0.25">
      <c r="A37" t="s">
        <v>158</v>
      </c>
      <c r="B37">
        <v>39071</v>
      </c>
      <c r="C37" t="s">
        <v>357</v>
      </c>
      <c r="D37" t="s">
        <v>361</v>
      </c>
      <c r="E37" t="s">
        <v>358</v>
      </c>
      <c r="F37" t="s">
        <v>363</v>
      </c>
      <c r="G37" t="s">
        <v>364</v>
      </c>
      <c r="H37" t="s">
        <v>362</v>
      </c>
      <c r="I37" t="s">
        <v>362</v>
      </c>
      <c r="J37" t="s">
        <v>365</v>
      </c>
      <c r="K37" t="s">
        <v>366</v>
      </c>
      <c r="L37" t="s">
        <v>367</v>
      </c>
      <c r="M37" t="s">
        <v>368</v>
      </c>
      <c r="N37" t="s">
        <v>369</v>
      </c>
      <c r="O37" t="s">
        <v>370</v>
      </c>
      <c r="P37" t="s">
        <v>371</v>
      </c>
      <c r="R37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38" spans="1:18" x14ac:dyDescent="0.25">
      <c r="A38" t="s">
        <v>159</v>
      </c>
      <c r="B38">
        <v>39073</v>
      </c>
      <c r="C38" t="s">
        <v>357</v>
      </c>
      <c r="D38" t="s">
        <v>361</v>
      </c>
      <c r="E38" t="s">
        <v>373</v>
      </c>
      <c r="F38" t="s">
        <v>359</v>
      </c>
      <c r="G38" t="s">
        <v>364</v>
      </c>
      <c r="H38" t="s">
        <v>362</v>
      </c>
      <c r="I38" t="s">
        <v>362</v>
      </c>
      <c r="J38" t="s">
        <v>365</v>
      </c>
      <c r="K38" t="s">
        <v>366</v>
      </c>
      <c r="L38" t="s">
        <v>367</v>
      </c>
      <c r="M38" t="s">
        <v>368</v>
      </c>
      <c r="N38" t="s">
        <v>369</v>
      </c>
      <c r="O38" t="s">
        <v>370</v>
      </c>
      <c r="P38" t="s">
        <v>371</v>
      </c>
      <c r="R38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39" spans="1:18" x14ac:dyDescent="0.25">
      <c r="A39" t="s">
        <v>160</v>
      </c>
      <c r="B39">
        <v>39075</v>
      </c>
      <c r="C39" t="s">
        <v>357</v>
      </c>
      <c r="D39" t="s">
        <v>361</v>
      </c>
      <c r="E39" t="s">
        <v>373</v>
      </c>
      <c r="F39" t="s">
        <v>374</v>
      </c>
      <c r="G39" t="s">
        <v>375</v>
      </c>
      <c r="H39" t="s">
        <v>377</v>
      </c>
      <c r="I39" t="s">
        <v>381</v>
      </c>
      <c r="J39" t="s">
        <v>365</v>
      </c>
      <c r="K39" t="s">
        <v>366</v>
      </c>
      <c r="L39" t="s">
        <v>367</v>
      </c>
      <c r="M39" t="s">
        <v>368</v>
      </c>
      <c r="N39" t="s">
        <v>369</v>
      </c>
      <c r="O39" t="s">
        <v>370</v>
      </c>
      <c r="P39" t="s">
        <v>371</v>
      </c>
      <c r="R39" t="str">
        <f t="shared" si="0"/>
        <v>Julie Weatherington-Rice (Referrals only), Todd A. Houser, Jeff Rice, L. Duane Wood, E. Larry Milliron, Barry Cavanna, Dan King, *Greg Buckingham, *Frank Gibbs, *James W. Kerr, *Floyd E. McCleary, *Larry Milliron, *Steve Prebonick, *Joe Ringler</v>
      </c>
    </row>
    <row r="40" spans="1:18" x14ac:dyDescent="0.25">
      <c r="A40" t="s">
        <v>161</v>
      </c>
      <c r="B40">
        <v>39077</v>
      </c>
      <c r="C40" t="s">
        <v>357</v>
      </c>
      <c r="D40" t="s">
        <v>361</v>
      </c>
      <c r="E40" t="s">
        <v>373</v>
      </c>
      <c r="F40" t="s">
        <v>375</v>
      </c>
      <c r="G40" t="s">
        <v>376</v>
      </c>
      <c r="H40" t="s">
        <v>377</v>
      </c>
      <c r="I40" t="s">
        <v>381</v>
      </c>
      <c r="J40" t="s">
        <v>365</v>
      </c>
      <c r="K40" t="s">
        <v>366</v>
      </c>
      <c r="L40" t="s">
        <v>367</v>
      </c>
      <c r="M40" t="s">
        <v>368</v>
      </c>
      <c r="N40" t="s">
        <v>369</v>
      </c>
      <c r="O40" t="s">
        <v>370</v>
      </c>
      <c r="P40" t="s">
        <v>371</v>
      </c>
      <c r="R40" t="str">
        <f t="shared" si="0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41" spans="1:18" x14ac:dyDescent="0.25">
      <c r="A41" t="s">
        <v>162</v>
      </c>
      <c r="B41">
        <v>39079</v>
      </c>
      <c r="C41" t="s">
        <v>357</v>
      </c>
      <c r="D41" t="s">
        <v>361</v>
      </c>
      <c r="E41" t="s">
        <v>373</v>
      </c>
      <c r="F41" t="s">
        <v>359</v>
      </c>
      <c r="G41" t="s">
        <v>364</v>
      </c>
      <c r="H41" t="s">
        <v>362</v>
      </c>
      <c r="I41" t="s">
        <v>362</v>
      </c>
      <c r="J41" t="s">
        <v>365</v>
      </c>
      <c r="K41" t="s">
        <v>366</v>
      </c>
      <c r="L41" t="s">
        <v>367</v>
      </c>
      <c r="M41" t="s">
        <v>368</v>
      </c>
      <c r="N41" t="s">
        <v>369</v>
      </c>
      <c r="O41" t="s">
        <v>370</v>
      </c>
      <c r="P41" t="s">
        <v>371</v>
      </c>
      <c r="R41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42" spans="1:18" x14ac:dyDescent="0.25">
      <c r="A42" t="s">
        <v>163</v>
      </c>
      <c r="B42">
        <v>39081</v>
      </c>
      <c r="C42" t="s">
        <v>357</v>
      </c>
      <c r="D42" t="s">
        <v>361</v>
      </c>
      <c r="E42" t="s">
        <v>362</v>
      </c>
      <c r="F42" t="s">
        <v>362</v>
      </c>
      <c r="G42" t="s">
        <v>362</v>
      </c>
      <c r="H42" t="s">
        <v>362</v>
      </c>
      <c r="I42" t="s">
        <v>362</v>
      </c>
      <c r="J42" t="s">
        <v>365</v>
      </c>
      <c r="K42" t="s">
        <v>366</v>
      </c>
      <c r="L42" t="s">
        <v>367</v>
      </c>
      <c r="M42" t="s">
        <v>368</v>
      </c>
      <c r="N42" t="s">
        <v>369</v>
      </c>
      <c r="O42" t="s">
        <v>370</v>
      </c>
      <c r="P42" t="s">
        <v>371</v>
      </c>
      <c r="R42" t="str">
        <f t="shared" si="0"/>
        <v>Julie Weatherington-Rice (Referrals only), Todd A. Houser, *Greg Buckingham, *Frank Gibbs, *James W. Kerr, *Floyd E. McCleary, *Larry Milliron, *Steve Prebonick, *Joe Ringler</v>
      </c>
    </row>
    <row r="43" spans="1:18" x14ac:dyDescent="0.25">
      <c r="A43" t="s">
        <v>164</v>
      </c>
      <c r="B43">
        <v>39083</v>
      </c>
      <c r="C43" t="s">
        <v>357</v>
      </c>
      <c r="D43" t="s">
        <v>361</v>
      </c>
      <c r="E43" t="s">
        <v>373</v>
      </c>
      <c r="F43" t="s">
        <v>376</v>
      </c>
      <c r="G43" t="s">
        <v>377</v>
      </c>
      <c r="H43" t="s">
        <v>381</v>
      </c>
      <c r="I43" t="s">
        <v>362</v>
      </c>
      <c r="J43" t="s">
        <v>365</v>
      </c>
      <c r="K43" t="s">
        <v>366</v>
      </c>
      <c r="L43" t="s">
        <v>367</v>
      </c>
      <c r="M43" t="s">
        <v>368</v>
      </c>
      <c r="N43" t="s">
        <v>369</v>
      </c>
      <c r="O43" t="s">
        <v>370</v>
      </c>
      <c r="P43" t="s">
        <v>371</v>
      </c>
      <c r="R43" t="str">
        <f t="shared" si="0"/>
        <v>Julie Weatherington-Rice (Referrals only), Todd A. Houser, Jeff Rice, Nathan Wright, Barry Cavanna, Dan King, *Greg Buckingham, *Frank Gibbs, *James W. Kerr, *Floyd E. McCleary, *Larry Milliron, *Steve Prebonick, *Joe Ringler</v>
      </c>
    </row>
    <row r="44" spans="1:18" x14ac:dyDescent="0.25">
      <c r="A44" t="s">
        <v>165</v>
      </c>
      <c r="B44">
        <v>39085</v>
      </c>
      <c r="C44" t="s">
        <v>357</v>
      </c>
      <c r="D44" t="s">
        <v>361</v>
      </c>
      <c r="E44" t="s">
        <v>373</v>
      </c>
      <c r="F44" t="s">
        <v>375</v>
      </c>
      <c r="G44" t="s">
        <v>377</v>
      </c>
      <c r="H44" t="s">
        <v>381</v>
      </c>
      <c r="I44" t="s">
        <v>382</v>
      </c>
      <c r="J44" t="s">
        <v>365</v>
      </c>
      <c r="K44" t="s">
        <v>366</v>
      </c>
      <c r="L44" t="s">
        <v>367</v>
      </c>
      <c r="M44" t="s">
        <v>368</v>
      </c>
      <c r="N44" t="s">
        <v>369</v>
      </c>
      <c r="O44" t="s">
        <v>370</v>
      </c>
      <c r="P44" t="s">
        <v>371</v>
      </c>
      <c r="R44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45" spans="1:18" x14ac:dyDescent="0.25">
      <c r="A45" t="s">
        <v>166</v>
      </c>
      <c r="B45">
        <v>39087</v>
      </c>
      <c r="C45" t="s">
        <v>357</v>
      </c>
      <c r="D45" t="s">
        <v>361</v>
      </c>
      <c r="E45" t="s">
        <v>373</v>
      </c>
      <c r="F45" t="s">
        <v>359</v>
      </c>
      <c r="G45" t="s">
        <v>364</v>
      </c>
      <c r="H45" t="s">
        <v>362</v>
      </c>
      <c r="I45" t="s">
        <v>362</v>
      </c>
      <c r="J45" t="s">
        <v>365</v>
      </c>
      <c r="K45" t="s">
        <v>366</v>
      </c>
      <c r="L45" t="s">
        <v>367</v>
      </c>
      <c r="M45" t="s">
        <v>368</v>
      </c>
      <c r="N45" t="s">
        <v>369</v>
      </c>
      <c r="O45" t="s">
        <v>370</v>
      </c>
      <c r="P45" t="s">
        <v>371</v>
      </c>
      <c r="R45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46" spans="1:18" x14ac:dyDescent="0.25">
      <c r="A46" t="s">
        <v>167</v>
      </c>
      <c r="B46">
        <v>39089</v>
      </c>
      <c r="C46" t="s">
        <v>357</v>
      </c>
      <c r="D46" t="s">
        <v>361</v>
      </c>
      <c r="E46" t="s">
        <v>359</v>
      </c>
      <c r="F46" t="s">
        <v>362</v>
      </c>
      <c r="G46" t="s">
        <v>362</v>
      </c>
      <c r="H46" t="s">
        <v>362</v>
      </c>
      <c r="I46" t="s">
        <v>362</v>
      </c>
      <c r="J46" t="s">
        <v>365</v>
      </c>
      <c r="K46" t="s">
        <v>366</v>
      </c>
      <c r="L46" t="s">
        <v>367</v>
      </c>
      <c r="M46" t="s">
        <v>368</v>
      </c>
      <c r="N46" t="s">
        <v>369</v>
      </c>
      <c r="O46" t="s">
        <v>370</v>
      </c>
      <c r="P46" t="s">
        <v>371</v>
      </c>
      <c r="R46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47" spans="1:18" x14ac:dyDescent="0.25">
      <c r="A47" t="s">
        <v>168</v>
      </c>
      <c r="B47">
        <v>39091</v>
      </c>
      <c r="C47" t="s">
        <v>357</v>
      </c>
      <c r="D47" t="s">
        <v>361</v>
      </c>
      <c r="E47" t="s">
        <v>362</v>
      </c>
      <c r="F47" t="s">
        <v>362</v>
      </c>
      <c r="G47" t="s">
        <v>362</v>
      </c>
      <c r="H47" t="s">
        <v>362</v>
      </c>
      <c r="I47" t="s">
        <v>362</v>
      </c>
      <c r="J47" t="s">
        <v>365</v>
      </c>
      <c r="K47" t="s">
        <v>366</v>
      </c>
      <c r="L47" t="s">
        <v>367</v>
      </c>
      <c r="M47" t="s">
        <v>368</v>
      </c>
      <c r="N47" t="s">
        <v>369</v>
      </c>
      <c r="O47" t="s">
        <v>370</v>
      </c>
      <c r="P47" t="s">
        <v>371</v>
      </c>
      <c r="R47" t="str">
        <f t="shared" si="0"/>
        <v>Julie Weatherington-Rice (Referrals only), Todd A. Houser, *Greg Buckingham, *Frank Gibbs, *James W. Kerr, *Floyd E. McCleary, *Larry Milliron, *Steve Prebonick, *Joe Ringler</v>
      </c>
    </row>
    <row r="48" spans="1:18" x14ac:dyDescent="0.25">
      <c r="A48" t="s">
        <v>169</v>
      </c>
      <c r="B48">
        <v>39093</v>
      </c>
      <c r="C48" t="s">
        <v>357</v>
      </c>
      <c r="D48" t="s">
        <v>361</v>
      </c>
      <c r="E48" t="s">
        <v>373</v>
      </c>
      <c r="F48" t="s">
        <v>375</v>
      </c>
      <c r="G48" t="s">
        <v>376</v>
      </c>
      <c r="H48" t="s">
        <v>377</v>
      </c>
      <c r="I48" t="s">
        <v>381</v>
      </c>
      <c r="J48" t="s">
        <v>365</v>
      </c>
      <c r="K48" t="s">
        <v>366</v>
      </c>
      <c r="L48" t="s">
        <v>367</v>
      </c>
      <c r="M48" t="s">
        <v>368</v>
      </c>
      <c r="N48" t="s">
        <v>369</v>
      </c>
      <c r="O48" t="s">
        <v>370</v>
      </c>
      <c r="P48" t="s">
        <v>371</v>
      </c>
      <c r="R48" t="str">
        <f t="shared" si="0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49" spans="1:18" x14ac:dyDescent="0.25">
      <c r="A49" t="s">
        <v>170</v>
      </c>
      <c r="B49">
        <v>39095</v>
      </c>
      <c r="C49" t="s">
        <v>357</v>
      </c>
      <c r="D49" t="s">
        <v>361</v>
      </c>
      <c r="E49" t="s">
        <v>376</v>
      </c>
      <c r="F49" t="s">
        <v>362</v>
      </c>
      <c r="G49" t="s">
        <v>362</v>
      </c>
      <c r="H49" t="s">
        <v>362</v>
      </c>
      <c r="I49" t="s">
        <v>362</v>
      </c>
      <c r="J49" t="s">
        <v>365</v>
      </c>
      <c r="K49" t="s">
        <v>366</v>
      </c>
      <c r="L49" t="s">
        <v>367</v>
      </c>
      <c r="M49" t="s">
        <v>368</v>
      </c>
      <c r="N49" t="s">
        <v>369</v>
      </c>
      <c r="O49" t="s">
        <v>370</v>
      </c>
      <c r="P49" t="s">
        <v>371</v>
      </c>
      <c r="R49" t="str">
        <f t="shared" si="0"/>
        <v>Julie Weatherington-Rice (Referrals only), Todd A. Houser, Nathan Wright, *Greg Buckingham, *Frank Gibbs, *James W. Kerr, *Floyd E. McCleary, *Larry Milliron, *Steve Prebonick, *Joe Ringler</v>
      </c>
    </row>
    <row r="50" spans="1:18" x14ac:dyDescent="0.25">
      <c r="A50" t="s">
        <v>171</v>
      </c>
      <c r="B50">
        <v>39097</v>
      </c>
      <c r="C50" t="s">
        <v>357</v>
      </c>
      <c r="D50" t="s">
        <v>361</v>
      </c>
      <c r="E50" t="s">
        <v>372</v>
      </c>
      <c r="F50" t="s">
        <v>362</v>
      </c>
      <c r="G50" t="s">
        <v>362</v>
      </c>
      <c r="H50" t="s">
        <v>362</v>
      </c>
      <c r="I50" t="s">
        <v>362</v>
      </c>
      <c r="J50" t="s">
        <v>365</v>
      </c>
      <c r="K50" t="s">
        <v>366</v>
      </c>
      <c r="L50" t="s">
        <v>367</v>
      </c>
      <c r="M50" t="s">
        <v>368</v>
      </c>
      <c r="N50" t="s">
        <v>369</v>
      </c>
      <c r="O50" t="s">
        <v>370</v>
      </c>
      <c r="P50" t="s">
        <v>371</v>
      </c>
      <c r="R50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1" spans="1:18" x14ac:dyDescent="0.25">
      <c r="A51" t="s">
        <v>172</v>
      </c>
      <c r="B51">
        <v>39099</v>
      </c>
      <c r="C51" t="s">
        <v>357</v>
      </c>
      <c r="D51" t="s">
        <v>361</v>
      </c>
      <c r="E51" t="s">
        <v>373</v>
      </c>
      <c r="F51" t="s">
        <v>375</v>
      </c>
      <c r="G51" t="s">
        <v>377</v>
      </c>
      <c r="H51" t="s">
        <v>381</v>
      </c>
      <c r="I51" t="s">
        <v>362</v>
      </c>
      <c r="J51" t="s">
        <v>365</v>
      </c>
      <c r="K51" t="s">
        <v>366</v>
      </c>
      <c r="L51" t="s">
        <v>367</v>
      </c>
      <c r="M51" t="s">
        <v>368</v>
      </c>
      <c r="N51" t="s">
        <v>369</v>
      </c>
      <c r="O51" t="s">
        <v>370</v>
      </c>
      <c r="P51" t="s">
        <v>371</v>
      </c>
      <c r="R51" t="str">
        <f t="shared" si="0"/>
        <v>Julie Weatherington-Rice (Referrals only), Todd A. Houser, Jeff Rice, E. Larry Milliron, Barry Cavanna, Dan King, *Greg Buckingham, *Frank Gibbs, *James W. Kerr, *Floyd E. McCleary, *Larry Milliron, *Steve Prebonick, *Joe Ringler</v>
      </c>
    </row>
    <row r="52" spans="1:18" x14ac:dyDescent="0.25">
      <c r="A52" t="s">
        <v>173</v>
      </c>
      <c r="B52">
        <v>39101</v>
      </c>
      <c r="C52" t="s">
        <v>357</v>
      </c>
      <c r="D52" t="s">
        <v>361</v>
      </c>
      <c r="E52" t="s">
        <v>373</v>
      </c>
      <c r="F52" t="s">
        <v>376</v>
      </c>
      <c r="G52" t="s">
        <v>362</v>
      </c>
      <c r="H52" t="s">
        <v>362</v>
      </c>
      <c r="I52" t="s">
        <v>362</v>
      </c>
      <c r="J52" t="s">
        <v>365</v>
      </c>
      <c r="K52" t="s">
        <v>366</v>
      </c>
      <c r="L52" t="s">
        <v>367</v>
      </c>
      <c r="M52" t="s">
        <v>368</v>
      </c>
      <c r="N52" t="s">
        <v>369</v>
      </c>
      <c r="O52" t="s">
        <v>370</v>
      </c>
      <c r="P52" t="s">
        <v>371</v>
      </c>
      <c r="R52" t="str">
        <f t="shared" si="0"/>
        <v>Julie Weatherington-Rice (Referrals only), Todd A. Houser, Jeff Rice, Nathan Wright, *Greg Buckingham, *Frank Gibbs, *James W. Kerr, *Floyd E. McCleary, *Larry Milliron, *Steve Prebonick, *Joe Ringler</v>
      </c>
    </row>
    <row r="53" spans="1:18" x14ac:dyDescent="0.25">
      <c r="A53" t="s">
        <v>174</v>
      </c>
      <c r="B53">
        <v>39103</v>
      </c>
      <c r="C53" t="s">
        <v>357</v>
      </c>
      <c r="D53" t="s">
        <v>361</v>
      </c>
      <c r="E53" t="s">
        <v>373</v>
      </c>
      <c r="F53" t="s">
        <v>374</v>
      </c>
      <c r="G53" t="s">
        <v>43</v>
      </c>
      <c r="H53" t="s">
        <v>375</v>
      </c>
      <c r="I53" t="s">
        <v>376</v>
      </c>
      <c r="J53" t="s">
        <v>378</v>
      </c>
      <c r="K53" t="s">
        <v>381</v>
      </c>
      <c r="L53" t="s">
        <v>367</v>
      </c>
      <c r="M53" t="s">
        <v>368</v>
      </c>
      <c r="N53" t="s">
        <v>369</v>
      </c>
      <c r="O53" t="s">
        <v>370</v>
      </c>
      <c r="P53" t="s">
        <v>371</v>
      </c>
      <c r="R53" t="str">
        <f t="shared" si="0"/>
        <v>Julie Weatherington-Rice (Referrals only), Todd A. Houser, Jeff Rice, L. Duane Wood, Daniel King, E. Larry Milliron, Nathan Wright, Cavanna Barry, Dan King, *James W. Kerr, *Floyd E. McCleary, *Larry Milliron, *Steve Prebonick, *Joe Ringler</v>
      </c>
    </row>
    <row r="54" spans="1:18" x14ac:dyDescent="0.25">
      <c r="A54" t="s">
        <v>175</v>
      </c>
      <c r="B54">
        <v>39105</v>
      </c>
      <c r="C54" t="s">
        <v>357</v>
      </c>
      <c r="D54" t="s">
        <v>361</v>
      </c>
      <c r="E54" t="s">
        <v>373</v>
      </c>
      <c r="F54" t="s">
        <v>359</v>
      </c>
      <c r="G54" t="s">
        <v>362</v>
      </c>
      <c r="H54" t="s">
        <v>362</v>
      </c>
      <c r="I54" t="s">
        <v>362</v>
      </c>
      <c r="J54" t="s">
        <v>365</v>
      </c>
      <c r="K54" t="s">
        <v>366</v>
      </c>
      <c r="L54" t="s">
        <v>367</v>
      </c>
      <c r="M54" t="s">
        <v>368</v>
      </c>
      <c r="N54" t="s">
        <v>369</v>
      </c>
      <c r="O54" t="s">
        <v>370</v>
      </c>
      <c r="P54" t="s">
        <v>371</v>
      </c>
      <c r="R54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55" spans="1:18" x14ac:dyDescent="0.25">
      <c r="A55" t="s">
        <v>176</v>
      </c>
      <c r="B55">
        <v>39107</v>
      </c>
      <c r="C55" t="s">
        <v>357</v>
      </c>
      <c r="D55" t="s">
        <v>361</v>
      </c>
      <c r="E55" t="s">
        <v>372</v>
      </c>
      <c r="F55" t="s">
        <v>362</v>
      </c>
      <c r="G55" t="s">
        <v>362</v>
      </c>
      <c r="H55" t="s">
        <v>362</v>
      </c>
      <c r="I55" t="s">
        <v>362</v>
      </c>
      <c r="J55" t="s">
        <v>365</v>
      </c>
      <c r="K55" t="s">
        <v>366</v>
      </c>
      <c r="L55" t="s">
        <v>367</v>
      </c>
      <c r="M55" t="s">
        <v>368</v>
      </c>
      <c r="N55" t="s">
        <v>369</v>
      </c>
      <c r="O55" t="s">
        <v>370</v>
      </c>
      <c r="P55" t="s">
        <v>371</v>
      </c>
      <c r="R55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6" spans="1:18" x14ac:dyDescent="0.25">
      <c r="A56" t="s">
        <v>177</v>
      </c>
      <c r="B56">
        <v>39109</v>
      </c>
      <c r="C56" t="s">
        <v>357</v>
      </c>
      <c r="D56" t="s">
        <v>361</v>
      </c>
      <c r="E56" t="s">
        <v>372</v>
      </c>
      <c r="F56" t="s">
        <v>362</v>
      </c>
      <c r="G56" t="s">
        <v>362</v>
      </c>
      <c r="H56" t="s">
        <v>362</v>
      </c>
      <c r="I56" t="s">
        <v>362</v>
      </c>
      <c r="J56" t="s">
        <v>365</v>
      </c>
      <c r="K56" t="s">
        <v>366</v>
      </c>
      <c r="L56" t="s">
        <v>367</v>
      </c>
      <c r="M56" t="s">
        <v>368</v>
      </c>
      <c r="N56" t="s">
        <v>369</v>
      </c>
      <c r="O56" t="s">
        <v>370</v>
      </c>
      <c r="P56" t="s">
        <v>371</v>
      </c>
      <c r="R56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7" spans="1:18" x14ac:dyDescent="0.25">
      <c r="A57" t="s">
        <v>178</v>
      </c>
      <c r="B57">
        <v>39111</v>
      </c>
      <c r="C57" t="s">
        <v>357</v>
      </c>
      <c r="D57" t="s">
        <v>361</v>
      </c>
      <c r="E57" t="s">
        <v>373</v>
      </c>
      <c r="F57" t="s">
        <v>359</v>
      </c>
      <c r="G57" t="s">
        <v>362</v>
      </c>
      <c r="H57" t="s">
        <v>362</v>
      </c>
      <c r="I57" t="s">
        <v>362</v>
      </c>
      <c r="J57" t="s">
        <v>365</v>
      </c>
      <c r="K57" t="s">
        <v>366</v>
      </c>
      <c r="L57" t="s">
        <v>367</v>
      </c>
      <c r="M57" t="s">
        <v>368</v>
      </c>
      <c r="N57" t="s">
        <v>369</v>
      </c>
      <c r="O57" t="s">
        <v>370</v>
      </c>
      <c r="P57" t="s">
        <v>371</v>
      </c>
      <c r="R57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58" spans="1:18" x14ac:dyDescent="0.25">
      <c r="A58" t="s">
        <v>179</v>
      </c>
      <c r="B58">
        <v>39113</v>
      </c>
      <c r="C58" t="s">
        <v>357</v>
      </c>
      <c r="D58" t="s">
        <v>361</v>
      </c>
      <c r="E58" t="s">
        <v>358</v>
      </c>
      <c r="F58" t="s">
        <v>372</v>
      </c>
      <c r="G58" t="s">
        <v>362</v>
      </c>
      <c r="H58" t="s">
        <v>362</v>
      </c>
      <c r="I58" t="s">
        <v>362</v>
      </c>
      <c r="J58" t="s">
        <v>365</v>
      </c>
      <c r="K58" t="s">
        <v>366</v>
      </c>
      <c r="L58" t="s">
        <v>367</v>
      </c>
      <c r="M58" t="s">
        <v>368</v>
      </c>
      <c r="N58" t="s">
        <v>369</v>
      </c>
      <c r="O58" t="s">
        <v>370</v>
      </c>
      <c r="P58" t="s">
        <v>371</v>
      </c>
      <c r="R58" t="str">
        <f t="shared" si="0"/>
        <v>Julie Weatherington-Rice (Referrals only), Todd A. Houser, Dan R. Michael, Matthew Deaton, *Greg Buckingham, *Frank Gibbs, *James W. Kerr, *Floyd E. McCleary, *Larry Milliron, *Steve Prebonick, *Joe Ringler</v>
      </c>
    </row>
    <row r="59" spans="1:18" x14ac:dyDescent="0.25">
      <c r="A59" t="s">
        <v>180</v>
      </c>
      <c r="B59">
        <v>39115</v>
      </c>
      <c r="C59" t="s">
        <v>357</v>
      </c>
      <c r="D59" t="s">
        <v>361</v>
      </c>
      <c r="E59" t="s">
        <v>373</v>
      </c>
      <c r="F59" t="s">
        <v>359</v>
      </c>
      <c r="G59" t="s">
        <v>362</v>
      </c>
      <c r="H59" t="s">
        <v>362</v>
      </c>
      <c r="I59" t="s">
        <v>362</v>
      </c>
      <c r="J59" t="s">
        <v>365</v>
      </c>
      <c r="K59" t="s">
        <v>366</v>
      </c>
      <c r="L59" t="s">
        <v>367</v>
      </c>
      <c r="M59" t="s">
        <v>368</v>
      </c>
      <c r="N59" t="s">
        <v>369</v>
      </c>
      <c r="O59" t="s">
        <v>370</v>
      </c>
      <c r="P59" t="s">
        <v>371</v>
      </c>
      <c r="R59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0" spans="1:18" x14ac:dyDescent="0.25">
      <c r="A60" t="s">
        <v>181</v>
      </c>
      <c r="B60">
        <v>39117</v>
      </c>
      <c r="C60" t="s">
        <v>357</v>
      </c>
      <c r="D60" t="s">
        <v>361</v>
      </c>
      <c r="E60" t="s">
        <v>373</v>
      </c>
      <c r="F60" t="s">
        <v>376</v>
      </c>
      <c r="G60" t="s">
        <v>379</v>
      </c>
      <c r="H60" t="s">
        <v>377</v>
      </c>
      <c r="I60" t="s">
        <v>381</v>
      </c>
      <c r="J60" t="s">
        <v>365</v>
      </c>
      <c r="K60" t="s">
        <v>366</v>
      </c>
      <c r="L60" t="s">
        <v>367</v>
      </c>
      <c r="M60" t="s">
        <v>368</v>
      </c>
      <c r="N60" t="s">
        <v>369</v>
      </c>
      <c r="O60" t="s">
        <v>370</v>
      </c>
      <c r="P60" t="s">
        <v>371</v>
      </c>
      <c r="R60" t="str">
        <f t="shared" si="0"/>
        <v>Julie Weatherington-Rice (Referrals only), Todd A. Houser, Jeff Rice, Nathan Wright, Steve Ross, Barry Cavanna, Dan King, *Greg Buckingham, *Frank Gibbs, *James W. Kerr, *Floyd E. McCleary, *Larry Milliron, *Steve Prebonick, *Joe Ringler</v>
      </c>
    </row>
    <row r="61" spans="1:18" x14ac:dyDescent="0.25">
      <c r="A61" t="s">
        <v>182</v>
      </c>
      <c r="B61">
        <v>39119</v>
      </c>
      <c r="C61" t="s">
        <v>357</v>
      </c>
      <c r="D61" t="s">
        <v>361</v>
      </c>
      <c r="E61" t="s">
        <v>359</v>
      </c>
      <c r="F61" t="s">
        <v>362</v>
      </c>
      <c r="G61" t="s">
        <v>362</v>
      </c>
      <c r="H61" t="s">
        <v>362</v>
      </c>
      <c r="I61" t="s">
        <v>362</v>
      </c>
      <c r="J61" t="s">
        <v>365</v>
      </c>
      <c r="K61" t="s">
        <v>366</v>
      </c>
      <c r="L61" t="s">
        <v>367</v>
      </c>
      <c r="M61" t="s">
        <v>368</v>
      </c>
      <c r="N61" t="s">
        <v>369</v>
      </c>
      <c r="O61" t="s">
        <v>370</v>
      </c>
      <c r="P61" t="s">
        <v>371</v>
      </c>
      <c r="R61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62" spans="1:18" x14ac:dyDescent="0.25">
      <c r="A62" t="s">
        <v>183</v>
      </c>
      <c r="B62">
        <v>39121</v>
      </c>
      <c r="C62" t="s">
        <v>357</v>
      </c>
      <c r="D62" t="s">
        <v>361</v>
      </c>
      <c r="E62" t="s">
        <v>373</v>
      </c>
      <c r="F62" t="s">
        <v>359</v>
      </c>
      <c r="G62" t="s">
        <v>362</v>
      </c>
      <c r="H62" t="s">
        <v>362</v>
      </c>
      <c r="I62" t="s">
        <v>362</v>
      </c>
      <c r="J62" t="s">
        <v>365</v>
      </c>
      <c r="K62" t="s">
        <v>366</v>
      </c>
      <c r="L62" t="s">
        <v>367</v>
      </c>
      <c r="M62" t="s">
        <v>368</v>
      </c>
      <c r="N62" t="s">
        <v>369</v>
      </c>
      <c r="O62" t="s">
        <v>370</v>
      </c>
      <c r="P62" t="s">
        <v>371</v>
      </c>
      <c r="R62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3" spans="1:18" x14ac:dyDescent="0.25">
      <c r="A63" t="s">
        <v>184</v>
      </c>
      <c r="B63">
        <v>39123</v>
      </c>
      <c r="C63" t="s">
        <v>357</v>
      </c>
      <c r="D63" t="s">
        <v>361</v>
      </c>
      <c r="E63" t="s">
        <v>373</v>
      </c>
      <c r="F63" t="s">
        <v>376</v>
      </c>
      <c r="G63" t="s">
        <v>362</v>
      </c>
      <c r="H63" t="s">
        <v>362</v>
      </c>
      <c r="I63" t="s">
        <v>362</v>
      </c>
      <c r="J63" t="s">
        <v>365</v>
      </c>
      <c r="K63" t="s">
        <v>366</v>
      </c>
      <c r="L63" t="s">
        <v>367</v>
      </c>
      <c r="M63" t="s">
        <v>368</v>
      </c>
      <c r="N63" t="s">
        <v>369</v>
      </c>
      <c r="O63" t="s">
        <v>370</v>
      </c>
      <c r="P63" t="s">
        <v>371</v>
      </c>
      <c r="R63" t="str">
        <f t="shared" si="0"/>
        <v>Julie Weatherington-Rice (Referrals only), Todd A. Houser, Jeff Rice, Nathan Wright, *Greg Buckingham, *Frank Gibbs, *James W. Kerr, *Floyd E. McCleary, *Larry Milliron, *Steve Prebonick, *Joe Ringler</v>
      </c>
    </row>
    <row r="64" spans="1:18" x14ac:dyDescent="0.25">
      <c r="A64" t="s">
        <v>185</v>
      </c>
      <c r="B64">
        <v>39125</v>
      </c>
      <c r="C64" t="s">
        <v>357</v>
      </c>
      <c r="D64" t="s">
        <v>361</v>
      </c>
      <c r="E64" t="s">
        <v>362</v>
      </c>
      <c r="F64" t="s">
        <v>362</v>
      </c>
      <c r="G64" t="s">
        <v>362</v>
      </c>
      <c r="H64" t="s">
        <v>362</v>
      </c>
      <c r="I64" t="s">
        <v>362</v>
      </c>
      <c r="J64" t="s">
        <v>365</v>
      </c>
      <c r="K64" t="s">
        <v>366</v>
      </c>
      <c r="L64" t="s">
        <v>367</v>
      </c>
      <c r="M64" t="s">
        <v>368</v>
      </c>
      <c r="N64" t="s">
        <v>369</v>
      </c>
      <c r="O64" t="s">
        <v>370</v>
      </c>
      <c r="P64" t="s">
        <v>371</v>
      </c>
      <c r="R64" t="str">
        <f t="shared" si="0"/>
        <v>Julie Weatherington-Rice (Referrals only), Todd A. Houser, *Greg Buckingham, *Frank Gibbs, *James W. Kerr, *Floyd E. McCleary, *Larry Milliron, *Steve Prebonick, *Joe Ringler</v>
      </c>
    </row>
    <row r="65" spans="1:18" x14ac:dyDescent="0.25">
      <c r="A65" t="s">
        <v>186</v>
      </c>
      <c r="B65">
        <v>39127</v>
      </c>
      <c r="C65" t="s">
        <v>357</v>
      </c>
      <c r="D65" t="s">
        <v>361</v>
      </c>
      <c r="E65" t="s">
        <v>373</v>
      </c>
      <c r="F65" t="s">
        <v>359</v>
      </c>
      <c r="G65" t="s">
        <v>362</v>
      </c>
      <c r="H65" t="s">
        <v>362</v>
      </c>
      <c r="I65" t="s">
        <v>362</v>
      </c>
      <c r="J65" t="s">
        <v>365</v>
      </c>
      <c r="K65" t="s">
        <v>366</v>
      </c>
      <c r="L65" t="s">
        <v>367</v>
      </c>
      <c r="M65" t="s">
        <v>368</v>
      </c>
      <c r="N65" t="s">
        <v>369</v>
      </c>
      <c r="O65" t="s">
        <v>370</v>
      </c>
      <c r="P65" t="s">
        <v>371</v>
      </c>
      <c r="R65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6" spans="1:18" x14ac:dyDescent="0.25">
      <c r="A66" t="s">
        <v>187</v>
      </c>
      <c r="B66">
        <v>39129</v>
      </c>
      <c r="C66" t="s">
        <v>357</v>
      </c>
      <c r="D66" t="s">
        <v>361</v>
      </c>
      <c r="E66" t="s">
        <v>358</v>
      </c>
      <c r="F66" t="s">
        <v>364</v>
      </c>
      <c r="G66" t="s">
        <v>362</v>
      </c>
      <c r="H66" t="s">
        <v>362</v>
      </c>
      <c r="I66" t="s">
        <v>362</v>
      </c>
      <c r="J66" t="s">
        <v>365</v>
      </c>
      <c r="K66" t="s">
        <v>366</v>
      </c>
      <c r="L66" t="s">
        <v>367</v>
      </c>
      <c r="M66" t="s">
        <v>368</v>
      </c>
      <c r="N66" t="s">
        <v>369</v>
      </c>
      <c r="O66" t="s">
        <v>370</v>
      </c>
      <c r="P66" t="s">
        <v>371</v>
      </c>
      <c r="R66" t="str">
        <f t="shared" si="0"/>
        <v>Julie Weatherington-Rice (Referrals only), Todd A. Houser, Dan R. Michael, Stephen J. Hamilton, *Greg Buckingham, *Frank Gibbs, *James W. Kerr, *Floyd E. McCleary, *Larry Milliron, *Steve Prebonick, *Joe Ringler</v>
      </c>
    </row>
    <row r="67" spans="1:18" x14ac:dyDescent="0.25">
      <c r="A67" t="s">
        <v>188</v>
      </c>
      <c r="B67">
        <v>39131</v>
      </c>
      <c r="C67" t="s">
        <v>357</v>
      </c>
      <c r="D67" t="s">
        <v>361</v>
      </c>
      <c r="E67" t="s">
        <v>358</v>
      </c>
      <c r="F67" t="s">
        <v>364</v>
      </c>
      <c r="G67" t="s">
        <v>362</v>
      </c>
      <c r="H67" t="s">
        <v>362</v>
      </c>
      <c r="I67" t="s">
        <v>362</v>
      </c>
      <c r="J67" t="s">
        <v>365</v>
      </c>
      <c r="K67" t="s">
        <v>366</v>
      </c>
      <c r="L67" t="s">
        <v>367</v>
      </c>
      <c r="M67" t="s">
        <v>368</v>
      </c>
      <c r="N67" t="s">
        <v>369</v>
      </c>
      <c r="O67" t="s">
        <v>370</v>
      </c>
      <c r="P67" t="s">
        <v>371</v>
      </c>
      <c r="R67" t="str">
        <f t="shared" ref="R67:R89" si="1">_xlfn.TEXTJOIN(", ",TRUE,C67:P67)</f>
        <v>Julie Weatherington-Rice (Referrals only), Todd A. Houser, Dan R. Michael, Stephen J. Hamilton, *Greg Buckingham, *Frank Gibbs, *James W. Kerr, *Floyd E. McCleary, *Larry Milliron, *Steve Prebonick, *Joe Ringler</v>
      </c>
    </row>
    <row r="68" spans="1:18" x14ac:dyDescent="0.25">
      <c r="A68" t="s">
        <v>189</v>
      </c>
      <c r="B68">
        <v>39133</v>
      </c>
      <c r="C68" t="s">
        <v>357</v>
      </c>
      <c r="D68" t="s">
        <v>361</v>
      </c>
      <c r="E68" t="s">
        <v>373</v>
      </c>
      <c r="F68" t="s">
        <v>375</v>
      </c>
      <c r="G68" t="s">
        <v>377</v>
      </c>
      <c r="H68" t="s">
        <v>381</v>
      </c>
      <c r="I68" t="s">
        <v>382</v>
      </c>
      <c r="J68" t="s">
        <v>365</v>
      </c>
      <c r="K68" t="s">
        <v>366</v>
      </c>
      <c r="L68" t="s">
        <v>367</v>
      </c>
      <c r="M68" t="s">
        <v>368</v>
      </c>
      <c r="N68" t="s">
        <v>369</v>
      </c>
      <c r="O68" t="s">
        <v>370</v>
      </c>
      <c r="P68" t="s">
        <v>371</v>
      </c>
      <c r="R68" t="str">
        <f t="shared" si="1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69" spans="1:18" x14ac:dyDescent="0.25">
      <c r="A69" t="s">
        <v>190</v>
      </c>
      <c r="B69">
        <v>39135</v>
      </c>
      <c r="C69" t="s">
        <v>357</v>
      </c>
      <c r="D69" t="s">
        <v>361</v>
      </c>
      <c r="E69" t="s">
        <v>358</v>
      </c>
      <c r="F69" t="s">
        <v>372</v>
      </c>
      <c r="G69" t="s">
        <v>362</v>
      </c>
      <c r="H69" t="s">
        <v>362</v>
      </c>
      <c r="I69" t="s">
        <v>362</v>
      </c>
      <c r="J69" t="s">
        <v>365</v>
      </c>
      <c r="K69" t="s">
        <v>366</v>
      </c>
      <c r="L69" t="s">
        <v>367</v>
      </c>
      <c r="M69" t="s">
        <v>368</v>
      </c>
      <c r="N69" t="s">
        <v>369</v>
      </c>
      <c r="O69" t="s">
        <v>370</v>
      </c>
      <c r="P69" t="s">
        <v>371</v>
      </c>
      <c r="R69" t="str">
        <f t="shared" si="1"/>
        <v>Julie Weatherington-Rice (Referrals only), Todd A. Houser, Dan R. Michael, Matthew Deaton, *Greg Buckingham, *Frank Gibbs, *James W. Kerr, *Floyd E. McCleary, *Larry Milliron, *Steve Prebonick, *Joe Ringler</v>
      </c>
    </row>
    <row r="70" spans="1:18" x14ac:dyDescent="0.25">
      <c r="A70" t="s">
        <v>191</v>
      </c>
      <c r="B70">
        <v>39137</v>
      </c>
      <c r="C70" t="s">
        <v>357</v>
      </c>
      <c r="D70" t="s">
        <v>361</v>
      </c>
      <c r="E70" t="s">
        <v>362</v>
      </c>
      <c r="F70" t="s">
        <v>362</v>
      </c>
      <c r="G70" t="s">
        <v>362</v>
      </c>
      <c r="H70" t="s">
        <v>362</v>
      </c>
      <c r="I70" t="s">
        <v>362</v>
      </c>
      <c r="J70" t="s">
        <v>365</v>
      </c>
      <c r="K70" t="s">
        <v>366</v>
      </c>
      <c r="L70" t="s">
        <v>367</v>
      </c>
      <c r="M70" t="s">
        <v>368</v>
      </c>
      <c r="N70" t="s">
        <v>369</v>
      </c>
      <c r="O70" t="s">
        <v>370</v>
      </c>
      <c r="P70" t="s">
        <v>371</v>
      </c>
      <c r="R70" t="str">
        <f t="shared" si="1"/>
        <v>Julie Weatherington-Rice (Referrals only), Todd A. Houser, *Greg Buckingham, *Frank Gibbs, *James W. Kerr, *Floyd E. McCleary, *Larry Milliron, *Steve Prebonick, *Joe Ringler</v>
      </c>
    </row>
    <row r="71" spans="1:18" x14ac:dyDescent="0.25">
      <c r="A71" t="s">
        <v>192</v>
      </c>
      <c r="B71">
        <v>39139</v>
      </c>
      <c r="C71" t="s">
        <v>357</v>
      </c>
      <c r="D71" t="s">
        <v>361</v>
      </c>
      <c r="E71" t="s">
        <v>373</v>
      </c>
      <c r="F71" t="s">
        <v>375</v>
      </c>
      <c r="G71" t="s">
        <v>376</v>
      </c>
      <c r="H71" t="s">
        <v>377</v>
      </c>
      <c r="I71" t="s">
        <v>381</v>
      </c>
      <c r="J71" t="s">
        <v>365</v>
      </c>
      <c r="K71" t="s">
        <v>366</v>
      </c>
      <c r="L71" t="s">
        <v>367</v>
      </c>
      <c r="M71" t="s">
        <v>368</v>
      </c>
      <c r="N71" t="s">
        <v>369</v>
      </c>
      <c r="O71" t="s">
        <v>370</v>
      </c>
      <c r="P71" t="s">
        <v>371</v>
      </c>
      <c r="R71" t="str">
        <f t="shared" si="1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72" spans="1:18" x14ac:dyDescent="0.25">
      <c r="A72" t="s">
        <v>193</v>
      </c>
      <c r="B72">
        <v>39141</v>
      </c>
      <c r="C72" t="s">
        <v>357</v>
      </c>
      <c r="D72" t="s">
        <v>361</v>
      </c>
      <c r="E72" t="s">
        <v>358</v>
      </c>
      <c r="F72" t="s">
        <v>364</v>
      </c>
      <c r="G72" t="s">
        <v>362</v>
      </c>
      <c r="H72" t="s">
        <v>362</v>
      </c>
      <c r="I72" t="s">
        <v>362</v>
      </c>
      <c r="J72" t="s">
        <v>365</v>
      </c>
      <c r="K72" t="s">
        <v>366</v>
      </c>
      <c r="L72" t="s">
        <v>367</v>
      </c>
      <c r="M72" t="s">
        <v>368</v>
      </c>
      <c r="N72" t="s">
        <v>369</v>
      </c>
      <c r="O72" t="s">
        <v>370</v>
      </c>
      <c r="P72" t="s">
        <v>371</v>
      </c>
      <c r="R72" t="str">
        <f t="shared" si="1"/>
        <v>Julie Weatherington-Rice (Referrals only), Todd A. Houser, Dan R. Michael, Stephen J. Hamilton, *Greg Buckingham, *Frank Gibbs, *James W. Kerr, *Floyd E. McCleary, *Larry Milliron, *Steve Prebonick, *Joe Ringler</v>
      </c>
    </row>
    <row r="73" spans="1:18" x14ac:dyDescent="0.25">
      <c r="A73" t="s">
        <v>194</v>
      </c>
      <c r="B73">
        <v>39143</v>
      </c>
      <c r="C73" t="s">
        <v>357</v>
      </c>
      <c r="D73" t="s">
        <v>361</v>
      </c>
      <c r="E73" t="s">
        <v>373</v>
      </c>
      <c r="F73" t="s">
        <v>376</v>
      </c>
      <c r="G73" t="s">
        <v>381</v>
      </c>
      <c r="H73" t="s">
        <v>362</v>
      </c>
      <c r="I73" t="s">
        <v>362</v>
      </c>
      <c r="J73" t="s">
        <v>365</v>
      </c>
      <c r="K73" t="s">
        <v>366</v>
      </c>
      <c r="L73" t="s">
        <v>367</v>
      </c>
      <c r="M73" t="s">
        <v>368</v>
      </c>
      <c r="N73" t="s">
        <v>369</v>
      </c>
      <c r="O73" t="s">
        <v>370</v>
      </c>
      <c r="P73" t="s">
        <v>371</v>
      </c>
      <c r="R73" t="str">
        <f t="shared" si="1"/>
        <v>Julie Weatherington-Rice (Referrals only), Todd A. Houser, Jeff Rice, Nathan Wright, Dan King, *Greg Buckingham, *Frank Gibbs, *James W. Kerr, *Floyd E. McCleary, *Larry Milliron, *Steve Prebonick, *Joe Ringler</v>
      </c>
    </row>
    <row r="74" spans="1:18" x14ac:dyDescent="0.25">
      <c r="A74" t="s">
        <v>195</v>
      </c>
      <c r="B74">
        <v>39145</v>
      </c>
      <c r="C74" t="s">
        <v>357</v>
      </c>
      <c r="D74" t="s">
        <v>361</v>
      </c>
      <c r="E74" t="s">
        <v>358</v>
      </c>
      <c r="F74" t="s">
        <v>362</v>
      </c>
      <c r="G74" t="s">
        <v>364</v>
      </c>
      <c r="H74" t="s">
        <v>362</v>
      </c>
      <c r="I74" t="s">
        <v>362</v>
      </c>
      <c r="J74" t="s">
        <v>365</v>
      </c>
      <c r="K74" t="s">
        <v>366</v>
      </c>
      <c r="L74" t="s">
        <v>367</v>
      </c>
      <c r="M74" t="s">
        <v>368</v>
      </c>
      <c r="N74" t="s">
        <v>369</v>
      </c>
      <c r="O74" t="s">
        <v>370</v>
      </c>
      <c r="P74" t="s">
        <v>371</v>
      </c>
      <c r="R74" t="str">
        <f t="shared" si="1"/>
        <v>Julie Weatherington-Rice (Referrals only), Todd A. Houser, Dan R. Michael, Stephen J. Hamilton, *Greg Buckingham, *Frank Gibbs, *James W. Kerr, *Floyd E. McCleary, *Larry Milliron, *Steve Prebonick, *Joe Ringler</v>
      </c>
    </row>
    <row r="75" spans="1:18" x14ac:dyDescent="0.25">
      <c r="A75" t="s">
        <v>196</v>
      </c>
      <c r="B75">
        <v>39147</v>
      </c>
      <c r="C75" t="s">
        <v>357</v>
      </c>
      <c r="D75" t="s">
        <v>361</v>
      </c>
      <c r="E75" t="s">
        <v>373</v>
      </c>
      <c r="F75" t="s">
        <v>376</v>
      </c>
      <c r="G75" t="s">
        <v>362</v>
      </c>
      <c r="H75" t="s">
        <v>362</v>
      </c>
      <c r="I75" t="s">
        <v>362</v>
      </c>
      <c r="J75" t="s">
        <v>365</v>
      </c>
      <c r="K75" t="s">
        <v>366</v>
      </c>
      <c r="L75" t="s">
        <v>367</v>
      </c>
      <c r="M75" t="s">
        <v>368</v>
      </c>
      <c r="N75" t="s">
        <v>369</v>
      </c>
      <c r="O75" t="s">
        <v>370</v>
      </c>
      <c r="P75" t="s">
        <v>371</v>
      </c>
      <c r="R75" t="str">
        <f t="shared" si="1"/>
        <v>Julie Weatherington-Rice (Referrals only), Todd A. Houser, Jeff Rice, Nathan Wright, *Greg Buckingham, *Frank Gibbs, *James W. Kerr, *Floyd E. McCleary, *Larry Milliron, *Steve Prebonick, *Joe Ringler</v>
      </c>
    </row>
    <row r="76" spans="1:18" x14ac:dyDescent="0.25">
      <c r="A76" t="s">
        <v>197</v>
      </c>
      <c r="B76">
        <v>39149</v>
      </c>
      <c r="C76" t="s">
        <v>357</v>
      </c>
      <c r="D76" t="s">
        <v>361</v>
      </c>
      <c r="E76" t="s">
        <v>372</v>
      </c>
      <c r="F76" t="s">
        <v>362</v>
      </c>
      <c r="G76" t="s">
        <v>362</v>
      </c>
      <c r="H76" t="s">
        <v>362</v>
      </c>
      <c r="I76" t="s">
        <v>362</v>
      </c>
      <c r="J76" t="s">
        <v>365</v>
      </c>
      <c r="K76" t="s">
        <v>366</v>
      </c>
      <c r="L76" t="s">
        <v>367</v>
      </c>
      <c r="M76" t="s">
        <v>368</v>
      </c>
      <c r="N76" t="s">
        <v>369</v>
      </c>
      <c r="O76" t="s">
        <v>370</v>
      </c>
      <c r="P76" t="s">
        <v>371</v>
      </c>
      <c r="R76" t="str">
        <f t="shared" si="1"/>
        <v>Julie Weatherington-Rice (Referrals only), Todd A. Houser, Matthew Deaton, *Greg Buckingham, *Frank Gibbs, *James W. Kerr, *Floyd E. McCleary, *Larry Milliron, *Steve Prebonick, *Joe Ringler</v>
      </c>
    </row>
    <row r="77" spans="1:18" x14ac:dyDescent="0.25">
      <c r="A77" t="s">
        <v>198</v>
      </c>
      <c r="B77">
        <v>39151</v>
      </c>
      <c r="C77" t="s">
        <v>357</v>
      </c>
      <c r="D77" t="s">
        <v>361</v>
      </c>
      <c r="E77" t="s">
        <v>373</v>
      </c>
      <c r="F77" t="s">
        <v>374</v>
      </c>
      <c r="G77" t="s">
        <v>375</v>
      </c>
      <c r="H77" t="s">
        <v>380</v>
      </c>
      <c r="I77" t="s">
        <v>377</v>
      </c>
      <c r="J77" t="s">
        <v>382</v>
      </c>
      <c r="K77" t="s">
        <v>366</v>
      </c>
      <c r="L77" t="s">
        <v>367</v>
      </c>
      <c r="M77" t="s">
        <v>368</v>
      </c>
      <c r="N77" t="s">
        <v>369</v>
      </c>
      <c r="O77" t="s">
        <v>370</v>
      </c>
      <c r="P77" t="s">
        <v>371</v>
      </c>
      <c r="R77" t="str">
        <f t="shared" si="1"/>
        <v>Julie Weatherington-Rice (Referrals only), Todd A. Houser, Jeff Rice, L. Duane Wood, E. Larry Milliron, Richard Buzard, Barry Cavanna, James Fincham, *Frank Gibbs, *James W. Kerr, *Floyd E. McCleary, *Larry Milliron, *Steve Prebonick, *Joe Ringler</v>
      </c>
    </row>
    <row r="78" spans="1:18" x14ac:dyDescent="0.25">
      <c r="A78" t="s">
        <v>199</v>
      </c>
      <c r="B78">
        <v>39153</v>
      </c>
      <c r="C78" t="s">
        <v>357</v>
      </c>
      <c r="D78" t="s">
        <v>361</v>
      </c>
      <c r="E78" t="s">
        <v>373</v>
      </c>
      <c r="F78" t="s">
        <v>375</v>
      </c>
      <c r="G78" t="s">
        <v>381</v>
      </c>
      <c r="H78" t="s">
        <v>362</v>
      </c>
      <c r="I78" t="s">
        <v>362</v>
      </c>
      <c r="J78" t="s">
        <v>365</v>
      </c>
      <c r="K78" t="s">
        <v>366</v>
      </c>
      <c r="L78" t="s">
        <v>367</v>
      </c>
      <c r="M78" t="s">
        <v>368</v>
      </c>
      <c r="N78" t="s">
        <v>369</v>
      </c>
      <c r="O78" t="s">
        <v>370</v>
      </c>
      <c r="P78" t="s">
        <v>371</v>
      </c>
      <c r="R78" t="str">
        <f t="shared" si="1"/>
        <v>Julie Weatherington-Rice (Referrals only), Todd A. Houser, Jeff Rice, E. Larry Milliron, Dan King, *Greg Buckingham, *Frank Gibbs, *James W. Kerr, *Floyd E. McCleary, *Larry Milliron, *Steve Prebonick, *Joe Ringler</v>
      </c>
    </row>
    <row r="79" spans="1:18" x14ac:dyDescent="0.25">
      <c r="A79" t="s">
        <v>200</v>
      </c>
      <c r="B79">
        <v>39155</v>
      </c>
      <c r="C79" t="s">
        <v>357</v>
      </c>
      <c r="D79" t="s">
        <v>361</v>
      </c>
      <c r="E79" t="s">
        <v>373</v>
      </c>
      <c r="F79" t="s">
        <v>375</v>
      </c>
      <c r="G79" t="s">
        <v>381</v>
      </c>
      <c r="H79" t="s">
        <v>382</v>
      </c>
      <c r="I79" t="s">
        <v>362</v>
      </c>
      <c r="J79" t="s">
        <v>365</v>
      </c>
      <c r="K79" t="s">
        <v>366</v>
      </c>
      <c r="L79" t="s">
        <v>367</v>
      </c>
      <c r="M79" t="s">
        <v>368</v>
      </c>
      <c r="N79" t="s">
        <v>369</v>
      </c>
      <c r="O79" t="s">
        <v>370</v>
      </c>
      <c r="P79" t="s">
        <v>371</v>
      </c>
      <c r="R79" t="str">
        <f t="shared" si="1"/>
        <v>Julie Weatherington-Rice (Referrals only), Todd A. Houser, Jeff Rice, E. Larry Milliron, Dan King, James Fincham, *Greg Buckingham, *Frank Gibbs, *James W. Kerr, *Floyd E. McCleary, *Larry Milliron, *Steve Prebonick, *Joe Ringler</v>
      </c>
    </row>
    <row r="80" spans="1:18" x14ac:dyDescent="0.25">
      <c r="A80" t="s">
        <v>201</v>
      </c>
      <c r="B80">
        <v>39157</v>
      </c>
      <c r="C80" t="s">
        <v>357</v>
      </c>
      <c r="D80" t="s">
        <v>361</v>
      </c>
      <c r="E80" t="s">
        <v>373</v>
      </c>
      <c r="F80" t="s">
        <v>374</v>
      </c>
      <c r="G80" t="s">
        <v>375</v>
      </c>
      <c r="H80" t="s">
        <v>359</v>
      </c>
      <c r="I80" t="s">
        <v>377</v>
      </c>
      <c r="J80" t="s">
        <v>381</v>
      </c>
      <c r="K80" t="s">
        <v>366</v>
      </c>
      <c r="L80" t="s">
        <v>367</v>
      </c>
      <c r="M80" t="s">
        <v>368</v>
      </c>
      <c r="N80" t="s">
        <v>369</v>
      </c>
      <c r="O80" t="s">
        <v>370</v>
      </c>
      <c r="P80" t="s">
        <v>371</v>
      </c>
      <c r="R80" t="str">
        <f t="shared" si="1"/>
        <v>Julie Weatherington-Rice (Referrals only), Todd A. Houser, Jeff Rice, L. Duane Wood, E. Larry Milliron, Richard J. Griffin, Barry Cavanna, Dan King, *Frank Gibbs, *James W. Kerr, *Floyd E. McCleary, *Larry Milliron, *Steve Prebonick, *Joe Ringler</v>
      </c>
    </row>
    <row r="81" spans="1:18" x14ac:dyDescent="0.25">
      <c r="A81" t="s">
        <v>202</v>
      </c>
      <c r="B81">
        <v>39159</v>
      </c>
      <c r="C81" t="s">
        <v>357</v>
      </c>
      <c r="D81" t="s">
        <v>361</v>
      </c>
      <c r="E81" t="s">
        <v>362</v>
      </c>
      <c r="F81" t="s">
        <v>362</v>
      </c>
      <c r="G81" t="s">
        <v>362</v>
      </c>
      <c r="H81" t="s">
        <v>362</v>
      </c>
      <c r="I81" t="s">
        <v>362</v>
      </c>
      <c r="J81" t="s">
        <v>365</v>
      </c>
      <c r="K81" t="s">
        <v>366</v>
      </c>
      <c r="L81" t="s">
        <v>367</v>
      </c>
      <c r="M81" t="s">
        <v>368</v>
      </c>
      <c r="N81" t="s">
        <v>369</v>
      </c>
      <c r="O81" t="s">
        <v>370</v>
      </c>
      <c r="P81" t="s">
        <v>371</v>
      </c>
      <c r="R81" t="str">
        <f t="shared" si="1"/>
        <v>Julie Weatherington-Rice (Referrals only), Todd A. Houser, *Greg Buckingham, *Frank Gibbs, *James W. Kerr, *Floyd E. McCleary, *Larry Milliron, *Steve Prebonick, *Joe Ringler</v>
      </c>
    </row>
    <row r="82" spans="1:18" x14ac:dyDescent="0.25">
      <c r="A82" t="s">
        <v>203</v>
      </c>
      <c r="B82">
        <v>39161</v>
      </c>
      <c r="C82" t="s">
        <v>357</v>
      </c>
      <c r="D82" t="s">
        <v>361</v>
      </c>
      <c r="E82" t="s">
        <v>372</v>
      </c>
      <c r="F82" t="s">
        <v>362</v>
      </c>
      <c r="G82" t="s">
        <v>362</v>
      </c>
      <c r="H82" t="s">
        <v>362</v>
      </c>
      <c r="I82" t="s">
        <v>362</v>
      </c>
      <c r="J82" t="s">
        <v>365</v>
      </c>
      <c r="K82" t="s">
        <v>366</v>
      </c>
      <c r="L82" t="s">
        <v>367</v>
      </c>
      <c r="M82" t="s">
        <v>368</v>
      </c>
      <c r="N82" t="s">
        <v>369</v>
      </c>
      <c r="O82" t="s">
        <v>370</v>
      </c>
      <c r="P82" t="s">
        <v>371</v>
      </c>
      <c r="R82" t="str">
        <f t="shared" si="1"/>
        <v>Julie Weatherington-Rice (Referrals only), Todd A. Houser, Matthew Deaton, *Greg Buckingham, *Frank Gibbs, *James W. Kerr, *Floyd E. McCleary, *Larry Milliron, *Steve Prebonick, *Joe Ringler</v>
      </c>
    </row>
    <row r="83" spans="1:18" x14ac:dyDescent="0.25">
      <c r="A83" t="s">
        <v>204</v>
      </c>
      <c r="B83">
        <v>39163</v>
      </c>
      <c r="C83" t="s">
        <v>357</v>
      </c>
      <c r="D83" t="s">
        <v>361</v>
      </c>
      <c r="E83" t="s">
        <v>373</v>
      </c>
      <c r="F83" t="s">
        <v>359</v>
      </c>
      <c r="G83" t="s">
        <v>364</v>
      </c>
      <c r="H83" t="s">
        <v>362</v>
      </c>
      <c r="I83" t="s">
        <v>362</v>
      </c>
      <c r="J83" t="s">
        <v>365</v>
      </c>
      <c r="K83" t="s">
        <v>366</v>
      </c>
      <c r="L83" t="s">
        <v>367</v>
      </c>
      <c r="M83" t="s">
        <v>368</v>
      </c>
      <c r="N83" t="s">
        <v>369</v>
      </c>
      <c r="O83" t="s">
        <v>370</v>
      </c>
      <c r="P83" t="s">
        <v>371</v>
      </c>
      <c r="R83" t="str">
        <f t="shared" si="1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84" spans="1:18" x14ac:dyDescent="0.25">
      <c r="A84" t="s">
        <v>205</v>
      </c>
      <c r="B84">
        <v>39165</v>
      </c>
      <c r="C84" t="s">
        <v>357</v>
      </c>
      <c r="D84" t="s">
        <v>361</v>
      </c>
      <c r="E84" t="s">
        <v>358</v>
      </c>
      <c r="F84" t="s">
        <v>363</v>
      </c>
      <c r="G84" t="s">
        <v>364</v>
      </c>
      <c r="H84" t="s">
        <v>362</v>
      </c>
      <c r="I84" t="s">
        <v>362</v>
      </c>
      <c r="J84" t="s">
        <v>365</v>
      </c>
      <c r="K84" t="s">
        <v>366</v>
      </c>
      <c r="L84" t="s">
        <v>367</v>
      </c>
      <c r="M84" t="s">
        <v>368</v>
      </c>
      <c r="N84" t="s">
        <v>369</v>
      </c>
      <c r="O84" t="s">
        <v>370</v>
      </c>
      <c r="P84" t="s">
        <v>371</v>
      </c>
      <c r="R84" t="str">
        <f t="shared" si="1"/>
        <v>Julie Weatherington-Rice (Referrals only), Todd A. Houser, Dan R. Michael, Jason Sneed, Stephen J. Hamilton, *Greg Buckingham, *Frank Gibbs, *James W. Kerr, *Floyd E. McCleary, *Larry Milliron, *Steve Prebonick, *Joe Ringler</v>
      </c>
    </row>
    <row r="85" spans="1:18" x14ac:dyDescent="0.25">
      <c r="A85" t="s">
        <v>206</v>
      </c>
      <c r="B85">
        <v>39167</v>
      </c>
      <c r="C85" t="s">
        <v>357</v>
      </c>
      <c r="D85" t="s">
        <v>361</v>
      </c>
      <c r="E85" t="s">
        <v>373</v>
      </c>
      <c r="F85" t="s">
        <v>359</v>
      </c>
      <c r="G85" t="s">
        <v>362</v>
      </c>
      <c r="H85" t="s">
        <v>362</v>
      </c>
      <c r="I85" t="s">
        <v>362</v>
      </c>
      <c r="J85" t="s">
        <v>365</v>
      </c>
      <c r="K85" t="s">
        <v>366</v>
      </c>
      <c r="L85" t="s">
        <v>367</v>
      </c>
      <c r="M85" t="s">
        <v>368</v>
      </c>
      <c r="N85" t="s">
        <v>369</v>
      </c>
      <c r="O85" t="s">
        <v>370</v>
      </c>
      <c r="P85" t="s">
        <v>371</v>
      </c>
      <c r="R85" t="str">
        <f t="shared" si="1"/>
        <v>Julie Weatherington-Rice (Referrals only), Todd A. Houser, Jeff Rice, Richard J. Griffin, *Greg Buckingham, *Frank Gibbs, *James W. Kerr, *Floyd E. McCleary, *Larry Milliron, *Steve Prebonick, *Joe Ringler</v>
      </c>
    </row>
    <row r="86" spans="1:18" x14ac:dyDescent="0.25">
      <c r="A86" t="s">
        <v>207</v>
      </c>
      <c r="B86">
        <v>39169</v>
      </c>
      <c r="C86" t="s">
        <v>357</v>
      </c>
      <c r="D86" t="s">
        <v>361</v>
      </c>
      <c r="E86" t="s">
        <v>373</v>
      </c>
      <c r="F86" t="s">
        <v>374</v>
      </c>
      <c r="G86" t="s">
        <v>375</v>
      </c>
      <c r="H86" t="s">
        <v>377</v>
      </c>
      <c r="I86" t="s">
        <v>381</v>
      </c>
      <c r="J86" t="s">
        <v>365</v>
      </c>
      <c r="K86" t="s">
        <v>366</v>
      </c>
      <c r="L86" t="s">
        <v>367</v>
      </c>
      <c r="M86" t="s">
        <v>368</v>
      </c>
      <c r="N86" t="s">
        <v>369</v>
      </c>
      <c r="O86" t="s">
        <v>370</v>
      </c>
      <c r="P86" t="s">
        <v>371</v>
      </c>
      <c r="R86" t="str">
        <f t="shared" si="1"/>
        <v>Julie Weatherington-Rice (Referrals only), Todd A. Houser, Jeff Rice, L. Duane Wood, E. Larry Milliron, Barry Cavanna, Dan King, *Greg Buckingham, *Frank Gibbs, *James W. Kerr, *Floyd E. McCleary, *Larry Milliron, *Steve Prebonick, *Joe Ringler</v>
      </c>
    </row>
    <row r="87" spans="1:18" x14ac:dyDescent="0.25">
      <c r="A87" t="s">
        <v>208</v>
      </c>
      <c r="B87">
        <v>39171</v>
      </c>
      <c r="C87" t="s">
        <v>357</v>
      </c>
      <c r="D87" t="s">
        <v>361</v>
      </c>
      <c r="E87" t="s">
        <v>362</v>
      </c>
      <c r="F87" t="s">
        <v>362</v>
      </c>
      <c r="G87" t="s">
        <v>362</v>
      </c>
      <c r="H87" t="s">
        <v>362</v>
      </c>
      <c r="I87" t="s">
        <v>362</v>
      </c>
      <c r="J87" t="s">
        <v>365</v>
      </c>
      <c r="K87" t="s">
        <v>366</v>
      </c>
      <c r="L87" t="s">
        <v>367</v>
      </c>
      <c r="M87" t="s">
        <v>368</v>
      </c>
      <c r="N87" t="s">
        <v>369</v>
      </c>
      <c r="O87" t="s">
        <v>370</v>
      </c>
      <c r="P87" t="s">
        <v>371</v>
      </c>
      <c r="R87" t="str">
        <f t="shared" si="1"/>
        <v>Julie Weatherington-Rice (Referrals only), Todd A. Houser, *Greg Buckingham, *Frank Gibbs, *James W. Kerr, *Floyd E. McCleary, *Larry Milliron, *Steve Prebonick, *Joe Ringler</v>
      </c>
    </row>
    <row r="88" spans="1:18" x14ac:dyDescent="0.25">
      <c r="A88" t="s">
        <v>209</v>
      </c>
      <c r="B88">
        <v>39173</v>
      </c>
      <c r="C88" t="s">
        <v>357</v>
      </c>
      <c r="D88" t="s">
        <v>361</v>
      </c>
      <c r="E88" t="s">
        <v>376</v>
      </c>
      <c r="F88" t="s">
        <v>362</v>
      </c>
      <c r="G88" t="s">
        <v>362</v>
      </c>
      <c r="H88" t="s">
        <v>362</v>
      </c>
      <c r="I88" t="s">
        <v>362</v>
      </c>
      <c r="J88" t="s">
        <v>365</v>
      </c>
      <c r="K88" t="s">
        <v>366</v>
      </c>
      <c r="L88" t="s">
        <v>367</v>
      </c>
      <c r="M88" t="s">
        <v>368</v>
      </c>
      <c r="N88" t="s">
        <v>369</v>
      </c>
      <c r="O88" t="s">
        <v>370</v>
      </c>
      <c r="P88" t="s">
        <v>371</v>
      </c>
      <c r="R88" t="str">
        <f t="shared" si="1"/>
        <v>Julie Weatherington-Rice (Referrals only), Todd A. Houser, Nathan Wright, *Greg Buckingham, *Frank Gibbs, *James W. Kerr, *Floyd E. McCleary, *Larry Milliron, *Steve Prebonick, *Joe Ringler</v>
      </c>
    </row>
    <row r="89" spans="1:18" x14ac:dyDescent="0.25">
      <c r="A89" t="s">
        <v>210</v>
      </c>
      <c r="B89">
        <v>39175</v>
      </c>
      <c r="C89" t="s">
        <v>357</v>
      </c>
      <c r="D89" t="s">
        <v>361</v>
      </c>
      <c r="E89" t="s">
        <v>373</v>
      </c>
      <c r="F89" t="s">
        <v>376</v>
      </c>
      <c r="G89" t="s">
        <v>362</v>
      </c>
      <c r="H89" t="s">
        <v>362</v>
      </c>
      <c r="I89" t="s">
        <v>362</v>
      </c>
      <c r="J89" t="s">
        <v>365</v>
      </c>
      <c r="K89" t="s">
        <v>366</v>
      </c>
      <c r="L89" t="s">
        <v>367</v>
      </c>
      <c r="M89" t="s">
        <v>368</v>
      </c>
      <c r="N89" t="s">
        <v>369</v>
      </c>
      <c r="O89" t="s">
        <v>370</v>
      </c>
      <c r="P89" t="s">
        <v>371</v>
      </c>
      <c r="R89" t="str">
        <f t="shared" si="1"/>
        <v>Julie Weatherington-Rice (Referrals only), Todd A. Houser, Jeff Rice, Nathan Wright, *Greg Buckingham, *Frank Gibbs, *James W. Kerr, *Floyd E. McCleary, *Larry Milliron, *Steve Prebonick, *Joe Ringler</v>
      </c>
    </row>
  </sheetData>
  <autoFilter ref="A1:P89" xr:uid="{DC0AD618-8FE1-4926-B604-2F94E60EF9B0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904D-FF6A-4117-BFC1-05EAA07203C2}">
  <dimension ref="A1:C89"/>
  <sheetViews>
    <sheetView tabSelected="1" zoomScaleNormal="100" workbookViewId="0">
      <selection activeCell="C20" sqref="C20"/>
    </sheetView>
  </sheetViews>
  <sheetFormatPr defaultRowHeight="15" x14ac:dyDescent="0.25"/>
  <cols>
    <col min="2" max="2" width="7.42578125" bestFit="1" customWidth="1"/>
    <col min="3" max="3" width="177.42578125" customWidth="1"/>
  </cols>
  <sheetData>
    <row r="1" spans="1:3" x14ac:dyDescent="0.25">
      <c r="A1" s="1" t="s">
        <v>220</v>
      </c>
      <c r="B1" s="1" t="s">
        <v>221</v>
      </c>
      <c r="C1" s="1" t="s">
        <v>356</v>
      </c>
    </row>
    <row r="2" spans="1:3" x14ac:dyDescent="0.25">
      <c r="A2" t="s">
        <v>123</v>
      </c>
      <c r="B2">
        <v>39001</v>
      </c>
      <c r="C2" t="s">
        <v>450</v>
      </c>
    </row>
    <row r="3" spans="1:3" x14ac:dyDescent="0.25">
      <c r="A3" t="s">
        <v>124</v>
      </c>
      <c r="B3">
        <v>39003</v>
      </c>
      <c r="C3" t="s">
        <v>491</v>
      </c>
    </row>
    <row r="4" spans="1:3" x14ac:dyDescent="0.25">
      <c r="A4" t="s">
        <v>125</v>
      </c>
      <c r="B4">
        <v>39005</v>
      </c>
      <c r="C4" t="s">
        <v>492</v>
      </c>
    </row>
    <row r="5" spans="1:3" x14ac:dyDescent="0.25">
      <c r="A5" t="s">
        <v>126</v>
      </c>
      <c r="B5">
        <v>39007</v>
      </c>
      <c r="C5" t="s">
        <v>462</v>
      </c>
    </row>
    <row r="6" spans="1:3" x14ac:dyDescent="0.25">
      <c r="A6" t="s">
        <v>127</v>
      </c>
      <c r="B6">
        <v>39009</v>
      </c>
      <c r="C6" t="s">
        <v>452</v>
      </c>
    </row>
    <row r="7" spans="1:3" x14ac:dyDescent="0.25">
      <c r="A7" t="s">
        <v>128</v>
      </c>
      <c r="B7">
        <v>39011</v>
      </c>
      <c r="C7" t="s">
        <v>493</v>
      </c>
    </row>
    <row r="8" spans="1:3" x14ac:dyDescent="0.25">
      <c r="A8" t="s">
        <v>129</v>
      </c>
      <c r="B8">
        <v>39013</v>
      </c>
      <c r="C8" t="s">
        <v>472</v>
      </c>
    </row>
    <row r="9" spans="1:3" x14ac:dyDescent="0.25">
      <c r="A9" t="s">
        <v>130</v>
      </c>
      <c r="B9">
        <v>39015</v>
      </c>
      <c r="C9" t="s">
        <v>454</v>
      </c>
    </row>
    <row r="10" spans="1:3" x14ac:dyDescent="0.25">
      <c r="A10" t="s">
        <v>131</v>
      </c>
      <c r="B10">
        <v>39017</v>
      </c>
      <c r="C10" t="s">
        <v>455</v>
      </c>
    </row>
    <row r="11" spans="1:3" x14ac:dyDescent="0.25">
      <c r="A11" t="s">
        <v>132</v>
      </c>
      <c r="B11">
        <v>39019</v>
      </c>
      <c r="C11" t="s">
        <v>473</v>
      </c>
    </row>
    <row r="12" spans="1:3" x14ac:dyDescent="0.25">
      <c r="A12" t="s">
        <v>133</v>
      </c>
      <c r="B12">
        <v>39021</v>
      </c>
      <c r="C12" t="s">
        <v>451</v>
      </c>
    </row>
    <row r="13" spans="1:3" x14ac:dyDescent="0.25">
      <c r="A13" t="s">
        <v>134</v>
      </c>
      <c r="B13">
        <v>39023</v>
      </c>
      <c r="C13" t="s">
        <v>491</v>
      </c>
    </row>
    <row r="14" spans="1:3" x14ac:dyDescent="0.25">
      <c r="A14" t="s">
        <v>135</v>
      </c>
      <c r="B14">
        <v>39025</v>
      </c>
      <c r="C14" t="s">
        <v>450</v>
      </c>
    </row>
    <row r="15" spans="1:3" x14ac:dyDescent="0.25">
      <c r="A15" t="s">
        <v>136</v>
      </c>
      <c r="B15">
        <v>39027</v>
      </c>
      <c r="C15" t="s">
        <v>450</v>
      </c>
    </row>
    <row r="16" spans="1:3" x14ac:dyDescent="0.25">
      <c r="A16" t="s">
        <v>137</v>
      </c>
      <c r="B16">
        <v>39029</v>
      </c>
      <c r="C16" t="s">
        <v>473</v>
      </c>
    </row>
    <row r="17" spans="1:3" x14ac:dyDescent="0.25">
      <c r="A17" t="s">
        <v>138</v>
      </c>
      <c r="B17">
        <v>39031</v>
      </c>
      <c r="C17" t="s">
        <v>474</v>
      </c>
    </row>
    <row r="18" spans="1:3" x14ac:dyDescent="0.25">
      <c r="A18" t="s">
        <v>139</v>
      </c>
      <c r="B18">
        <v>39033</v>
      </c>
      <c r="C18" t="s">
        <v>494</v>
      </c>
    </row>
    <row r="19" spans="1:3" x14ac:dyDescent="0.25">
      <c r="A19" t="s">
        <v>140</v>
      </c>
      <c r="B19">
        <v>39035</v>
      </c>
      <c r="C19" t="s">
        <v>462</v>
      </c>
    </row>
    <row r="20" spans="1:3" x14ac:dyDescent="0.25">
      <c r="A20" t="s">
        <v>141</v>
      </c>
      <c r="B20">
        <v>39037</v>
      </c>
      <c r="C20" t="s">
        <v>448</v>
      </c>
    </row>
    <row r="21" spans="1:3" x14ac:dyDescent="0.25">
      <c r="A21" t="s">
        <v>142</v>
      </c>
      <c r="B21">
        <v>39039</v>
      </c>
      <c r="C21" t="s">
        <v>456</v>
      </c>
    </row>
    <row r="22" spans="1:3" x14ac:dyDescent="0.25">
      <c r="A22" t="s">
        <v>143</v>
      </c>
      <c r="B22">
        <v>39041</v>
      </c>
      <c r="C22" t="s">
        <v>490</v>
      </c>
    </row>
    <row r="23" spans="1:3" x14ac:dyDescent="0.25">
      <c r="A23" t="s">
        <v>144</v>
      </c>
      <c r="B23">
        <v>39043</v>
      </c>
      <c r="C23" t="s">
        <v>468</v>
      </c>
    </row>
    <row r="24" spans="1:3" x14ac:dyDescent="0.25">
      <c r="A24" t="s">
        <v>145</v>
      </c>
      <c r="B24">
        <v>39045</v>
      </c>
      <c r="C24" t="s">
        <v>495</v>
      </c>
    </row>
    <row r="25" spans="1:3" x14ac:dyDescent="0.25">
      <c r="A25" t="s">
        <v>146</v>
      </c>
      <c r="B25">
        <v>39047</v>
      </c>
      <c r="C25" t="s">
        <v>457</v>
      </c>
    </row>
    <row r="26" spans="1:3" x14ac:dyDescent="0.25">
      <c r="A26" t="s">
        <v>147</v>
      </c>
      <c r="B26">
        <v>39049</v>
      </c>
      <c r="C26" t="s">
        <v>496</v>
      </c>
    </row>
    <row r="27" spans="1:3" x14ac:dyDescent="0.25">
      <c r="A27" t="s">
        <v>148</v>
      </c>
      <c r="B27">
        <v>39051</v>
      </c>
      <c r="C27" t="s">
        <v>456</v>
      </c>
    </row>
    <row r="28" spans="1:3" x14ac:dyDescent="0.25">
      <c r="A28" t="s">
        <v>149</v>
      </c>
      <c r="B28">
        <v>39053</v>
      </c>
      <c r="C28" t="s">
        <v>452</v>
      </c>
    </row>
    <row r="29" spans="1:3" x14ac:dyDescent="0.25">
      <c r="A29" t="s">
        <v>150</v>
      </c>
      <c r="B29">
        <v>39055</v>
      </c>
      <c r="C29" t="s">
        <v>462</v>
      </c>
    </row>
    <row r="30" spans="1:3" x14ac:dyDescent="0.25">
      <c r="A30" t="s">
        <v>151</v>
      </c>
      <c r="B30">
        <v>39057</v>
      </c>
      <c r="C30" t="s">
        <v>458</v>
      </c>
    </row>
    <row r="31" spans="1:3" x14ac:dyDescent="0.25">
      <c r="A31" t="s">
        <v>152</v>
      </c>
      <c r="B31">
        <v>39059</v>
      </c>
      <c r="C31" t="s">
        <v>472</v>
      </c>
    </row>
    <row r="32" spans="1:3" x14ac:dyDescent="0.25">
      <c r="A32" t="s">
        <v>153</v>
      </c>
      <c r="B32">
        <v>39061</v>
      </c>
      <c r="C32" t="s">
        <v>459</v>
      </c>
    </row>
    <row r="33" spans="1:3" x14ac:dyDescent="0.25">
      <c r="A33" t="s">
        <v>154</v>
      </c>
      <c r="B33">
        <v>39063</v>
      </c>
      <c r="C33" t="s">
        <v>497</v>
      </c>
    </row>
    <row r="34" spans="1:3" x14ac:dyDescent="0.25">
      <c r="A34" t="s">
        <v>155</v>
      </c>
      <c r="B34">
        <v>39065</v>
      </c>
      <c r="C34" t="s">
        <v>469</v>
      </c>
    </row>
    <row r="35" spans="1:3" x14ac:dyDescent="0.25">
      <c r="A35" t="s">
        <v>156</v>
      </c>
      <c r="B35">
        <v>39067</v>
      </c>
      <c r="C35" t="s">
        <v>475</v>
      </c>
    </row>
    <row r="36" spans="1:3" x14ac:dyDescent="0.25">
      <c r="A36" t="s">
        <v>157</v>
      </c>
      <c r="B36">
        <v>39069</v>
      </c>
      <c r="C36" t="s">
        <v>498</v>
      </c>
    </row>
    <row r="37" spans="1:3" x14ac:dyDescent="0.25">
      <c r="A37" t="s">
        <v>158</v>
      </c>
      <c r="B37">
        <v>39071</v>
      </c>
      <c r="C37" t="s">
        <v>450</v>
      </c>
    </row>
    <row r="38" spans="1:3" x14ac:dyDescent="0.25">
      <c r="A38" t="s">
        <v>159</v>
      </c>
      <c r="B38">
        <v>39073</v>
      </c>
      <c r="C38" t="s">
        <v>461</v>
      </c>
    </row>
    <row r="39" spans="1:3" x14ac:dyDescent="0.25">
      <c r="A39" t="s">
        <v>160</v>
      </c>
      <c r="B39">
        <v>39075</v>
      </c>
      <c r="C39" t="s">
        <v>499</v>
      </c>
    </row>
    <row r="40" spans="1:3" x14ac:dyDescent="0.25">
      <c r="A40" t="s">
        <v>161</v>
      </c>
      <c r="B40">
        <v>39077</v>
      </c>
      <c r="C40" t="s">
        <v>500</v>
      </c>
    </row>
    <row r="41" spans="1:3" x14ac:dyDescent="0.25">
      <c r="A41" t="s">
        <v>162</v>
      </c>
      <c r="B41">
        <v>39079</v>
      </c>
      <c r="C41" t="s">
        <v>461</v>
      </c>
    </row>
    <row r="42" spans="1:3" x14ac:dyDescent="0.25">
      <c r="A42" t="s">
        <v>163</v>
      </c>
      <c r="B42">
        <v>39081</v>
      </c>
      <c r="C42" t="s">
        <v>476</v>
      </c>
    </row>
    <row r="43" spans="1:3" x14ac:dyDescent="0.25">
      <c r="A43" t="s">
        <v>164</v>
      </c>
      <c r="B43">
        <v>39083</v>
      </c>
      <c r="C43" t="s">
        <v>501</v>
      </c>
    </row>
    <row r="44" spans="1:3" x14ac:dyDescent="0.25">
      <c r="A44" t="s">
        <v>165</v>
      </c>
      <c r="B44">
        <v>39085</v>
      </c>
      <c r="C44" t="s">
        <v>462</v>
      </c>
    </row>
    <row r="45" spans="1:3" x14ac:dyDescent="0.25">
      <c r="A45" t="s">
        <v>166</v>
      </c>
      <c r="B45">
        <v>39087</v>
      </c>
      <c r="C45" t="s">
        <v>461</v>
      </c>
    </row>
    <row r="46" spans="1:3" x14ac:dyDescent="0.25">
      <c r="A46" t="s">
        <v>167</v>
      </c>
      <c r="B46">
        <v>39089</v>
      </c>
      <c r="C46" t="s">
        <v>496</v>
      </c>
    </row>
    <row r="47" spans="1:3" x14ac:dyDescent="0.25">
      <c r="A47" t="s">
        <v>168</v>
      </c>
      <c r="B47">
        <v>39091</v>
      </c>
      <c r="C47" t="s">
        <v>502</v>
      </c>
    </row>
    <row r="48" spans="1:3" x14ac:dyDescent="0.25">
      <c r="A48" t="s">
        <v>169</v>
      </c>
      <c r="B48">
        <v>39093</v>
      </c>
      <c r="C48" t="s">
        <v>463</v>
      </c>
    </row>
    <row r="49" spans="1:3" x14ac:dyDescent="0.25">
      <c r="A49" t="s">
        <v>170</v>
      </c>
      <c r="B49">
        <v>39095</v>
      </c>
      <c r="C49" t="s">
        <v>460</v>
      </c>
    </row>
    <row r="50" spans="1:3" x14ac:dyDescent="0.25">
      <c r="A50" t="s">
        <v>171</v>
      </c>
      <c r="B50">
        <v>39097</v>
      </c>
      <c r="C50" t="s">
        <v>503</v>
      </c>
    </row>
    <row r="51" spans="1:3" x14ac:dyDescent="0.25">
      <c r="A51" t="s">
        <v>172</v>
      </c>
      <c r="B51">
        <v>39099</v>
      </c>
      <c r="C51" t="s">
        <v>477</v>
      </c>
    </row>
    <row r="52" spans="1:3" x14ac:dyDescent="0.25">
      <c r="A52" t="s">
        <v>173</v>
      </c>
      <c r="B52">
        <v>39101</v>
      </c>
      <c r="C52" t="s">
        <v>470</v>
      </c>
    </row>
    <row r="53" spans="1:3" x14ac:dyDescent="0.25">
      <c r="A53" t="s">
        <v>174</v>
      </c>
      <c r="B53">
        <v>39103</v>
      </c>
      <c r="C53" t="s">
        <v>504</v>
      </c>
    </row>
    <row r="54" spans="1:3" x14ac:dyDescent="0.25">
      <c r="A54" t="s">
        <v>175</v>
      </c>
      <c r="B54">
        <v>39105</v>
      </c>
      <c r="C54" t="s">
        <v>452</v>
      </c>
    </row>
    <row r="55" spans="1:3" x14ac:dyDescent="0.25">
      <c r="A55" t="s">
        <v>176</v>
      </c>
      <c r="B55">
        <v>39107</v>
      </c>
      <c r="C55" t="s">
        <v>505</v>
      </c>
    </row>
    <row r="56" spans="1:3" x14ac:dyDescent="0.25">
      <c r="A56" t="s">
        <v>177</v>
      </c>
      <c r="B56">
        <v>39109</v>
      </c>
      <c r="C56" t="s">
        <v>451</v>
      </c>
    </row>
    <row r="57" spans="1:3" x14ac:dyDescent="0.25">
      <c r="A57" t="s">
        <v>178</v>
      </c>
      <c r="B57">
        <v>39111</v>
      </c>
      <c r="C57" t="s">
        <v>452</v>
      </c>
    </row>
    <row r="58" spans="1:3" x14ac:dyDescent="0.25">
      <c r="A58" t="s">
        <v>179</v>
      </c>
      <c r="B58">
        <v>39113</v>
      </c>
      <c r="C58" t="s">
        <v>455</v>
      </c>
    </row>
    <row r="59" spans="1:3" x14ac:dyDescent="0.25">
      <c r="A59" t="s">
        <v>180</v>
      </c>
      <c r="B59">
        <v>39115</v>
      </c>
      <c r="C59" t="s">
        <v>452</v>
      </c>
    </row>
    <row r="60" spans="1:3" x14ac:dyDescent="0.25">
      <c r="A60" t="s">
        <v>181</v>
      </c>
      <c r="B60">
        <v>39117</v>
      </c>
      <c r="C60" t="s">
        <v>501</v>
      </c>
    </row>
    <row r="61" spans="1:3" x14ac:dyDescent="0.25">
      <c r="A61" t="s">
        <v>182</v>
      </c>
      <c r="B61">
        <v>39119</v>
      </c>
      <c r="C61" t="s">
        <v>453</v>
      </c>
    </row>
    <row r="62" spans="1:3" x14ac:dyDescent="0.25">
      <c r="A62" t="s">
        <v>183</v>
      </c>
      <c r="B62">
        <v>39121</v>
      </c>
      <c r="C62" t="s">
        <v>452</v>
      </c>
    </row>
    <row r="63" spans="1:3" x14ac:dyDescent="0.25">
      <c r="A63" t="s">
        <v>184</v>
      </c>
      <c r="B63">
        <v>39123</v>
      </c>
      <c r="C63" t="s">
        <v>470</v>
      </c>
    </row>
    <row r="64" spans="1:3" x14ac:dyDescent="0.25">
      <c r="A64" t="s">
        <v>185</v>
      </c>
      <c r="B64">
        <v>39125</v>
      </c>
      <c r="C64" t="s">
        <v>498</v>
      </c>
    </row>
    <row r="65" spans="1:3" x14ac:dyDescent="0.25">
      <c r="A65" t="s">
        <v>186</v>
      </c>
      <c r="B65">
        <v>39127</v>
      </c>
      <c r="C65" t="s">
        <v>506</v>
      </c>
    </row>
    <row r="66" spans="1:3" x14ac:dyDescent="0.25">
      <c r="A66" t="s">
        <v>187</v>
      </c>
      <c r="B66">
        <v>39129</v>
      </c>
      <c r="C66" t="s">
        <v>507</v>
      </c>
    </row>
    <row r="67" spans="1:3" x14ac:dyDescent="0.25">
      <c r="A67" t="s">
        <v>188</v>
      </c>
      <c r="B67">
        <v>39131</v>
      </c>
      <c r="C67" t="s">
        <v>464</v>
      </c>
    </row>
    <row r="68" spans="1:3" x14ac:dyDescent="0.25">
      <c r="A68" t="s">
        <v>189</v>
      </c>
      <c r="B68">
        <v>39133</v>
      </c>
      <c r="C68" t="s">
        <v>477</v>
      </c>
    </row>
    <row r="69" spans="1:3" x14ac:dyDescent="0.25">
      <c r="A69" t="s">
        <v>190</v>
      </c>
      <c r="B69">
        <v>39135</v>
      </c>
      <c r="C69" t="s">
        <v>449</v>
      </c>
    </row>
    <row r="70" spans="1:3" x14ac:dyDescent="0.25">
      <c r="A70" t="s">
        <v>191</v>
      </c>
      <c r="B70">
        <v>39137</v>
      </c>
      <c r="C70" t="s">
        <v>498</v>
      </c>
    </row>
    <row r="71" spans="1:3" x14ac:dyDescent="0.25">
      <c r="A71" t="s">
        <v>192</v>
      </c>
      <c r="B71">
        <v>39139</v>
      </c>
      <c r="C71" t="s">
        <v>500</v>
      </c>
    </row>
    <row r="72" spans="1:3" x14ac:dyDescent="0.25">
      <c r="A72" t="s">
        <v>193</v>
      </c>
      <c r="B72">
        <v>39141</v>
      </c>
      <c r="C72" t="s">
        <v>489</v>
      </c>
    </row>
    <row r="73" spans="1:3" x14ac:dyDescent="0.25">
      <c r="A73" t="s">
        <v>194</v>
      </c>
      <c r="B73">
        <v>39143</v>
      </c>
      <c r="C73" t="s">
        <v>468</v>
      </c>
    </row>
    <row r="74" spans="1:3" x14ac:dyDescent="0.25">
      <c r="A74" t="s">
        <v>195</v>
      </c>
      <c r="B74">
        <v>39145</v>
      </c>
      <c r="C74" t="s">
        <v>464</v>
      </c>
    </row>
    <row r="75" spans="1:3" x14ac:dyDescent="0.25">
      <c r="A75" t="s">
        <v>196</v>
      </c>
      <c r="B75">
        <v>39147</v>
      </c>
      <c r="C75" t="s">
        <v>508</v>
      </c>
    </row>
    <row r="76" spans="1:3" x14ac:dyDescent="0.25">
      <c r="A76" t="s">
        <v>197</v>
      </c>
      <c r="B76">
        <v>39149</v>
      </c>
      <c r="C76" t="s">
        <v>505</v>
      </c>
    </row>
    <row r="77" spans="1:3" x14ac:dyDescent="0.25">
      <c r="A77" t="s">
        <v>198</v>
      </c>
      <c r="B77">
        <v>39151</v>
      </c>
      <c r="C77" t="s">
        <v>471</v>
      </c>
    </row>
    <row r="78" spans="1:3" x14ac:dyDescent="0.25">
      <c r="A78" t="s">
        <v>199</v>
      </c>
      <c r="B78">
        <v>39153</v>
      </c>
      <c r="C78" t="s">
        <v>478</v>
      </c>
    </row>
    <row r="79" spans="1:3" x14ac:dyDescent="0.25">
      <c r="A79" t="s">
        <v>200</v>
      </c>
      <c r="B79">
        <v>39155</v>
      </c>
      <c r="C79" t="s">
        <v>465</v>
      </c>
    </row>
    <row r="80" spans="1:3" x14ac:dyDescent="0.25">
      <c r="A80" t="s">
        <v>201</v>
      </c>
      <c r="B80">
        <v>39157</v>
      </c>
      <c r="C80" t="s">
        <v>479</v>
      </c>
    </row>
    <row r="81" spans="1:3" x14ac:dyDescent="0.25">
      <c r="A81" t="s">
        <v>202</v>
      </c>
      <c r="B81">
        <v>39159</v>
      </c>
      <c r="C81" t="s">
        <v>509</v>
      </c>
    </row>
    <row r="82" spans="1:3" x14ac:dyDescent="0.25">
      <c r="A82" t="s">
        <v>203</v>
      </c>
      <c r="B82">
        <v>39161</v>
      </c>
      <c r="C82" t="s">
        <v>491</v>
      </c>
    </row>
    <row r="83" spans="1:3" x14ac:dyDescent="0.25">
      <c r="A83" t="s">
        <v>204</v>
      </c>
      <c r="B83">
        <v>39163</v>
      </c>
      <c r="C83" t="s">
        <v>461</v>
      </c>
    </row>
    <row r="84" spans="1:3" x14ac:dyDescent="0.25">
      <c r="A84" t="s">
        <v>205</v>
      </c>
      <c r="B84">
        <v>39165</v>
      </c>
      <c r="C84" t="s">
        <v>450</v>
      </c>
    </row>
    <row r="85" spans="1:3" x14ac:dyDescent="0.25">
      <c r="A85" t="s">
        <v>206</v>
      </c>
      <c r="B85">
        <v>39167</v>
      </c>
      <c r="C85" t="s">
        <v>452</v>
      </c>
    </row>
    <row r="86" spans="1:3" x14ac:dyDescent="0.25">
      <c r="A86" t="s">
        <v>207</v>
      </c>
      <c r="B86">
        <v>39169</v>
      </c>
      <c r="C86" t="s">
        <v>510</v>
      </c>
    </row>
    <row r="87" spans="1:3" x14ac:dyDescent="0.25">
      <c r="A87" t="s">
        <v>208</v>
      </c>
      <c r="B87">
        <v>39171</v>
      </c>
      <c r="C87" t="s">
        <v>456</v>
      </c>
    </row>
    <row r="88" spans="1:3" x14ac:dyDescent="0.25">
      <c r="A88" t="s">
        <v>209</v>
      </c>
      <c r="B88">
        <v>39173</v>
      </c>
      <c r="C88" t="s">
        <v>497</v>
      </c>
    </row>
    <row r="89" spans="1:3" x14ac:dyDescent="0.25">
      <c r="A89" t="s">
        <v>210</v>
      </c>
      <c r="B89">
        <v>39175</v>
      </c>
      <c r="C89" t="s">
        <v>511</v>
      </c>
    </row>
  </sheetData>
  <autoFilter ref="A1:C89" xr:uid="{A11A904D-FF6A-4117-BFC1-05EAA07203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6C0E-D19D-4C47-A1FD-401A81BA402A}">
  <dimension ref="A1:N27"/>
  <sheetViews>
    <sheetView zoomScale="85" zoomScaleNormal="85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2.28515625" customWidth="1"/>
    <col min="2" max="2" width="20.42578125" customWidth="1"/>
    <col min="3" max="3" width="25.5703125" customWidth="1"/>
    <col min="4" max="4" width="16.28515625" customWidth="1"/>
    <col min="5" max="5" width="13.5703125" customWidth="1"/>
    <col min="6" max="6" width="14.28515625" bestFit="1" customWidth="1"/>
    <col min="7" max="7" width="32.5703125" customWidth="1"/>
    <col min="8" max="8" width="23.42578125" bestFit="1" customWidth="1"/>
    <col min="9" max="9" width="24" bestFit="1" customWidth="1"/>
    <col min="10" max="10" width="8.7109375" customWidth="1"/>
    <col min="11" max="11" width="12.5703125" bestFit="1" customWidth="1"/>
    <col min="13" max="13" width="24.5703125" style="15" customWidth="1"/>
    <col min="14" max="14" width="24.7109375" bestFit="1" customWidth="1"/>
  </cols>
  <sheetData>
    <row r="1" spans="1:14" ht="15.75" x14ac:dyDescent="0.25">
      <c r="A1" s="4" t="s">
        <v>345</v>
      </c>
      <c r="B1" s="4" t="s">
        <v>346</v>
      </c>
      <c r="C1" s="4" t="s">
        <v>219</v>
      </c>
      <c r="D1" s="4" t="s">
        <v>100</v>
      </c>
      <c r="E1" s="4" t="s">
        <v>99</v>
      </c>
      <c r="F1" s="4" t="s">
        <v>344</v>
      </c>
      <c r="G1" s="4" t="s">
        <v>104</v>
      </c>
      <c r="H1" s="4" t="s">
        <v>299</v>
      </c>
      <c r="I1" s="4" t="s">
        <v>98</v>
      </c>
      <c r="J1" s="4" t="s">
        <v>300</v>
      </c>
      <c r="K1" s="4" t="s">
        <v>301</v>
      </c>
      <c r="L1" s="4" t="s">
        <v>101</v>
      </c>
      <c r="M1" s="4" t="s">
        <v>318</v>
      </c>
      <c r="N1" s="4" t="s">
        <v>438</v>
      </c>
    </row>
    <row r="2" spans="1:14" x14ac:dyDescent="0.25">
      <c r="A2" t="s">
        <v>447</v>
      </c>
      <c r="B2" t="s">
        <v>303</v>
      </c>
      <c r="C2" t="s">
        <v>4</v>
      </c>
      <c r="D2" t="s">
        <v>2</v>
      </c>
      <c r="E2" t="s">
        <v>313</v>
      </c>
      <c r="I2" t="s">
        <v>339</v>
      </c>
      <c r="J2" t="s">
        <v>314</v>
      </c>
      <c r="K2">
        <v>47390</v>
      </c>
      <c r="M2"/>
      <c r="N2" s="18" t="str">
        <f>IF(ISNA(VLOOKUP(Table1[[#This Row],[LastName]],'20230103_SSSA_Comparison'!$A$2:$D$26,4,FALSE)),"No","Yes")</f>
        <v>No</v>
      </c>
    </row>
    <row r="3" spans="1:14" x14ac:dyDescent="0.25">
      <c r="A3" t="s">
        <v>240</v>
      </c>
      <c r="B3" t="s">
        <v>254</v>
      </c>
      <c r="C3" t="s">
        <v>4</v>
      </c>
      <c r="D3" t="s">
        <v>255</v>
      </c>
      <c r="E3" t="s">
        <v>256</v>
      </c>
      <c r="G3" t="s">
        <v>257</v>
      </c>
      <c r="H3" t="s">
        <v>258</v>
      </c>
      <c r="I3" t="s">
        <v>259</v>
      </c>
      <c r="J3" t="s">
        <v>239</v>
      </c>
      <c r="K3">
        <v>44646</v>
      </c>
      <c r="L3" t="s">
        <v>292</v>
      </c>
      <c r="M3"/>
      <c r="N3" s="15" t="str">
        <f>IF(ISNA(VLOOKUP(Table1[[#This Row],[LastName]],'20230103_SSSA_Comparison'!$A$2:$D$26,4,FALSE)),"No","Yes")</f>
        <v>Yes</v>
      </c>
    </row>
    <row r="4" spans="1:14" x14ac:dyDescent="0.25">
      <c r="A4" t="s">
        <v>233</v>
      </c>
      <c r="B4" t="s">
        <v>234</v>
      </c>
      <c r="C4" t="s">
        <v>4</v>
      </c>
      <c r="D4" t="s">
        <v>235</v>
      </c>
      <c r="E4" t="s">
        <v>289</v>
      </c>
      <c r="G4" t="s">
        <v>236</v>
      </c>
      <c r="H4" t="s">
        <v>237</v>
      </c>
      <c r="I4" t="s">
        <v>238</v>
      </c>
      <c r="J4" t="s">
        <v>239</v>
      </c>
      <c r="K4">
        <v>45320</v>
      </c>
      <c r="M4"/>
      <c r="N4" s="15" t="str">
        <f>IF(ISNA(VLOOKUP(Table1[[#This Row],[LastName]],'20230103_SSSA_Comparison'!$A$2:$D$26,4,FALSE)),"No","Yes")</f>
        <v>Yes</v>
      </c>
    </row>
    <row r="5" spans="1:14" x14ac:dyDescent="0.25">
      <c r="A5" t="s">
        <v>267</v>
      </c>
      <c r="B5" t="s">
        <v>268</v>
      </c>
      <c r="C5" t="s">
        <v>108</v>
      </c>
      <c r="D5" t="s">
        <v>269</v>
      </c>
      <c r="E5" t="s">
        <v>270</v>
      </c>
      <c r="G5" t="s">
        <v>384</v>
      </c>
      <c r="H5" t="s">
        <v>174</v>
      </c>
      <c r="I5" t="s">
        <v>338</v>
      </c>
      <c r="J5" t="s">
        <v>239</v>
      </c>
      <c r="K5">
        <v>44256</v>
      </c>
      <c r="L5" t="s">
        <v>294</v>
      </c>
      <c r="M5"/>
      <c r="N5" s="15" t="str">
        <f>IF(ISNA(VLOOKUP(Table1[[#This Row],[LastName]],'20230103_SSSA_Comparison'!$A$2:$D$26,4,FALSE)),"No","Yes")</f>
        <v>Yes</v>
      </c>
    </row>
    <row r="6" spans="1:14" x14ac:dyDescent="0.25">
      <c r="A6" t="s">
        <v>467</v>
      </c>
      <c r="B6" t="s">
        <v>280</v>
      </c>
      <c r="C6" t="s">
        <v>4</v>
      </c>
      <c r="D6" t="s">
        <v>281</v>
      </c>
      <c r="E6" t="s">
        <v>282</v>
      </c>
      <c r="G6" t="s">
        <v>56</v>
      </c>
      <c r="H6" t="s">
        <v>143</v>
      </c>
      <c r="I6" t="s">
        <v>283</v>
      </c>
      <c r="J6" t="s">
        <v>239</v>
      </c>
      <c r="K6">
        <v>43015</v>
      </c>
      <c r="L6" t="s">
        <v>297</v>
      </c>
      <c r="M6"/>
      <c r="N6" s="17" t="str">
        <f>IF(ISNA(VLOOKUP(Table1[[#This Row],[LastName]],'20230103_SSSA_Comparison'!$A$2:$D$26,4,FALSE)),"No","Yes")</f>
        <v>Yes</v>
      </c>
    </row>
    <row r="7" spans="1:14" x14ac:dyDescent="0.25">
      <c r="A7" t="s">
        <v>310</v>
      </c>
      <c r="B7" t="s">
        <v>311</v>
      </c>
      <c r="C7" s="2" t="s">
        <v>4</v>
      </c>
      <c r="D7" t="s">
        <v>70</v>
      </c>
      <c r="E7" t="s">
        <v>333</v>
      </c>
      <c r="G7" t="s">
        <v>68</v>
      </c>
      <c r="H7" t="s">
        <v>331</v>
      </c>
      <c r="I7" t="s">
        <v>332</v>
      </c>
      <c r="J7" t="s">
        <v>239</v>
      </c>
      <c r="K7">
        <v>44646</v>
      </c>
      <c r="L7" t="s">
        <v>71</v>
      </c>
      <c r="M7"/>
      <c r="N7" s="15" t="str">
        <f>IF(ISNA(VLOOKUP(Table1[[#This Row],[LastName]],'20230103_SSSA_Comparison'!$A$2:$D$26,4,FALSE)),"No","Yes")</f>
        <v>Yes</v>
      </c>
    </row>
    <row r="8" spans="1:14" x14ac:dyDescent="0.25">
      <c r="A8" t="s">
        <v>467</v>
      </c>
      <c r="B8" t="s">
        <v>193</v>
      </c>
      <c r="C8" t="s">
        <v>4</v>
      </c>
      <c r="D8" t="s">
        <v>271</v>
      </c>
      <c r="E8" t="s">
        <v>466</v>
      </c>
      <c r="G8" t="s">
        <v>77</v>
      </c>
      <c r="H8" t="s">
        <v>272</v>
      </c>
      <c r="I8" t="s">
        <v>273</v>
      </c>
      <c r="J8" t="s">
        <v>239</v>
      </c>
      <c r="K8">
        <v>43315</v>
      </c>
      <c r="L8" t="s">
        <v>295</v>
      </c>
      <c r="M8"/>
      <c r="N8" s="19" t="str">
        <f>IF(ISNA(VLOOKUP(Table1[[#This Row],[LastName]],'20230103_SSSA_Comparison'!$A$2:$D$26,4,FALSE)),"No","Yes")</f>
        <v>No</v>
      </c>
    </row>
    <row r="9" spans="1:14" s="3" customFormat="1" x14ac:dyDescent="0.25">
      <c r="A9" t="s">
        <v>274</v>
      </c>
      <c r="B9" t="s">
        <v>275</v>
      </c>
      <c r="C9" t="s">
        <v>302</v>
      </c>
      <c r="D9" t="s">
        <v>276</v>
      </c>
      <c r="E9" t="s">
        <v>277</v>
      </c>
      <c r="F9"/>
      <c r="G9"/>
      <c r="H9" t="s">
        <v>278</v>
      </c>
      <c r="I9" t="s">
        <v>279</v>
      </c>
      <c r="J9" t="s">
        <v>239</v>
      </c>
      <c r="K9">
        <v>45107</v>
      </c>
      <c r="L9" t="s">
        <v>296</v>
      </c>
      <c r="M9"/>
      <c r="N9" s="17" t="str">
        <f>IF(ISNA(VLOOKUP(Table1[[#This Row],[LastName]],'20230103_SSSA_Comparison'!$A$2:$D$26,4,FALSE)),"No","Yes")</f>
        <v>Yes</v>
      </c>
    </row>
    <row r="10" spans="1:14" x14ac:dyDescent="0.25">
      <c r="A10" t="s">
        <v>480</v>
      </c>
      <c r="B10" t="s">
        <v>481</v>
      </c>
      <c r="C10" t="s">
        <v>24</v>
      </c>
      <c r="D10" s="6" t="s">
        <v>482</v>
      </c>
      <c r="E10" t="s">
        <v>483</v>
      </c>
      <c r="F10" s="3"/>
      <c r="G10" t="s">
        <v>484</v>
      </c>
      <c r="H10" t="s">
        <v>485</v>
      </c>
      <c r="I10" t="s">
        <v>487</v>
      </c>
      <c r="J10" t="s">
        <v>239</v>
      </c>
      <c r="K10">
        <v>43055</v>
      </c>
      <c r="L10" t="s">
        <v>486</v>
      </c>
      <c r="M10" s="17"/>
      <c r="N10" s="15" t="s">
        <v>445</v>
      </c>
    </row>
    <row r="11" spans="1:14" s="3" customFormat="1" x14ac:dyDescent="0.25">
      <c r="A11" t="s">
        <v>284</v>
      </c>
      <c r="B11" t="s">
        <v>435</v>
      </c>
      <c r="C11" t="s">
        <v>114</v>
      </c>
      <c r="D11" t="s">
        <v>285</v>
      </c>
      <c r="E11" t="s">
        <v>286</v>
      </c>
      <c r="F11"/>
      <c r="G11" t="s">
        <v>287</v>
      </c>
      <c r="H11" t="s">
        <v>288</v>
      </c>
      <c r="I11" t="s">
        <v>337</v>
      </c>
      <c r="J11" t="s">
        <v>239</v>
      </c>
      <c r="K11">
        <v>43085</v>
      </c>
      <c r="L11" t="s">
        <v>298</v>
      </c>
      <c r="M11"/>
      <c r="N11" s="15" t="str">
        <f>IF(ISNA(VLOOKUP(Table1[[#This Row],[LastName]],'20230103_SSSA_Comparison'!$A$2:$D$26,4,FALSE)),"No","Yes")</f>
        <v>Yes</v>
      </c>
    </row>
    <row r="12" spans="1:14" s="3" customFormat="1" x14ac:dyDescent="0.25">
      <c r="A12" t="s">
        <v>260</v>
      </c>
      <c r="B12" t="s">
        <v>261</v>
      </c>
      <c r="C12" t="s">
        <v>302</v>
      </c>
      <c r="D12" t="s">
        <v>262</v>
      </c>
      <c r="E12" t="s">
        <v>263</v>
      </c>
      <c r="F12" t="s">
        <v>263</v>
      </c>
      <c r="G12" t="s">
        <v>264</v>
      </c>
      <c r="H12" t="s">
        <v>265</v>
      </c>
      <c r="I12" t="s">
        <v>266</v>
      </c>
      <c r="J12" t="s">
        <v>239</v>
      </c>
      <c r="K12">
        <v>43468</v>
      </c>
      <c r="L12" t="s">
        <v>293</v>
      </c>
      <c r="M12" t="s">
        <v>87</v>
      </c>
      <c r="N12" s="17" t="str">
        <f>IF(ISNA(VLOOKUP(Table1[[#This Row],[LastName]],'20230103_SSSA_Comparison'!$A$2:$D$26,4,FALSE)),"No","Yes")</f>
        <v>Yes</v>
      </c>
    </row>
    <row r="13" spans="1:14" x14ac:dyDescent="0.25">
      <c r="A13" s="3" t="s">
        <v>350</v>
      </c>
      <c r="B13" s="3" t="s">
        <v>304</v>
      </c>
      <c r="C13" s="3" t="s">
        <v>106</v>
      </c>
      <c r="D13" s="3" t="s">
        <v>22</v>
      </c>
      <c r="E13" s="3" t="s">
        <v>315</v>
      </c>
      <c r="F13" s="3"/>
      <c r="G13" s="3" t="s">
        <v>20</v>
      </c>
      <c r="H13" s="3" t="s">
        <v>317</v>
      </c>
      <c r="I13" s="3" t="s">
        <v>316</v>
      </c>
      <c r="J13" s="3" t="s">
        <v>239</v>
      </c>
      <c r="K13" s="3">
        <v>45881</v>
      </c>
      <c r="L13" s="3" t="s">
        <v>23</v>
      </c>
      <c r="M13" s="3" t="s">
        <v>21</v>
      </c>
      <c r="N13" s="17" t="str">
        <f>IF(ISNA(VLOOKUP(Table1[[#This Row],[LastName]],'20230103_SSSA_Comparison'!$A$2:$D$26,4,FALSE)),"No","Yes")</f>
        <v>Yes</v>
      </c>
    </row>
    <row r="14" spans="1:14" s="3" customFormat="1" x14ac:dyDescent="0.25">
      <c r="A14" s="3" t="s">
        <v>352</v>
      </c>
      <c r="B14" s="3" t="s">
        <v>307</v>
      </c>
      <c r="C14" s="3" t="s">
        <v>4</v>
      </c>
      <c r="D14" s="3" t="s">
        <v>52</v>
      </c>
      <c r="E14" s="3" t="s">
        <v>326</v>
      </c>
      <c r="G14" s="3" t="s">
        <v>50</v>
      </c>
      <c r="H14" s="3" t="s">
        <v>324</v>
      </c>
      <c r="I14" s="3" t="s">
        <v>325</v>
      </c>
      <c r="J14" s="3" t="s">
        <v>239</v>
      </c>
      <c r="K14" s="3">
        <v>45036</v>
      </c>
      <c r="L14" s="3" t="s">
        <v>13</v>
      </c>
      <c r="M14" s="3" t="s">
        <v>53</v>
      </c>
      <c r="N14" s="15" t="str">
        <f>IF(ISNA(VLOOKUP(Table1[[#This Row],[LastName]],'20230103_SSSA_Comparison'!$A$2:$D$26,4,FALSE)),"No","Yes")</f>
        <v>Yes</v>
      </c>
    </row>
    <row r="15" spans="1:14" x14ac:dyDescent="0.25">
      <c r="A15" s="3" t="s">
        <v>353</v>
      </c>
      <c r="B15" s="3" t="s">
        <v>308</v>
      </c>
      <c r="C15" s="3" t="s">
        <v>24</v>
      </c>
      <c r="D15" s="3" t="s">
        <v>61</v>
      </c>
      <c r="E15" s="3" t="s">
        <v>328</v>
      </c>
      <c r="F15" s="3" t="s">
        <v>328</v>
      </c>
      <c r="G15" s="3" t="s">
        <v>60</v>
      </c>
      <c r="H15" s="3" t="s">
        <v>327</v>
      </c>
      <c r="I15" s="3" t="s">
        <v>336</v>
      </c>
      <c r="J15" s="3" t="s">
        <v>239</v>
      </c>
      <c r="K15" s="3">
        <v>44401</v>
      </c>
      <c r="L15" s="3" t="s">
        <v>62</v>
      </c>
      <c r="M15" s="3"/>
      <c r="N15" s="15" t="str">
        <f>IF(ISNA(VLOOKUP(Table1[[#This Row],[LastName]],'20230103_SSSA_Comparison'!$A$2:$D$26,4,FALSE)),"No","Yes")</f>
        <v>Yes</v>
      </c>
    </row>
    <row r="16" spans="1:14" x14ac:dyDescent="0.25">
      <c r="A16" s="3" t="s">
        <v>354</v>
      </c>
      <c r="B16" s="3" t="s">
        <v>309</v>
      </c>
      <c r="C16" s="3" t="s">
        <v>24</v>
      </c>
      <c r="D16" s="3" t="s">
        <v>65</v>
      </c>
      <c r="E16" s="3" t="s">
        <v>329</v>
      </c>
      <c r="F16" s="3"/>
      <c r="G16" s="3"/>
      <c r="H16" s="3" t="s">
        <v>205</v>
      </c>
      <c r="I16" s="3" t="s">
        <v>330</v>
      </c>
      <c r="J16" s="3" t="s">
        <v>239</v>
      </c>
      <c r="K16" s="3">
        <v>44483</v>
      </c>
      <c r="L16" s="3" t="s">
        <v>66</v>
      </c>
      <c r="M16" s="3"/>
      <c r="N16" s="15" t="str">
        <f>IF(ISNA(VLOOKUP(Table1[[#This Row],[LastName]],'20230103_SSSA_Comparison'!$A$2:$D$26,4,FALSE)),"No","Yes")</f>
        <v>Yes</v>
      </c>
    </row>
    <row r="17" spans="1:14" s="3" customFormat="1" x14ac:dyDescent="0.25">
      <c r="A17" s="3" t="s">
        <v>355</v>
      </c>
      <c r="B17" s="3" t="s">
        <v>312</v>
      </c>
      <c r="C17" s="3" t="s">
        <v>4</v>
      </c>
      <c r="D17" s="5" t="s">
        <v>75</v>
      </c>
      <c r="E17" s="3" t="s">
        <v>334</v>
      </c>
      <c r="H17" s="3" t="s">
        <v>197</v>
      </c>
      <c r="I17" s="3" t="s">
        <v>335</v>
      </c>
      <c r="J17" s="3" t="s">
        <v>239</v>
      </c>
      <c r="K17" s="3">
        <v>44875</v>
      </c>
      <c r="N17" s="15" t="str">
        <f>IF(ISNA(VLOOKUP(Table1[[#This Row],[LastName]],'20230103_SSSA_Comparison'!$A$2:$D$26,4,FALSE)),"No","Yes")</f>
        <v>Yes</v>
      </c>
    </row>
    <row r="18" spans="1:14" x14ac:dyDescent="0.25">
      <c r="A18" t="s">
        <v>439</v>
      </c>
      <c r="B18" t="s">
        <v>248</v>
      </c>
      <c r="C18" t="s">
        <v>4</v>
      </c>
      <c r="D18" t="s">
        <v>249</v>
      </c>
      <c r="E18" t="s">
        <v>250</v>
      </c>
      <c r="G18" t="s">
        <v>251</v>
      </c>
      <c r="H18" t="s">
        <v>252</v>
      </c>
      <c r="I18" t="s">
        <v>253</v>
      </c>
      <c r="J18" t="s">
        <v>239</v>
      </c>
      <c r="K18">
        <v>44691</v>
      </c>
      <c r="L18" t="s">
        <v>291</v>
      </c>
      <c r="M18"/>
      <c r="N18" s="18" t="str">
        <f>IF(ISNA(VLOOKUP(Table1[[#This Row],[LastName]],'20230103_SSSA_Comparison'!$A$2:$D$26,4,FALSE)),"No","Yes")</f>
        <v>No</v>
      </c>
    </row>
    <row r="19" spans="1:14" x14ac:dyDescent="0.25">
      <c r="A19" t="s">
        <v>440</v>
      </c>
      <c r="B19" t="s">
        <v>241</v>
      </c>
      <c r="C19" t="s">
        <v>4</v>
      </c>
      <c r="D19" t="s">
        <v>28</v>
      </c>
      <c r="E19" t="s">
        <v>242</v>
      </c>
      <c r="G19" t="s">
        <v>26</v>
      </c>
      <c r="H19" t="s">
        <v>243</v>
      </c>
      <c r="I19" t="s">
        <v>244</v>
      </c>
      <c r="J19" t="s">
        <v>239</v>
      </c>
      <c r="K19">
        <v>43701</v>
      </c>
      <c r="M19"/>
      <c r="N19" s="18" t="str">
        <f>IF(ISNA(VLOOKUP(Table1[[#This Row],[LastName]],'20230103_SSSA_Comparison'!$A$2:$D$26,4,FALSE)),"No","Yes")</f>
        <v>No</v>
      </c>
    </row>
    <row r="20" spans="1:14" x14ac:dyDescent="0.25">
      <c r="A20" t="s">
        <v>441</v>
      </c>
      <c r="B20" t="s">
        <v>153</v>
      </c>
      <c r="C20" t="s">
        <v>4</v>
      </c>
      <c r="D20" t="s">
        <v>245</v>
      </c>
      <c r="E20" t="s">
        <v>246</v>
      </c>
      <c r="G20" t="s">
        <v>32</v>
      </c>
      <c r="H20" t="s">
        <v>247</v>
      </c>
      <c r="I20" t="s">
        <v>488</v>
      </c>
      <c r="J20" t="s">
        <v>239</v>
      </c>
      <c r="K20">
        <v>45133</v>
      </c>
      <c r="L20" t="s">
        <v>290</v>
      </c>
      <c r="M20"/>
      <c r="N20" s="18" t="str">
        <f>IF(ISNA(VLOOKUP(Table1[[#This Row],[LastName]],'20230103_SSSA_Comparison'!$A$2:$D$26,4,FALSE)),"No","Yes")</f>
        <v>No</v>
      </c>
    </row>
    <row r="21" spans="1:14" x14ac:dyDescent="0.25">
      <c r="A21" t="s">
        <v>442</v>
      </c>
      <c r="B21" t="s">
        <v>305</v>
      </c>
      <c r="C21" t="s">
        <v>105</v>
      </c>
      <c r="D21" s="6" t="s">
        <v>38</v>
      </c>
      <c r="E21" t="s">
        <v>319</v>
      </c>
      <c r="G21" t="s">
        <v>383</v>
      </c>
      <c r="H21" t="s">
        <v>320</v>
      </c>
      <c r="I21" t="s">
        <v>340</v>
      </c>
      <c r="J21" t="s">
        <v>239</v>
      </c>
      <c r="K21">
        <v>44281</v>
      </c>
      <c r="L21" t="s">
        <v>39</v>
      </c>
      <c r="M21"/>
      <c r="N21" s="18" t="str">
        <f>IF(ISNA(VLOOKUP(Table1[[#This Row],[LastName]],'20230103_SSSA_Comparison'!$A$2:$D$26,4,FALSE)),"No","Yes")</f>
        <v>No</v>
      </c>
    </row>
    <row r="22" spans="1:14" x14ac:dyDescent="0.25">
      <c r="A22" s="3" t="s">
        <v>351</v>
      </c>
      <c r="B22" s="3" t="s">
        <v>306</v>
      </c>
      <c r="C22" s="3" t="s">
        <v>4</v>
      </c>
      <c r="D22" s="3"/>
      <c r="E22" s="3" t="s">
        <v>323</v>
      </c>
      <c r="F22" s="3"/>
      <c r="G22" s="3"/>
      <c r="H22" s="3" t="s">
        <v>322</v>
      </c>
      <c r="I22" s="3" t="s">
        <v>341</v>
      </c>
      <c r="J22" s="3" t="s">
        <v>239</v>
      </c>
      <c r="K22" s="3" t="s">
        <v>321</v>
      </c>
      <c r="L22" s="3" t="s">
        <v>42</v>
      </c>
      <c r="M22" s="3"/>
      <c r="N22" s="15" t="str">
        <f>IF(ISNA(VLOOKUP(Table1[[#This Row],[LastName]],'20230103_SSSA_Comparison'!$A$2:$D$26,4,FALSE)),"No","Yes")</f>
        <v>Yes</v>
      </c>
    </row>
    <row r="23" spans="1:14" s="3" customFormat="1" x14ac:dyDescent="0.25">
      <c r="A23" t="s">
        <v>443</v>
      </c>
      <c r="B23" t="s">
        <v>209</v>
      </c>
      <c r="C23" t="s">
        <v>4</v>
      </c>
      <c r="D23" t="s">
        <v>93</v>
      </c>
      <c r="E23" t="s">
        <v>343</v>
      </c>
      <c r="F23"/>
      <c r="G23" t="s">
        <v>91</v>
      </c>
      <c r="H23" t="s">
        <v>252</v>
      </c>
      <c r="I23" t="s">
        <v>342</v>
      </c>
      <c r="J23" t="s">
        <v>239</v>
      </c>
      <c r="K23">
        <v>44691</v>
      </c>
      <c r="L23" t="s">
        <v>94</v>
      </c>
      <c r="M23"/>
      <c r="N23" s="19" t="str">
        <f>IF(ISNA(VLOOKUP(Table1[[#This Row],[LastName]],'20230103_SSSA_Comparison'!$A$2:$D$26,4,FALSE)),"No","Yes")</f>
        <v>No</v>
      </c>
    </row>
    <row r="27" spans="1:14" s="3" customFormat="1" x14ac:dyDescent="0.25">
      <c r="M27" s="17"/>
    </row>
  </sheetData>
  <hyperlinks>
    <hyperlink ref="D21" r:id="rId1" xr:uid="{C5407722-B7DE-4055-BF43-65E246B47932}"/>
    <hyperlink ref="D17" r:id="rId2" xr:uid="{8334A096-763C-4BF3-81FA-706C778785D9}"/>
    <hyperlink ref="D10" r:id="rId3" xr:uid="{D7A773BF-CB81-48FD-8A50-1B6E96FD9968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B6F2-E3AA-47FE-8CCC-02998CCF8618}">
  <dimension ref="A1:F27"/>
  <sheetViews>
    <sheetView topLeftCell="B1" workbookViewId="0">
      <selection activeCell="B1" sqref="B1"/>
    </sheetView>
  </sheetViews>
  <sheetFormatPr defaultRowHeight="15" x14ac:dyDescent="0.25"/>
  <cols>
    <col min="1" max="1" width="16" style="12" hidden="1" customWidth="1"/>
    <col min="2" max="2" width="29" bestFit="1" customWidth="1"/>
    <col min="3" max="3" width="67.28515625" bestFit="1" customWidth="1"/>
    <col min="4" max="4" width="0.28515625" customWidth="1"/>
    <col min="5" max="5" width="24.7109375" style="15" customWidth="1"/>
    <col min="6" max="6" width="44.42578125" style="15" customWidth="1"/>
  </cols>
  <sheetData>
    <row r="1" spans="1:6" ht="14.25" customHeight="1" x14ac:dyDescent="0.25">
      <c r="A1" s="11" t="s">
        <v>434</v>
      </c>
      <c r="B1" s="7" t="s">
        <v>385</v>
      </c>
      <c r="C1" s="7" t="s">
        <v>436</v>
      </c>
      <c r="D1" s="7" t="s">
        <v>386</v>
      </c>
      <c r="E1" s="14" t="s">
        <v>437</v>
      </c>
      <c r="F1" s="14" t="s">
        <v>444</v>
      </c>
    </row>
    <row r="2" spans="1:6" x14ac:dyDescent="0.25">
      <c r="A2" s="12" t="str">
        <f>TRIM(LEFT(B2,(FIND(",",B2,1)-1)))</f>
        <v>Bailey</v>
      </c>
      <c r="B2" s="13" t="s">
        <v>387</v>
      </c>
      <c r="C2" s="8" t="s">
        <v>388</v>
      </c>
      <c r="D2" s="9">
        <v>57826</v>
      </c>
      <c r="E2" s="18" t="str">
        <f>IF(ISNA(VLOOKUP(A2,TABLEFEED_Contact_Info!B:B,1,FALSE)),"No","Yes")</f>
        <v>No</v>
      </c>
      <c r="F2" s="18" t="s">
        <v>446</v>
      </c>
    </row>
    <row r="3" spans="1:6" x14ac:dyDescent="0.25">
      <c r="A3" s="12" t="str">
        <f t="shared" ref="A3:A26" si="0">TRIM(LEFT(B3,(FIND(",",B3,1)-1)))</f>
        <v>Benyei</v>
      </c>
      <c r="B3" s="13" t="s">
        <v>389</v>
      </c>
      <c r="C3" s="8" t="s">
        <v>390</v>
      </c>
      <c r="D3" s="9">
        <v>814146</v>
      </c>
      <c r="E3" s="18" t="str">
        <f>IF(ISNA(VLOOKUP(A3,TABLEFEED_Contact_Info!B:B,1,FALSE)),"No","Yes")</f>
        <v>No</v>
      </c>
      <c r="F3" s="18" t="s">
        <v>446</v>
      </c>
    </row>
    <row r="4" spans="1:6" ht="30" x14ac:dyDescent="0.25">
      <c r="A4" s="12" t="str">
        <f t="shared" si="0"/>
        <v>Burgess</v>
      </c>
      <c r="B4" s="13" t="s">
        <v>391</v>
      </c>
      <c r="C4" s="8" t="s">
        <v>392</v>
      </c>
      <c r="D4" s="9">
        <v>1024947</v>
      </c>
      <c r="E4" s="18" t="str">
        <f>IF(ISNA(VLOOKUP(A4,TABLEFEED_Contact_Info!B:B,1,FALSE)),"No","Yes")</f>
        <v>No</v>
      </c>
      <c r="F4" s="18" t="s">
        <v>446</v>
      </c>
    </row>
    <row r="5" spans="1:6" x14ac:dyDescent="0.25">
      <c r="A5" s="12" t="str">
        <f t="shared" si="0"/>
        <v>Buzard</v>
      </c>
      <c r="B5" s="13" t="s">
        <v>393</v>
      </c>
      <c r="C5" s="8" t="s">
        <v>394</v>
      </c>
      <c r="D5" s="9">
        <v>9589807</v>
      </c>
      <c r="E5" s="16" t="str">
        <f>IF(ISNA(VLOOKUP(A5,TABLEFEED_Contact_Info!B:B,1,FALSE)),"No","Yes")</f>
        <v>Yes</v>
      </c>
      <c r="F5" s="15" t="s">
        <v>445</v>
      </c>
    </row>
    <row r="6" spans="1:6" x14ac:dyDescent="0.25">
      <c r="A6" s="12" t="str">
        <f t="shared" si="0"/>
        <v>Deaton</v>
      </c>
      <c r="B6" s="13" t="s">
        <v>395</v>
      </c>
      <c r="C6" s="8" t="s">
        <v>396</v>
      </c>
      <c r="D6" s="9">
        <v>9593577</v>
      </c>
      <c r="E6" s="16" t="str">
        <f>IF(ISNA(VLOOKUP(A6,TABLEFEED_Contact_Info!B:B,1,FALSE)),"No","Yes")</f>
        <v>Yes</v>
      </c>
      <c r="F6" s="15" t="s">
        <v>445</v>
      </c>
    </row>
    <row r="7" spans="1:6" x14ac:dyDescent="0.25">
      <c r="A7" s="12" t="str">
        <f t="shared" si="0"/>
        <v>Derringer</v>
      </c>
      <c r="B7" s="13" t="s">
        <v>397</v>
      </c>
      <c r="C7" s="8" t="s">
        <v>398</v>
      </c>
      <c r="D7" s="9">
        <v>516809</v>
      </c>
      <c r="E7" s="15" t="str">
        <f>IF(ISNA(VLOOKUP(A7,TABLEFEED_Contact_Info!B:B,1,FALSE)),"No","Yes")</f>
        <v>No</v>
      </c>
      <c r="F7" s="15" t="s">
        <v>445</v>
      </c>
    </row>
    <row r="8" spans="1:6" x14ac:dyDescent="0.25">
      <c r="A8" s="12" t="str">
        <f t="shared" si="0"/>
        <v>Fincham</v>
      </c>
      <c r="B8" s="13" t="s">
        <v>399</v>
      </c>
      <c r="C8" s="8" t="s">
        <v>400</v>
      </c>
      <c r="D8" s="9">
        <v>887429</v>
      </c>
      <c r="E8" s="16" t="str">
        <f>IF(ISNA(VLOOKUP(A8,TABLEFEED_Contact_Info!B:B,1,FALSE)),"No","Yes")</f>
        <v>No</v>
      </c>
      <c r="F8" s="18" t="s">
        <v>446</v>
      </c>
    </row>
    <row r="9" spans="1:6" x14ac:dyDescent="0.25">
      <c r="A9" s="12" t="str">
        <f t="shared" si="0"/>
        <v>Gibas</v>
      </c>
      <c r="B9" s="13" t="s">
        <v>401</v>
      </c>
      <c r="C9" s="8" t="s">
        <v>402</v>
      </c>
      <c r="D9" s="9">
        <v>337270</v>
      </c>
      <c r="E9" s="18" t="str">
        <f>IF(ISNA(VLOOKUP(A9,TABLEFEED_Contact_Info!B:B,1,FALSE)),"No","Yes")</f>
        <v>No</v>
      </c>
      <c r="F9" s="18" t="s">
        <v>446</v>
      </c>
    </row>
    <row r="10" spans="1:6" x14ac:dyDescent="0.25">
      <c r="A10" s="12" t="str">
        <f t="shared" si="0"/>
        <v>Gibbs</v>
      </c>
      <c r="B10" s="13" t="s">
        <v>403</v>
      </c>
      <c r="C10" s="8" t="s">
        <v>404</v>
      </c>
      <c r="D10" s="9">
        <v>258564</v>
      </c>
      <c r="E10" s="16" t="str">
        <f>IF(ISNA(VLOOKUP(A10,TABLEFEED_Contact_Info!B:B,1,FALSE)),"No","Yes")</f>
        <v>Yes</v>
      </c>
      <c r="F10" s="15" t="s">
        <v>445</v>
      </c>
    </row>
    <row r="11" spans="1:6" x14ac:dyDescent="0.25">
      <c r="A11" s="12" t="str">
        <f t="shared" si="0"/>
        <v>Glanville</v>
      </c>
      <c r="B11" s="13" t="s">
        <v>405</v>
      </c>
      <c r="C11" s="8" t="s">
        <v>406</v>
      </c>
      <c r="D11" s="9">
        <v>2080576</v>
      </c>
      <c r="E11" s="15" t="str">
        <f>IF(ISNA(VLOOKUP(A11,TABLEFEED_Contact_Info!B:B,1,FALSE)),"No","Yes")</f>
        <v>No</v>
      </c>
      <c r="F11" s="15" t="s">
        <v>445</v>
      </c>
    </row>
    <row r="12" spans="1:6" x14ac:dyDescent="0.25">
      <c r="A12" s="12" t="str">
        <f t="shared" si="0"/>
        <v>Haun</v>
      </c>
      <c r="B12" s="13" t="s">
        <v>407</v>
      </c>
      <c r="C12" s="8" t="s">
        <v>408</v>
      </c>
      <c r="D12" s="9">
        <v>80127</v>
      </c>
      <c r="E12" s="18" t="str">
        <f>IF(ISNA(VLOOKUP(A12,TABLEFEED_Contact_Info!B:B,1,FALSE)),"No","Yes")</f>
        <v>No</v>
      </c>
      <c r="F12" s="18" t="s">
        <v>446</v>
      </c>
    </row>
    <row r="13" spans="1:6" x14ac:dyDescent="0.25">
      <c r="A13" s="12" t="str">
        <f t="shared" si="0"/>
        <v>Kerr</v>
      </c>
      <c r="B13" s="13" t="s">
        <v>40</v>
      </c>
      <c r="C13" s="8" t="s">
        <v>409</v>
      </c>
      <c r="D13" s="9">
        <v>721839</v>
      </c>
      <c r="E13" s="16" t="str">
        <f>IF(ISNA(VLOOKUP(A13,TABLEFEED_Contact_Info!B:B,1,FALSE)),"No","Yes")</f>
        <v>Yes</v>
      </c>
      <c r="F13" s="15" t="s">
        <v>445</v>
      </c>
    </row>
    <row r="14" spans="1:6" x14ac:dyDescent="0.25">
      <c r="A14" s="12" t="str">
        <f t="shared" si="0"/>
        <v>King</v>
      </c>
      <c r="B14" s="13" t="s">
        <v>410</v>
      </c>
      <c r="C14" s="8" t="s">
        <v>411</v>
      </c>
      <c r="D14" s="9">
        <v>14842461</v>
      </c>
      <c r="E14" s="16" t="str">
        <f>IF(ISNA(VLOOKUP(A14,TABLEFEED_Contact_Info!B:B,1,FALSE)),"No","Yes")</f>
        <v>Yes</v>
      </c>
      <c r="F14" s="15" t="s">
        <v>445</v>
      </c>
    </row>
    <row r="15" spans="1:6" x14ac:dyDescent="0.25">
      <c r="A15" s="12" t="str">
        <f t="shared" si="0"/>
        <v>Michael</v>
      </c>
      <c r="B15" s="13" t="s">
        <v>412</v>
      </c>
      <c r="C15" s="8" t="s">
        <v>413</v>
      </c>
      <c r="D15" s="9">
        <v>886994</v>
      </c>
      <c r="E15" s="16" t="str">
        <f>IF(ISNA(VLOOKUP(A15,TABLEFEED_Contact_Info!B:B,1,FALSE)),"No","Yes")</f>
        <v>Yes</v>
      </c>
      <c r="F15" s="15" t="s">
        <v>445</v>
      </c>
    </row>
    <row r="16" spans="1:6" x14ac:dyDescent="0.25">
      <c r="A16" s="12" t="str">
        <f t="shared" si="0"/>
        <v>Miller</v>
      </c>
      <c r="B16" s="13" t="s">
        <v>55</v>
      </c>
      <c r="C16" s="8" t="s">
        <v>414</v>
      </c>
      <c r="D16" s="9">
        <v>824383</v>
      </c>
      <c r="E16" s="16" t="str">
        <f>IF(ISNA(VLOOKUP(A16,TABLEFEED_Contact_Info!B:B,1,FALSE)),"No","Yes")</f>
        <v>Yes</v>
      </c>
      <c r="F16" s="15" t="s">
        <v>445</v>
      </c>
    </row>
    <row r="17" spans="1:6" x14ac:dyDescent="0.25">
      <c r="A17" s="12" t="str">
        <f t="shared" si="0"/>
        <v>Milliron</v>
      </c>
      <c r="B17" s="13" t="s">
        <v>59</v>
      </c>
      <c r="C17" s="8" t="s">
        <v>415</v>
      </c>
      <c r="D17" s="9">
        <v>654820</v>
      </c>
      <c r="E17" s="16" t="str">
        <f>IF(ISNA(VLOOKUP(A17,TABLEFEED_Contact_Info!B:B,1,FALSE)),"No","Yes")</f>
        <v>Yes</v>
      </c>
      <c r="F17" s="15" t="s">
        <v>445</v>
      </c>
    </row>
    <row r="18" spans="1:6" x14ac:dyDescent="0.25">
      <c r="A18" s="12" t="str">
        <f t="shared" si="0"/>
        <v>Prebonick</v>
      </c>
      <c r="B18" s="13" t="s">
        <v>416</v>
      </c>
      <c r="C18" s="8" t="s">
        <v>417</v>
      </c>
      <c r="D18" s="9">
        <v>653863</v>
      </c>
      <c r="E18" s="16" t="str">
        <f>IF(ISNA(VLOOKUP(A18,TABLEFEED_Contact_Info!B:B,1,FALSE)),"No","Yes")</f>
        <v>Yes</v>
      </c>
      <c r="F18" s="15" t="s">
        <v>445</v>
      </c>
    </row>
    <row r="19" spans="1:6" x14ac:dyDescent="0.25">
      <c r="A19" s="12" t="str">
        <f t="shared" si="0"/>
        <v>Rice</v>
      </c>
      <c r="B19" s="13" t="s">
        <v>418</v>
      </c>
      <c r="C19" s="8" t="s">
        <v>419</v>
      </c>
      <c r="D19" s="9">
        <v>10346504</v>
      </c>
      <c r="E19" s="16" t="str">
        <f>IF(ISNA(VLOOKUP(A19,TABLEFEED_Contact_Info!B:B,1,FALSE)),"No","Yes")</f>
        <v>Yes</v>
      </c>
      <c r="F19" s="15" t="s">
        <v>445</v>
      </c>
    </row>
    <row r="20" spans="1:6" x14ac:dyDescent="0.25">
      <c r="A20" s="12" t="str">
        <f t="shared" si="0"/>
        <v>Ringler</v>
      </c>
      <c r="B20" s="13" t="s">
        <v>420</v>
      </c>
      <c r="C20" s="8" t="s">
        <v>421</v>
      </c>
      <c r="D20" s="9">
        <v>9779525</v>
      </c>
      <c r="E20" s="16" t="str">
        <f>IF(ISNA(VLOOKUP(A20,TABLEFEED_Contact_Info!B:B,1,FALSE)),"No","Yes")</f>
        <v>Yes</v>
      </c>
      <c r="F20" s="15" t="s">
        <v>445</v>
      </c>
    </row>
    <row r="21" spans="1:6" x14ac:dyDescent="0.25">
      <c r="A21" s="12" t="str">
        <f t="shared" si="0"/>
        <v>Schumacher</v>
      </c>
      <c r="B21" s="13" t="s">
        <v>422</v>
      </c>
      <c r="C21" s="8" t="s">
        <v>423</v>
      </c>
      <c r="D21" s="9">
        <v>721810</v>
      </c>
      <c r="E21" s="15" t="str">
        <f>IF(ISNA(VLOOKUP(A21,TABLEFEED_Contact_Info!B:B,1,FALSE)),"No","Yes")</f>
        <v>No</v>
      </c>
      <c r="F21" s="15" t="s">
        <v>445</v>
      </c>
    </row>
    <row r="22" spans="1:6" x14ac:dyDescent="0.25">
      <c r="A22" s="12" t="str">
        <f t="shared" si="0"/>
        <v>Sneed</v>
      </c>
      <c r="B22" s="13" t="s">
        <v>424</v>
      </c>
      <c r="C22" s="8" t="s">
        <v>425</v>
      </c>
      <c r="D22" s="9">
        <v>8820292</v>
      </c>
      <c r="E22" s="16" t="str">
        <f>IF(ISNA(VLOOKUP(A22,TABLEFEED_Contact_Info!B:B,1,FALSE)),"No","Yes")</f>
        <v>Yes</v>
      </c>
      <c r="F22" s="15" t="s">
        <v>445</v>
      </c>
    </row>
    <row r="23" spans="1:6" x14ac:dyDescent="0.25">
      <c r="A23" s="12" t="str">
        <f t="shared" si="0"/>
        <v>Steiger</v>
      </c>
      <c r="B23" s="13" t="s">
        <v>426</v>
      </c>
      <c r="C23" s="8" t="s">
        <v>427</v>
      </c>
      <c r="D23" s="9">
        <v>34162</v>
      </c>
      <c r="E23" s="15" t="str">
        <f>IF(ISNA(VLOOKUP(A23,TABLEFEED_Contact_Info!B:B,1,FALSE)),"No","Yes")</f>
        <v>No</v>
      </c>
      <c r="F23" s="15" t="s">
        <v>445</v>
      </c>
    </row>
    <row r="24" spans="1:6" x14ac:dyDescent="0.25">
      <c r="A24" s="12" t="str">
        <f t="shared" si="0"/>
        <v>Undercoffer</v>
      </c>
      <c r="B24" s="13" t="s">
        <v>428</v>
      </c>
      <c r="C24" s="8" t="s">
        <v>429</v>
      </c>
      <c r="D24" s="9">
        <v>9387039</v>
      </c>
      <c r="E24" s="15" t="str">
        <f>IF(ISNA(VLOOKUP(A24,TABLEFEED_Contact_Info!B:B,1,FALSE)),"No","Yes")</f>
        <v>No</v>
      </c>
      <c r="F24" s="15" t="s">
        <v>445</v>
      </c>
    </row>
    <row r="25" spans="1:6" x14ac:dyDescent="0.25">
      <c r="A25" s="12" t="str">
        <f t="shared" si="0"/>
        <v>Weatherington-Rice</v>
      </c>
      <c r="B25" s="13" t="s">
        <v>430</v>
      </c>
      <c r="C25" s="8" t="s">
        <v>431</v>
      </c>
      <c r="D25" s="9">
        <v>5975711</v>
      </c>
      <c r="E25" s="16" t="str">
        <f>IF(ISNA(VLOOKUP(A25,TABLEFEED_Contact_Info!B:B,1,FALSE)),"No","Yes")</f>
        <v>Yes</v>
      </c>
      <c r="F25" s="15" t="s">
        <v>445</v>
      </c>
    </row>
    <row r="26" spans="1:6" x14ac:dyDescent="0.25">
      <c r="A26" s="12" t="str">
        <f t="shared" si="0"/>
        <v>Wright</v>
      </c>
      <c r="B26" s="13" t="s">
        <v>432</v>
      </c>
      <c r="C26" s="8" t="s">
        <v>433</v>
      </c>
      <c r="D26" s="9">
        <v>562455</v>
      </c>
      <c r="E26" s="16" t="str">
        <f>IF(ISNA(VLOOKUP(A26,TABLEFEED_Contact_Info!B:B,1,FALSE)),"No","Yes")</f>
        <v>Yes</v>
      </c>
      <c r="F26" s="15" t="s">
        <v>445</v>
      </c>
    </row>
    <row r="27" spans="1:6" x14ac:dyDescent="0.25">
      <c r="B27" s="10"/>
    </row>
  </sheetData>
  <hyperlinks>
    <hyperlink ref="B2" r:id="rId1" tooltip="Protected by Outlook: https://www.soils.org/certifications/professional-search/view/57826. Click or tap to follow the link." display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xr:uid="{8417ACC9-7BF5-4EFC-B87D-46D9039A6C63}"/>
    <hyperlink ref="C2" r:id="rId2" tooltip="Protected by Outlook: https://www.soils.org/certifications/professional-search/view/57826. Click or tap to follow the link." display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xr:uid="{98727C01-AA44-4CA9-94DD-67BE3554AFA5}"/>
    <hyperlink ref="B3" r:id="rId3" tooltip="Protected by Outlook: https://www.soils.org/certifications/professional-search/view/814146. Click or tap to follow the link." display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xr:uid="{B90DEDA0-4341-471E-A511-B7099093C93B}"/>
    <hyperlink ref="C3" r:id="rId4" tooltip="Protected by Outlook: https://www.soils.org/certifications/professional-search/view/814146. Click or tap to follow the link." display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xr:uid="{EEB2F0E0-0BB0-4FDD-9210-AF5140BBDBC1}"/>
    <hyperlink ref="B4" r:id="rId5" tooltip="Protected by Outlook: https://www.soils.org/certifications/professional-search/view/1024947. Click or tap to follow the link." display="https://na01.safelinks.protection.outlook.com/?url=https%3A%2F%2Fwww.soils.org%2Fcertifications%2Fprofessional-search%2Fview%2F1024947&amp;data=05%7C01%7C%7C3ebf9e943081419c67ce08daedba76f5%7C84df9e7fe9f640afb435aaaaaaaaaaaa%7C1%7C0%7C638083682365440233%7CUnknown%7CTWFpbGZsb3d8eyJWIjoiMC4wLjAwMDAiLCJQIjoiV2luMzIiLCJBTiI6Ik1haWwiLCJXVCI6Mn0%3D%7C3000%7C%7C%7C&amp;sdata=XLF8ex6bwWUiOzuNoi5%2BotehrW1blTXCclhh%2BHvweT8%3D&amp;reserved=0" xr:uid="{4A7167AE-3269-48C2-923E-407DD8F177F0}"/>
    <hyperlink ref="C4" r:id="rId6" tooltip="Protected by Outlook: https://www.soils.org/certifications/professional-search/view/1024947. Click or tap to follow the link." display="https://na01.safelinks.protection.outlook.com/?url=https%3A%2F%2Fwww.soils.org%2Fcertifications%2Fprofessional-search%2Fview%2F1024947&amp;data=05%7C01%7C%7C3ebf9e943081419c67ce08daedba76f5%7C84df9e7fe9f640afb435aaaaaaaaaaaa%7C1%7C0%7C638083682365596452%7CUnknown%7CTWFpbGZsb3d8eyJWIjoiMC4wLjAwMDAiLCJQIjoiV2luMzIiLCJBTiI6Ik1haWwiLCJXVCI6Mn0%3D%7C3000%7C%7C%7C&amp;sdata=I8Ot1XZ3KLPR5gY7yl85Atz%2FimMEzxSicTukM7LvA%2Fc%3D&amp;reserved=0" xr:uid="{7F7BED0D-B55D-4B4E-A5BE-4B373A29C64F}"/>
    <hyperlink ref="B5" r:id="rId7" tooltip="Protected by Outlook: https://www.soils.org/certifications/professional-search/view/9589807. Click or tap to follow the link." display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xr:uid="{6D533FFA-F27D-4179-B956-AA6AA62984DB}"/>
    <hyperlink ref="C5" r:id="rId8" tooltip="Protected by Outlook: https://www.soils.org/certifications/professional-search/view/9589807. Click or tap to follow the link." display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xr:uid="{E97E6ACE-27E8-4B46-AAA4-009A4336E12F}"/>
    <hyperlink ref="B6" r:id="rId9" tooltip="Protected by Outlook: https://www.soils.org/certifications/professional-search/view/9593577. Click or tap to follow the link." display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xr:uid="{3295DCB5-7F0D-4D46-A897-5DAC8BCED4E5}"/>
    <hyperlink ref="C6" r:id="rId10" tooltip="Protected by Outlook: https://www.soils.org/certifications/professional-search/view/9593577. Click or tap to follow the link." display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xr:uid="{3A7A1C15-4B34-4EAA-A0EE-247D9884AC6A}"/>
    <hyperlink ref="B7" r:id="rId11" tooltip="Protected by Outlook: https://www.soils.org/certifications/professional-search/view/516809. Click or tap to follow the link." display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xr:uid="{EB633E01-58D2-4A25-AC1F-6BC9728F2AB1}"/>
    <hyperlink ref="C7" r:id="rId12" tooltip="Protected by Outlook: https://www.soils.org/certifications/professional-search/view/516809. Click or tap to follow the link." display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xr:uid="{2E5BA23E-A387-452C-8932-23DE4B6D6A29}"/>
    <hyperlink ref="B8" r:id="rId13" tooltip="Protected by Outlook: https://www.soils.org/certifications/professional-search/view/887429. Click or tap to follow the link." display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xr:uid="{AE387EFB-0743-49A4-97B2-BD8D6F431ECF}"/>
    <hyperlink ref="C8" r:id="rId14" tooltip="Protected by Outlook: https://www.soils.org/certifications/professional-search/view/887429. Click or tap to follow the link." display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xr:uid="{6070A31B-A0DA-4E4F-91DF-EA5B0C81CF22}"/>
    <hyperlink ref="B9" r:id="rId15" tooltip="Protected by Outlook: https://www.soils.org/certifications/professional-search/view/337270. Click or tap to follow the link." display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xr:uid="{B9BCD53B-C2F6-426D-9C09-B6D9B8E63421}"/>
    <hyperlink ref="C9" r:id="rId16" tooltip="Protected by Outlook: https://www.soils.org/certifications/professional-search/view/337270. Click or tap to follow the link." display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xr:uid="{220D6462-80A1-43C4-939B-4A4674407CBE}"/>
    <hyperlink ref="B10" r:id="rId17" tooltip="Protected by Outlook: https://www.soils.org/certifications/professional-search/view/258564. Click or tap to follow the link." display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xr:uid="{AD8174D2-EABC-4FD8-AE12-B0164C1A8F78}"/>
    <hyperlink ref="C10" r:id="rId18" tooltip="Protected by Outlook: https://www.soils.org/certifications/professional-search/view/258564. Click or tap to follow the link." display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xr:uid="{6615880F-9D60-441A-BA55-92A130976821}"/>
    <hyperlink ref="B11" r:id="rId19" tooltip="Protected by Outlook: https://www.soils.org/certifications/professional-search/view/2080576. Click or tap to follow the link." display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xr:uid="{B4D553D3-4843-4BA0-A8CB-07BEE5F53D2F}"/>
    <hyperlink ref="C11" r:id="rId20" tooltip="Protected by Outlook: https://www.soils.org/certifications/professional-search/view/2080576. Click or tap to follow the link." display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xr:uid="{56291E0D-F985-4F5D-B5D9-78B8C533D91C}"/>
    <hyperlink ref="B12" r:id="rId21" tooltip="Protected by Outlook: https://www.soils.org/certifications/professional-search/view/80127. Click or tap to follow the link." display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xr:uid="{32266DB7-E830-4ADD-B45D-50A484FDF81F}"/>
    <hyperlink ref="C12" r:id="rId22" tooltip="Protected by Outlook: https://www.soils.org/certifications/professional-search/view/80127. Click or tap to follow the link." display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xr:uid="{E3FC7FB5-61AD-4BC0-B66D-4FB1F739F67F}"/>
    <hyperlink ref="B13" r:id="rId23" tooltip="Protected by Outlook: https://www.soils.org/certifications/professional-search/view/721839. Click or tap to follow the link." display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xr:uid="{17887D45-F262-45CF-BB62-F05D91D9D9C3}"/>
    <hyperlink ref="C13" r:id="rId24" tooltip="Protected by Outlook: https://www.soils.org/certifications/professional-search/view/721839. Click or tap to follow the link." display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xr:uid="{BA30949B-9F0C-4131-BEA7-E0B5648897DA}"/>
    <hyperlink ref="B14" r:id="rId25" tooltip="Protected by Outlook: https://www.soils.org/certifications/professional-search/view/14842461. Click or tap to follow the link." display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xr:uid="{75271424-3EF1-4E02-867B-EE6490444390}"/>
    <hyperlink ref="C14" r:id="rId26" tooltip="Protected by Outlook: https://www.soils.org/certifications/professional-search/view/14842461. Click or tap to follow the link." display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xr:uid="{2DEF423D-F172-479E-9852-6A8E51AA0733}"/>
    <hyperlink ref="B15" r:id="rId27" tooltip="Protected by Outlook: https://www.soils.org/certifications/professional-search/view/886994. Click or tap to follow the link." display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xr:uid="{DBE824FF-2FD4-4FA2-B360-3A0D9152EB1E}"/>
    <hyperlink ref="C15" r:id="rId28" tooltip="Protected by Outlook: https://www.soils.org/certifications/professional-search/view/886994. Click or tap to follow the link." display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xr:uid="{9B870C2C-691B-4719-AEAF-5F5037C93C0D}"/>
    <hyperlink ref="B16" r:id="rId29" tooltip="Protected by Outlook: https://www.soils.org/certifications/professional-search/view/824383. Click or tap to follow the link." display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xr:uid="{CBF661AD-3FC0-4E2D-80C3-27BDB3459CBD}"/>
    <hyperlink ref="C16" r:id="rId30" tooltip="Protected by Outlook: https://www.soils.org/certifications/professional-search/view/824383. Click or tap to follow the link." display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xr:uid="{07BB9E33-D74F-499E-A15C-6EF567624343}"/>
    <hyperlink ref="B17" r:id="rId31" tooltip="Protected by Outlook: https://www.soils.org/certifications/professional-search/view/654820. Click or tap to follow the link." display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xr:uid="{C7E4EE21-362E-44C5-8C6D-1A5E9685F86E}"/>
    <hyperlink ref="C17" r:id="rId32" tooltip="Protected by Outlook: https://www.soils.org/certifications/professional-search/view/654820. Click or tap to follow the link." display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xr:uid="{ABCC9B5B-1DC6-4712-9B56-98A638381898}"/>
    <hyperlink ref="B18" r:id="rId33" tooltip="Protected by Outlook: https://www.soils.org/certifications/professional-search/view/653863. Click or tap to follow the link." display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xr:uid="{554CFAD4-9A94-4FD6-A9AA-5E4508344DF9}"/>
    <hyperlink ref="C18" r:id="rId34" tooltip="Protected by Outlook: https://www.soils.org/certifications/professional-search/view/653863. Click or tap to follow the link." display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xr:uid="{5A43EF9A-EFAD-4F83-90D7-C27F2FAB2A1F}"/>
    <hyperlink ref="B19" r:id="rId35" tooltip="Protected by Outlook: https://www.soils.org/certifications/professional-search/view/10346504. Click or tap to follow the link." display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xr:uid="{561CAA05-855C-4654-B286-605CC150700C}"/>
    <hyperlink ref="C19" r:id="rId36" tooltip="Protected by Outlook: https://www.soils.org/certifications/professional-search/view/10346504. Click or tap to follow the link." display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xr:uid="{9C785F0D-87C1-4CB0-BC1C-B6E5BCA50218}"/>
    <hyperlink ref="B20" r:id="rId37" tooltip="Protected by Outlook: https://www.soils.org/certifications/professional-search/view/9779525. Click or tap to follow the link." display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xr:uid="{F718EBC0-05C9-4B88-89BE-575362524B49}"/>
    <hyperlink ref="C20" r:id="rId38" tooltip="Protected by Outlook: https://www.soils.org/certifications/professional-search/view/9779525. Click or tap to follow the link." display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xr:uid="{7DD54756-C437-4102-BDA4-0CF3D00B1590}"/>
    <hyperlink ref="B21" r:id="rId39" tooltip="Protected by Outlook: https://www.soils.org/certifications/professional-search/view/721810. Click or tap to follow the link." display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xr:uid="{A49D8A3D-B43A-41D3-BD50-DE99667B7528}"/>
    <hyperlink ref="C21" r:id="rId40" tooltip="Protected by Outlook: https://www.soils.org/certifications/professional-search/view/721810. Click or tap to follow the link." display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xr:uid="{CA9D0957-977D-4ECD-A03F-7D703E86C9CD}"/>
    <hyperlink ref="B22" r:id="rId41" tooltip="Protected by Outlook: https://www.soils.org/certifications/professional-search/view/8820292. Click or tap to follow the link." display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xr:uid="{C1FBDBC0-6835-49AE-8A50-1A43BF47F5B5}"/>
    <hyperlink ref="C22" r:id="rId42" tooltip="Protected by Outlook: https://www.soils.org/certifications/professional-search/view/8820292. Click or tap to follow the link." display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xr:uid="{5202BE1A-1C42-433D-8073-D58326ED4206}"/>
    <hyperlink ref="B23" r:id="rId43" tooltip="Protected by Outlook: https://www.soils.org/certifications/professional-search/view/34162. Click or tap to follow the link." display="https://na01.safelinks.protection.outlook.com/?url=https%3A%2F%2Fwww.soils.org%2Fcertifications%2Fprofessional-search%2Fview%2F34162&amp;data=05%7C01%7C%7C3ebf9e943081419c67ce08daedba76f5%7C84df9e7fe9f640afb435aaaaaaaaaaaa%7C1%7C0%7C638083682365752671%7CUnknown%7CTWFpbGZsb3d8eyJWIjoiMC4wLjAwMDAiLCJQIjoiV2luMzIiLCJBTiI6Ik1haWwiLCJXVCI6Mn0%3D%7C3000%7C%7C%7C&amp;sdata=AP7WMkuQ0S7qjKo536ni20pDd%2Ba3wmeidbQNXUxGSHE%3D&amp;reserved=0" xr:uid="{382E206D-AED8-48F9-ABFB-0064D7E103F1}"/>
    <hyperlink ref="C23" r:id="rId44" tooltip="Protected by Outlook: https://www.soils.org/certifications/professional-search/view/34162. Click or tap to follow the link." display="https://na01.safelinks.protection.outlook.com/?url=https%3A%2F%2Fwww.soils.org%2Fcertifications%2Fprofessional-search%2Fview%2F34162&amp;data=05%7C01%7C%7C3ebf9e943081419c67ce08daedba76f5%7C84df9e7fe9f640afb435aaaaaaaaaaaa%7C1%7C0%7C638083682365908903%7CUnknown%7CTWFpbGZsb3d8eyJWIjoiMC4wLjAwMDAiLCJQIjoiV2luMzIiLCJBTiI6Ik1haWwiLCJXVCI6Mn0%3D%7C3000%7C%7C%7C&amp;sdata=PnZd5B9eRXfx2jSIJ50VBmUkAflAOIx%2BRb4ndjKKRHs%3D&amp;reserved=0" xr:uid="{66A1F334-298E-4CE7-B442-5FA3407CB615}"/>
    <hyperlink ref="B24" r:id="rId45" tooltip="Protected by Outlook: https://www.soils.org/certifications/professional-search/view/9387039. Click or tap to follow the link." display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xr:uid="{794115D6-ABED-4874-A036-8AEAC4ACAFB5}"/>
    <hyperlink ref="C24" r:id="rId46" tooltip="Protected by Outlook: https://www.soils.org/certifications/professional-search/view/9387039. Click or tap to follow the link." display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xr:uid="{C5ECC402-7E9C-45BF-91BC-9AB0F478BB53}"/>
    <hyperlink ref="B25" r:id="rId47" tooltip="Protected by Outlook: https://www.soils.org/certifications/professional-search/view/5975711. Click or tap to follow the link." display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xr:uid="{786FE9AA-ECF2-4B5D-9199-D58E5247FAC1}"/>
    <hyperlink ref="C25" r:id="rId48" tooltip="Protected by Outlook: https://www.soils.org/certifications/professional-search/view/5975711. Click or tap to follow the link." display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xr:uid="{539349DE-A3F7-4102-A6B3-33E075305A98}"/>
    <hyperlink ref="B26" r:id="rId49" tooltip="Protected by Outlook: https://www.soils.org/certifications/professional-search/view/562455. Click or tap to follow the link." display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xr:uid="{1E55E3D3-21C0-4B2B-9904-B02CC67378DC}"/>
    <hyperlink ref="C26" r:id="rId50" tooltip="Protected by Outlook: https://www.soils.org/certifications/professional-search/view/562455. Click or tap to follow the link." display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xr:uid="{D50F47BE-23A3-4A58-8B52-3B93D6ACA278}"/>
  </hyperlinks>
  <pageMargins left="0.7" right="0.7" top="0.75" bottom="0.75" header="0.3" footer="0.3"/>
  <pageSetup orientation="portrait" r:id="rId51"/>
  <tableParts count="1">
    <tablePart r:id="rId5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7B10-57E1-4B8D-8723-2CAA95FCB803}">
  <dimension ref="A1:D22"/>
  <sheetViews>
    <sheetView workbookViewId="0"/>
  </sheetViews>
  <sheetFormatPr defaultRowHeight="15" x14ac:dyDescent="0.25"/>
  <cols>
    <col min="1" max="1" width="11.5703125" bestFit="1" customWidth="1"/>
    <col min="2" max="2" width="9.28515625" customWidth="1"/>
    <col min="4" max="4" width="12.140625" bestFit="1" customWidth="1"/>
  </cols>
  <sheetData>
    <row r="1" spans="1:4" x14ac:dyDescent="0.25">
      <c r="A1" t="s">
        <v>216</v>
      </c>
    </row>
    <row r="2" spans="1:4" x14ac:dyDescent="0.25">
      <c r="A2" s="1" t="s">
        <v>212</v>
      </c>
      <c r="B2" s="1" t="s">
        <v>213</v>
      </c>
      <c r="C2" s="1" t="s">
        <v>214</v>
      </c>
      <c r="D2" s="1" t="s">
        <v>215</v>
      </c>
    </row>
    <row r="3" spans="1:4" x14ac:dyDescent="0.25">
      <c r="A3" t="s">
        <v>123</v>
      </c>
      <c r="B3" t="s">
        <v>127</v>
      </c>
      <c r="C3" t="s">
        <v>125</v>
      </c>
      <c r="D3" t="s">
        <v>184</v>
      </c>
    </row>
    <row r="4" spans="1:4" x14ac:dyDescent="0.25">
      <c r="A4" t="s">
        <v>130</v>
      </c>
      <c r="B4" t="s">
        <v>149</v>
      </c>
      <c r="C4" t="s">
        <v>126</v>
      </c>
      <c r="D4" t="s">
        <v>194</v>
      </c>
    </row>
    <row r="5" spans="1:4" x14ac:dyDescent="0.25">
      <c r="A5" t="s">
        <v>131</v>
      </c>
      <c r="B5" t="s">
        <v>145</v>
      </c>
      <c r="C5" t="s">
        <v>132</v>
      </c>
      <c r="D5" t="s">
        <v>144</v>
      </c>
    </row>
    <row r="6" spans="1:4" x14ac:dyDescent="0.25">
      <c r="A6" t="s">
        <v>135</v>
      </c>
      <c r="B6" t="s">
        <v>159</v>
      </c>
      <c r="C6" t="s">
        <v>137</v>
      </c>
      <c r="D6" t="s">
        <v>169</v>
      </c>
    </row>
    <row r="7" spans="1:4" x14ac:dyDescent="0.25">
      <c r="A7" t="s">
        <v>136</v>
      </c>
      <c r="B7" t="s">
        <v>162</v>
      </c>
      <c r="C7" t="s">
        <v>140</v>
      </c>
      <c r="D7" t="s">
        <v>196</v>
      </c>
    </row>
    <row r="8" spans="1:4" x14ac:dyDescent="0.25">
      <c r="A8" t="s">
        <v>146</v>
      </c>
      <c r="B8" t="s">
        <v>166</v>
      </c>
      <c r="C8" t="s">
        <v>144</v>
      </c>
      <c r="D8" t="s">
        <v>161</v>
      </c>
    </row>
    <row r="9" spans="1:4" x14ac:dyDescent="0.25">
      <c r="A9" t="s">
        <v>151</v>
      </c>
      <c r="B9" t="s">
        <v>175</v>
      </c>
      <c r="C9" t="s">
        <v>150</v>
      </c>
      <c r="D9" t="s">
        <v>210</v>
      </c>
    </row>
    <row r="10" spans="1:4" x14ac:dyDescent="0.25">
      <c r="A10" t="s">
        <v>153</v>
      </c>
      <c r="B10" t="s">
        <v>178</v>
      </c>
      <c r="C10" s="1" t="s">
        <v>160</v>
      </c>
      <c r="D10" t="s">
        <v>139</v>
      </c>
    </row>
    <row r="11" spans="1:4" x14ac:dyDescent="0.25">
      <c r="A11" t="s">
        <v>158</v>
      </c>
      <c r="B11" t="s">
        <v>180</v>
      </c>
      <c r="C11" t="s">
        <v>161</v>
      </c>
      <c r="D11" t="s">
        <v>192</v>
      </c>
    </row>
    <row r="12" spans="1:4" x14ac:dyDescent="0.25">
      <c r="A12" t="s">
        <v>179</v>
      </c>
      <c r="B12" t="s">
        <v>183</v>
      </c>
      <c r="C12" t="s">
        <v>165</v>
      </c>
      <c r="D12" t="s">
        <v>125</v>
      </c>
    </row>
    <row r="13" spans="1:4" x14ac:dyDescent="0.25">
      <c r="A13" t="s">
        <v>187</v>
      </c>
      <c r="B13" t="s">
        <v>186</v>
      </c>
      <c r="C13" t="s">
        <v>169</v>
      </c>
      <c r="D13" t="s">
        <v>173</v>
      </c>
    </row>
    <row r="14" spans="1:4" x14ac:dyDescent="0.25">
      <c r="A14" t="s">
        <v>188</v>
      </c>
      <c r="B14" t="s">
        <v>204</v>
      </c>
      <c r="C14" t="s">
        <v>172</v>
      </c>
      <c r="D14" t="s">
        <v>181</v>
      </c>
    </row>
    <row r="15" spans="1:4" x14ac:dyDescent="0.25">
      <c r="A15" t="s">
        <v>190</v>
      </c>
      <c r="B15" t="s">
        <v>206</v>
      </c>
      <c r="C15" t="s">
        <v>174</v>
      </c>
      <c r="D15" t="s">
        <v>164</v>
      </c>
    </row>
    <row r="16" spans="1:4" x14ac:dyDescent="0.25">
      <c r="A16" t="s">
        <v>193</v>
      </c>
      <c r="C16" t="s">
        <v>189</v>
      </c>
    </row>
    <row r="17" spans="1:3" x14ac:dyDescent="0.25">
      <c r="A17" t="s">
        <v>195</v>
      </c>
      <c r="C17" t="s">
        <v>192</v>
      </c>
    </row>
    <row r="18" spans="1:3" x14ac:dyDescent="0.25">
      <c r="A18" t="s">
        <v>205</v>
      </c>
      <c r="C18" t="s">
        <v>198</v>
      </c>
    </row>
    <row r="19" spans="1:3" x14ac:dyDescent="0.25">
      <c r="C19" t="s">
        <v>199</v>
      </c>
    </row>
    <row r="20" spans="1:3" x14ac:dyDescent="0.25">
      <c r="C20" t="s">
        <v>200</v>
      </c>
    </row>
    <row r="21" spans="1:3" x14ac:dyDescent="0.25">
      <c r="C21" t="s">
        <v>201</v>
      </c>
    </row>
    <row r="22" spans="1:3" x14ac:dyDescent="0.25">
      <c r="C22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1A63-795C-404C-B1D5-8032146F945E}">
  <dimension ref="A1:K21"/>
  <sheetViews>
    <sheetView workbookViewId="0">
      <selection activeCell="A19" sqref="A19"/>
    </sheetView>
  </sheetViews>
  <sheetFormatPr defaultRowHeight="15" x14ac:dyDescent="0.25"/>
  <cols>
    <col min="1" max="1" width="22.7109375" bestFit="1" customWidth="1"/>
    <col min="2" max="2" width="23.5703125" hidden="1" customWidth="1"/>
    <col min="3" max="3" width="12.5703125" hidden="1" customWidth="1"/>
    <col min="4" max="4" width="0" hidden="1" customWidth="1"/>
    <col min="5" max="5" width="41" hidden="1" customWidth="1"/>
    <col min="6" max="6" width="12.28515625" hidden="1" customWidth="1"/>
    <col min="7" max="7" width="53.28515625" customWidth="1"/>
    <col min="8" max="8" width="47.5703125" customWidth="1"/>
  </cols>
  <sheetData>
    <row r="1" spans="1:11" x14ac:dyDescent="0.25">
      <c r="A1" t="s">
        <v>97</v>
      </c>
      <c r="B1" t="s">
        <v>104</v>
      </c>
      <c r="C1" t="s">
        <v>99</v>
      </c>
      <c r="D1" t="s">
        <v>100</v>
      </c>
      <c r="E1" t="s">
        <v>101</v>
      </c>
      <c r="F1" t="s">
        <v>219</v>
      </c>
      <c r="G1" t="s">
        <v>102</v>
      </c>
      <c r="H1" t="s">
        <v>118</v>
      </c>
      <c r="I1" t="s">
        <v>116</v>
      </c>
      <c r="J1" t="s">
        <v>98</v>
      </c>
    </row>
    <row r="2" spans="1:11" x14ac:dyDescent="0.25">
      <c r="A2" t="s">
        <v>0</v>
      </c>
      <c r="B2" t="s">
        <v>107</v>
      </c>
      <c r="C2" t="s">
        <v>1</v>
      </c>
      <c r="D2" t="s">
        <v>2</v>
      </c>
      <c r="E2" t="s">
        <v>3</v>
      </c>
      <c r="F2" t="s">
        <v>4</v>
      </c>
      <c r="G2" t="s">
        <v>103</v>
      </c>
      <c r="H2" t="s">
        <v>117</v>
      </c>
      <c r="I2" t="s">
        <v>107</v>
      </c>
    </row>
    <row r="3" spans="1:11" x14ac:dyDescent="0.25">
      <c r="A3" t="s">
        <v>5</v>
      </c>
      <c r="B3" t="s">
        <v>107</v>
      </c>
      <c r="C3" t="s">
        <v>6</v>
      </c>
      <c r="D3" t="s">
        <v>7</v>
      </c>
      <c r="E3" t="s">
        <v>8</v>
      </c>
      <c r="F3" t="s">
        <v>4</v>
      </c>
      <c r="G3" t="s">
        <v>103</v>
      </c>
      <c r="H3" t="s">
        <v>117</v>
      </c>
      <c r="I3" t="s">
        <v>107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105</v>
      </c>
      <c r="G4" t="s">
        <v>103</v>
      </c>
      <c r="H4" t="s">
        <v>117</v>
      </c>
      <c r="I4" t="s">
        <v>107</v>
      </c>
    </row>
    <row r="5" spans="1:1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G5" t="s">
        <v>103</v>
      </c>
      <c r="H5" t="s">
        <v>117</v>
      </c>
      <c r="I5" t="s">
        <v>107</v>
      </c>
    </row>
    <row r="6" spans="1:11" x14ac:dyDescent="0.25">
      <c r="A6" t="s">
        <v>19</v>
      </c>
      <c r="B6" t="s">
        <v>20</v>
      </c>
      <c r="C6" t="s">
        <v>112</v>
      </c>
      <c r="D6" t="s">
        <v>22</v>
      </c>
      <c r="E6" t="s">
        <v>23</v>
      </c>
      <c r="F6" t="s">
        <v>106</v>
      </c>
      <c r="G6" t="s">
        <v>103</v>
      </c>
      <c r="H6" t="s">
        <v>117</v>
      </c>
      <c r="I6" t="s">
        <v>21</v>
      </c>
    </row>
    <row r="7" spans="1:11" x14ac:dyDescent="0.2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4</v>
      </c>
      <c r="G7" t="s">
        <v>30</v>
      </c>
      <c r="H7" t="s">
        <v>119</v>
      </c>
      <c r="I7" t="s">
        <v>107</v>
      </c>
      <c r="K7" t="s">
        <v>211</v>
      </c>
    </row>
    <row r="8" spans="1:11" x14ac:dyDescent="0.25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4</v>
      </c>
      <c r="G8" t="s">
        <v>103</v>
      </c>
      <c r="H8" t="s">
        <v>117</v>
      </c>
      <c r="I8" t="s">
        <v>107</v>
      </c>
    </row>
    <row r="9" spans="1:11" x14ac:dyDescent="0.25">
      <c r="A9" t="s">
        <v>36</v>
      </c>
      <c r="B9" t="s">
        <v>107</v>
      </c>
      <c r="C9" t="s">
        <v>37</v>
      </c>
      <c r="D9" t="s">
        <v>38</v>
      </c>
      <c r="E9" t="s">
        <v>39</v>
      </c>
      <c r="F9" t="s">
        <v>105</v>
      </c>
      <c r="G9" t="s">
        <v>103</v>
      </c>
      <c r="H9" t="s">
        <v>117</v>
      </c>
      <c r="I9" t="s">
        <v>107</v>
      </c>
    </row>
    <row r="10" spans="1:11" x14ac:dyDescent="0.25">
      <c r="A10" t="s">
        <v>40</v>
      </c>
      <c r="B10" t="s">
        <v>107</v>
      </c>
      <c r="C10" t="s">
        <v>41</v>
      </c>
      <c r="D10" t="s">
        <v>107</v>
      </c>
      <c r="E10" t="s">
        <v>42</v>
      </c>
      <c r="F10" t="s">
        <v>4</v>
      </c>
      <c r="G10" t="s">
        <v>103</v>
      </c>
      <c r="H10" t="s">
        <v>117</v>
      </c>
      <c r="I10" t="s">
        <v>107</v>
      </c>
    </row>
    <row r="11" spans="1:11" x14ac:dyDescent="0.25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 t="s">
        <v>108</v>
      </c>
      <c r="G11" t="s">
        <v>48</v>
      </c>
      <c r="H11" t="s">
        <v>121</v>
      </c>
      <c r="I11" t="s">
        <v>107</v>
      </c>
      <c r="K11" t="s">
        <v>211</v>
      </c>
    </row>
    <row r="12" spans="1:11" x14ac:dyDescent="0.25">
      <c r="A12" t="s">
        <v>49</v>
      </c>
      <c r="B12" t="s">
        <v>50</v>
      </c>
      <c r="C12" t="s">
        <v>51</v>
      </c>
      <c r="D12" t="s">
        <v>52</v>
      </c>
      <c r="E12" t="s">
        <v>13</v>
      </c>
      <c r="F12" t="s">
        <v>4</v>
      </c>
      <c r="G12" t="s">
        <v>54</v>
      </c>
      <c r="H12" t="s">
        <v>122</v>
      </c>
      <c r="I12" t="s">
        <v>53</v>
      </c>
      <c r="K12" t="s">
        <v>211</v>
      </c>
    </row>
    <row r="13" spans="1:11" x14ac:dyDescent="0.25">
      <c r="A13" t="s">
        <v>55</v>
      </c>
      <c r="B13" t="s">
        <v>56</v>
      </c>
      <c r="C13" t="s">
        <v>109</v>
      </c>
      <c r="D13" t="s">
        <v>57</v>
      </c>
      <c r="E13" t="s">
        <v>58</v>
      </c>
      <c r="F13" t="s">
        <v>4</v>
      </c>
      <c r="G13" t="s">
        <v>103</v>
      </c>
      <c r="H13" t="s">
        <v>117</v>
      </c>
      <c r="I13" t="s">
        <v>107</v>
      </c>
    </row>
    <row r="14" spans="1:11" x14ac:dyDescent="0.25">
      <c r="A14" t="s">
        <v>59</v>
      </c>
      <c r="B14" t="s">
        <v>60</v>
      </c>
      <c r="C14" t="s">
        <v>110</v>
      </c>
      <c r="D14" t="s">
        <v>61</v>
      </c>
      <c r="E14" t="s">
        <v>62</v>
      </c>
      <c r="F14" t="s">
        <v>24</v>
      </c>
      <c r="G14" t="s">
        <v>48</v>
      </c>
      <c r="H14" t="s">
        <v>121</v>
      </c>
      <c r="I14" t="s">
        <v>107</v>
      </c>
      <c r="K14" t="s">
        <v>211</v>
      </c>
    </row>
    <row r="15" spans="1:11" x14ac:dyDescent="0.25">
      <c r="A15" t="s">
        <v>63</v>
      </c>
      <c r="B15" t="s">
        <v>107</v>
      </c>
      <c r="C15" t="s">
        <v>64</v>
      </c>
      <c r="D15" t="s">
        <v>65</v>
      </c>
      <c r="E15" t="s">
        <v>66</v>
      </c>
      <c r="F15" t="s">
        <v>24</v>
      </c>
      <c r="G15" t="s">
        <v>103</v>
      </c>
      <c r="H15" t="s">
        <v>117</v>
      </c>
      <c r="I15" t="s">
        <v>107</v>
      </c>
    </row>
    <row r="16" spans="1:11" x14ac:dyDescent="0.25">
      <c r="A16" t="s">
        <v>67</v>
      </c>
      <c r="B16" t="s">
        <v>68</v>
      </c>
      <c r="C16" t="s">
        <v>69</v>
      </c>
      <c r="D16" t="s">
        <v>70</v>
      </c>
      <c r="E16" t="s">
        <v>71</v>
      </c>
      <c r="G16" t="s">
        <v>72</v>
      </c>
      <c r="H16" t="s">
        <v>218</v>
      </c>
      <c r="I16" t="s">
        <v>107</v>
      </c>
      <c r="K16" t="s">
        <v>211</v>
      </c>
    </row>
    <row r="17" spans="1:11" x14ac:dyDescent="0.25">
      <c r="A17" t="s">
        <v>73</v>
      </c>
      <c r="B17" t="s">
        <v>107</v>
      </c>
      <c r="C17" t="s">
        <v>74</v>
      </c>
      <c r="D17" t="s">
        <v>75</v>
      </c>
      <c r="F17" t="s">
        <v>4</v>
      </c>
      <c r="G17" t="s">
        <v>103</v>
      </c>
      <c r="H17" t="s">
        <v>117</v>
      </c>
      <c r="I17" t="s">
        <v>107</v>
      </c>
    </row>
    <row r="18" spans="1:11" x14ac:dyDescent="0.25">
      <c r="A18" t="s">
        <v>76</v>
      </c>
      <c r="B18" t="s">
        <v>77</v>
      </c>
      <c r="C18" t="s">
        <v>111</v>
      </c>
      <c r="D18" t="s">
        <v>78</v>
      </c>
      <c r="E18" t="s">
        <v>113</v>
      </c>
      <c r="F18" t="s">
        <v>4</v>
      </c>
      <c r="G18" t="s">
        <v>103</v>
      </c>
      <c r="H18" t="s">
        <v>117</v>
      </c>
      <c r="I18" t="s">
        <v>107</v>
      </c>
    </row>
    <row r="19" spans="1:11" x14ac:dyDescent="0.25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">
        <v>114</v>
      </c>
      <c r="G19" t="s">
        <v>103</v>
      </c>
      <c r="H19" t="s">
        <v>117</v>
      </c>
      <c r="I19" t="s">
        <v>107</v>
      </c>
    </row>
    <row r="20" spans="1:11" x14ac:dyDescent="0.25">
      <c r="A20" t="s">
        <v>84</v>
      </c>
      <c r="B20" t="s">
        <v>85</v>
      </c>
      <c r="C20" t="s">
        <v>115</v>
      </c>
      <c r="D20" t="s">
        <v>86</v>
      </c>
      <c r="E20" t="s">
        <v>88</v>
      </c>
      <c r="F20" t="s">
        <v>89</v>
      </c>
      <c r="G20" t="s">
        <v>95</v>
      </c>
      <c r="H20" t="s">
        <v>217</v>
      </c>
      <c r="I20" t="s">
        <v>87</v>
      </c>
      <c r="K20" t="s">
        <v>211</v>
      </c>
    </row>
    <row r="21" spans="1:11" x14ac:dyDescent="0.25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4</v>
      </c>
      <c r="G21" t="s">
        <v>96</v>
      </c>
      <c r="H21" t="s">
        <v>120</v>
      </c>
      <c r="K21" t="s">
        <v>211</v>
      </c>
    </row>
  </sheetData>
  <autoFilter ref="A1:J21" xr:uid="{9B961A63-795C-404C-B1D5-8032146F945E}"/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B H E L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B H E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R x C 1 U o i k e 4 D g A A A B E A A A A T A B w A R m 9 y b X V s Y X M v U 2 V j d G l v b j E u b S C i G A A o o B Q A A A A A A A A A A A A A A A A A A A A A A A A A A A A r T k 0 u y c z P U w i G 0 I b W A F B L A Q I t A B Q A A g A I A A R x C 1 U 5 7 Q R y p A A A A P Y A A A A S A A A A A A A A A A A A A A A A A A A A A A B D b 2 5 m a W c v U G F j a 2 F n Z S 5 4 b W x Q S w E C L Q A U A A I A C A A E c Q t V U 3 I 4 L J s A A A D h A A A A E w A A A A A A A A A A A A A A A A D w A A A A W 0 N v b n R l b n R f V H l w Z X N d L n h t b F B L A Q I t A B Q A A g A I A A R x C 1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c o 7 e q 7 G T k 2 F M p t t f O X B X w A A A A A C A A A A A A A Q Z g A A A A E A A C A A A A B s q 1 N 2 K l l m k J Z 9 n T B T W t X T p s R L 8 S V V p j f u H Z c 8 6 F + U o w A A A A A O g A A A A A I A A C A A A A D U u X 4 C m z Y 6 f U x 8 T k s k P H a y W S 5 X g R Y k 6 a 1 I B A i d K H i t W V A A A A C m 6 X N p D l Y 2 5 a O p 1 h T x w 9 0 u w U v m O + a b X o X p z m H O w l C a D P d o 6 W r S 5 h M Z X F J F v N I A / E g a + Y A Y f w o w H T S M w p n T a t j F P e S H p t 7 p D C N S Z Q w o j q F S U k A A A A A f b / Y U 5 M p + y L c k f 3 Z o Z 4 + K S W 6 q h 2 y J H h t T A 5 r e 8 l J L g B V E U W h L a q z 0 I l 2 P d n x V E T 2 r K h x z D / o h Q 5 D c c x 6 u / h T F < / D a t a M a s h u p > 
</file>

<file path=customXml/itemProps1.xml><?xml version="1.0" encoding="utf-8"?>
<ds:datastoreItem xmlns:ds="http://schemas.openxmlformats.org/officeDocument/2006/customXml" ds:itemID="{6DA52CB4-7889-4848-8D9C-602AD5CFD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MAPFEED_Data_By_Cty</vt:lpstr>
      <vt:lpstr>Simple_Mapfeed</vt:lpstr>
      <vt:lpstr>TABLEFEED_Contact_Info</vt:lpstr>
      <vt:lpstr>20230103_SSSA_Comparison</vt:lpstr>
      <vt:lpstr>Cty Groupings</vt:lpstr>
      <vt:lpstr>ARCHIVED_Data_by_person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Warren</dc:creator>
  <cp:lastModifiedBy>Rachel Warren</cp:lastModifiedBy>
  <dcterms:created xsi:type="dcterms:W3CDTF">2022-08-06T18:54:15Z</dcterms:created>
  <dcterms:modified xsi:type="dcterms:W3CDTF">2023-11-02T15:38:46Z</dcterms:modified>
</cp:coreProperties>
</file>