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sis\project1\"/>
    </mc:Choice>
  </mc:AlternateContent>
  <xr:revisionPtr revIDLastSave="0" documentId="13_ncr:1_{C48F9954-AA9D-4130-9D87-14110BC513B0}" xr6:coauthVersionLast="45" xr6:coauthVersionMax="45" xr10:uidLastSave="{00000000-0000-0000-0000-000000000000}"/>
  <bookViews>
    <workbookView xWindow="5580" yWindow="1452" windowWidth="17280" windowHeight="10404" xr2:uid="{00000000-000D-0000-FFFF-FFFF00000000}"/>
  </bookViews>
  <sheets>
    <sheet name="dat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B26" i="1"/>
  <c r="E3" i="1" s="1"/>
  <c r="F3" i="1" s="1"/>
  <c r="A26" i="1"/>
  <c r="C4" i="1" s="1"/>
  <c r="D4" i="1" s="1"/>
  <c r="C14" i="1" l="1"/>
  <c r="D14" i="1" s="1"/>
  <c r="C9" i="1"/>
  <c r="D9" i="1" s="1"/>
  <c r="C25" i="1"/>
  <c r="D25" i="1" s="1"/>
  <c r="C3" i="1"/>
  <c r="D3" i="1" s="1"/>
  <c r="C19" i="1"/>
  <c r="D19" i="1" s="1"/>
  <c r="C23" i="1"/>
  <c r="D23" i="1" s="1"/>
  <c r="C18" i="1"/>
  <c r="D18" i="1" s="1"/>
  <c r="C13" i="1"/>
  <c r="D13" i="1" s="1"/>
  <c r="C7" i="1"/>
  <c r="D7" i="1" s="1"/>
  <c r="H26" i="1"/>
  <c r="I11" i="1" s="1"/>
  <c r="J11" i="1" s="1"/>
  <c r="C22" i="1"/>
  <c r="D22" i="1" s="1"/>
  <c r="C17" i="1"/>
  <c r="D17" i="1" s="1"/>
  <c r="C11" i="1"/>
  <c r="D11" i="1" s="1"/>
  <c r="C6" i="1"/>
  <c r="D6" i="1" s="1"/>
  <c r="C2" i="1"/>
  <c r="D2" i="1" s="1"/>
  <c r="C21" i="1"/>
  <c r="D21" i="1" s="1"/>
  <c r="C15" i="1"/>
  <c r="D15" i="1" s="1"/>
  <c r="C10" i="1"/>
  <c r="D10" i="1" s="1"/>
  <c r="C5" i="1"/>
  <c r="D5" i="1" s="1"/>
  <c r="E18" i="1"/>
  <c r="F18" i="1" s="1"/>
  <c r="E10" i="1"/>
  <c r="F10" i="1" s="1"/>
  <c r="E25" i="1"/>
  <c r="F25" i="1" s="1"/>
  <c r="E21" i="1"/>
  <c r="F21" i="1" s="1"/>
  <c r="E17" i="1"/>
  <c r="F17" i="1" s="1"/>
  <c r="E13" i="1"/>
  <c r="F13" i="1" s="1"/>
  <c r="E9" i="1"/>
  <c r="F9" i="1" s="1"/>
  <c r="E5" i="1"/>
  <c r="F5" i="1" s="1"/>
  <c r="E2" i="1"/>
  <c r="F2" i="1" s="1"/>
  <c r="E6" i="1"/>
  <c r="F6" i="1" s="1"/>
  <c r="E20" i="1"/>
  <c r="F20" i="1" s="1"/>
  <c r="E16" i="1"/>
  <c r="F16" i="1" s="1"/>
  <c r="E12" i="1"/>
  <c r="F12" i="1" s="1"/>
  <c r="E4" i="1"/>
  <c r="F4" i="1" s="1"/>
  <c r="E22" i="1"/>
  <c r="F22" i="1" s="1"/>
  <c r="E14" i="1"/>
  <c r="F14" i="1" s="1"/>
  <c r="E24" i="1"/>
  <c r="F24" i="1" s="1"/>
  <c r="E8" i="1"/>
  <c r="F8" i="1" s="1"/>
  <c r="C24" i="1"/>
  <c r="D24" i="1" s="1"/>
  <c r="C20" i="1"/>
  <c r="D20" i="1" s="1"/>
  <c r="C16" i="1"/>
  <c r="D16" i="1" s="1"/>
  <c r="C12" i="1"/>
  <c r="D12" i="1" s="1"/>
  <c r="C8" i="1"/>
  <c r="D8" i="1" s="1"/>
  <c r="E23" i="1"/>
  <c r="F23" i="1" s="1"/>
  <c r="E19" i="1"/>
  <c r="F19" i="1" s="1"/>
  <c r="E15" i="1"/>
  <c r="F15" i="1" s="1"/>
  <c r="E11" i="1"/>
  <c r="F11" i="1" s="1"/>
  <c r="E7" i="1"/>
  <c r="F7" i="1" s="1"/>
  <c r="I9" i="1" l="1"/>
  <c r="J9" i="1" s="1"/>
  <c r="I25" i="1"/>
  <c r="J25" i="1" s="1"/>
  <c r="I18" i="1"/>
  <c r="J18" i="1" s="1"/>
  <c r="I4" i="1"/>
  <c r="J4" i="1" s="1"/>
  <c r="I8" i="1"/>
  <c r="J8" i="1" s="1"/>
  <c r="I12" i="1"/>
  <c r="J12" i="1" s="1"/>
  <c r="I16" i="1"/>
  <c r="J16" i="1" s="1"/>
  <c r="I20" i="1"/>
  <c r="J20" i="1" s="1"/>
  <c r="I24" i="1"/>
  <c r="J24" i="1" s="1"/>
  <c r="I13" i="1"/>
  <c r="J13" i="1" s="1"/>
  <c r="I6" i="1"/>
  <c r="J6" i="1" s="1"/>
  <c r="I22" i="1"/>
  <c r="J22" i="1" s="1"/>
  <c r="I15" i="1"/>
  <c r="J15" i="1" s="1"/>
  <c r="I3" i="1"/>
  <c r="J3" i="1" s="1"/>
  <c r="I17" i="1"/>
  <c r="J17" i="1" s="1"/>
  <c r="I10" i="1"/>
  <c r="J10" i="1" s="1"/>
  <c r="I2" i="1"/>
  <c r="J2" i="1" s="1"/>
  <c r="I19" i="1"/>
  <c r="J19" i="1" s="1"/>
  <c r="D26" i="1"/>
  <c r="D27" i="1" s="1"/>
  <c r="D28" i="1" s="1"/>
  <c r="I5" i="1"/>
  <c r="J5" i="1" s="1"/>
  <c r="I21" i="1"/>
  <c r="J21" i="1" s="1"/>
  <c r="I14" i="1"/>
  <c r="J14" i="1" s="1"/>
  <c r="I7" i="1"/>
  <c r="J7" i="1" s="1"/>
  <c r="I23" i="1"/>
  <c r="J23" i="1" s="1"/>
  <c r="F26" i="1"/>
  <c r="F27" i="1" s="1"/>
  <c r="F28" i="1" s="1"/>
  <c r="J27" i="1" l="1"/>
  <c r="J28" i="1" s="1"/>
</calcChain>
</file>

<file path=xl/sharedStrings.xml><?xml version="1.0" encoding="utf-8"?>
<sst xmlns="http://schemas.openxmlformats.org/spreadsheetml/2006/main" count="30" uniqueCount="25">
  <si>
    <t>Congruent</t>
  </si>
  <si>
    <t>Incongruent</t>
  </si>
  <si>
    <t>中位数</t>
  </si>
  <si>
    <t>均值</t>
  </si>
  <si>
    <t>全距</t>
  </si>
  <si>
    <t>四分位差</t>
  </si>
  <si>
    <t>变异量</t>
  </si>
  <si>
    <t>标准差</t>
  </si>
  <si>
    <t>difference</t>
    <phoneticPr fontId="18" type="noConversion"/>
  </si>
  <si>
    <t>Congrument方差</t>
    <phoneticPr fontId="18" type="noConversion"/>
  </si>
  <si>
    <t>Incongruent</t>
    <phoneticPr fontId="18" type="noConversion"/>
  </si>
  <si>
    <t>Incongruent方差</t>
    <phoneticPr fontId="18" type="noConversion"/>
  </si>
  <si>
    <t>统计数据(集中趋势)</t>
    <phoneticPr fontId="18" type="noConversion"/>
  </si>
  <si>
    <t>统计数据(变异测量)</t>
    <phoneticPr fontId="18" type="noConversion"/>
  </si>
  <si>
    <t>样本差值统计数据</t>
    <phoneticPr fontId="18" type="noConversion"/>
  </si>
  <si>
    <t>N</t>
    <phoneticPr fontId="18" type="noConversion"/>
  </si>
  <si>
    <t>Mean</t>
    <phoneticPr fontId="18" type="noConversion"/>
  </si>
  <si>
    <t>Stand Deviation</t>
    <phoneticPr fontId="18" type="noConversion"/>
  </si>
  <si>
    <t>Std Error Mean</t>
    <phoneticPr fontId="18" type="noConversion"/>
  </si>
  <si>
    <t>Difference</t>
    <phoneticPr fontId="18" type="noConversion"/>
  </si>
  <si>
    <t>样本实验结果</t>
    <phoneticPr fontId="18" type="noConversion"/>
  </si>
  <si>
    <t>t</t>
    <phoneticPr fontId="18" type="noConversion"/>
  </si>
  <si>
    <t>df</t>
    <phoneticPr fontId="18" type="noConversion"/>
  </si>
  <si>
    <t>p(1-tailed)</t>
    <phoneticPr fontId="18" type="noConversion"/>
  </si>
  <si>
    <t>&lt;0.0005(远小于0.05)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</si>
</sst>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FF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28" workbookViewId="0">
      <selection activeCell="H38" sqref="H38"/>
    </sheetView>
  </sheetViews>
  <sheetFormatPr defaultRowHeight="13.8" x14ac:dyDescent="0.25"/>
  <cols>
    <col min="1" max="1" width="12.109375" bestFit="1" customWidth="1"/>
    <col min="2" max="2" width="12.77734375" bestFit="1" customWidth="1"/>
    <col min="3" max="3" width="17.33203125" bestFit="1" customWidth="1"/>
    <col min="4" max="4" width="19.77734375" bestFit="1" customWidth="1"/>
    <col min="5" max="5" width="14.88671875" bestFit="1" customWidth="1"/>
    <col min="6" max="6" width="16.88671875" bestFit="1" customWidth="1"/>
    <col min="8" max="8" width="9.88671875" bestFit="1" customWidth="1"/>
    <col min="10" max="10" width="10.6640625" bestFit="1" customWidth="1"/>
    <col min="11" max="11" width="12.77734375" bestFit="1" customWidth="1"/>
    <col min="12" max="12" width="10.5546875" bestFit="1" customWidth="1"/>
    <col min="13" max="15" width="12.77734375" bestFit="1" customWidth="1"/>
  </cols>
  <sheetData>
    <row r="1" spans="1:10" x14ac:dyDescent="0.25">
      <c r="A1" t="s">
        <v>0</v>
      </c>
      <c r="B1" t="s">
        <v>10</v>
      </c>
      <c r="D1" t="s">
        <v>9</v>
      </c>
      <c r="F1" t="s">
        <v>11</v>
      </c>
      <c r="H1" t="s">
        <v>8</v>
      </c>
    </row>
    <row r="2" spans="1:10" x14ac:dyDescent="0.25">
      <c r="A2">
        <v>12.079000000000001</v>
      </c>
      <c r="B2">
        <v>19.277999999999999</v>
      </c>
      <c r="C2">
        <f>(A2-$A$26)</f>
        <v>-1.9721250000000001</v>
      </c>
      <c r="D2">
        <f>C2^2</f>
        <v>3.8892770156250007</v>
      </c>
      <c r="E2">
        <f>(B2-$B$26)</f>
        <v>-2.7379166666666706</v>
      </c>
      <c r="F2">
        <f>E2^2</f>
        <v>7.4961876736111321</v>
      </c>
      <c r="H2">
        <f>B2-A2</f>
        <v>7.1989999999999981</v>
      </c>
      <c r="I2">
        <f>H2-$H$26</f>
        <v>-0.76579166666666598</v>
      </c>
      <c r="J2">
        <f>I2^2</f>
        <v>0.58643687673611011</v>
      </c>
    </row>
    <row r="3" spans="1:10" x14ac:dyDescent="0.25">
      <c r="A3">
        <v>16.791</v>
      </c>
      <c r="B3">
        <v>18.741</v>
      </c>
      <c r="C3">
        <f t="shared" ref="C3:C25" si="0">(A3-$A$26)</f>
        <v>2.7398749999999996</v>
      </c>
      <c r="D3">
        <f t="shared" ref="D3:D25" si="1">C3^2</f>
        <v>7.5069150156249975</v>
      </c>
      <c r="E3">
        <f t="shared" ref="E3:E25" si="2">(B3-$B$26)</f>
        <v>-3.2749166666666696</v>
      </c>
      <c r="F3">
        <f t="shared" ref="F3:F25" si="3">E3^2</f>
        <v>10.72507917361113</v>
      </c>
      <c r="H3">
        <f t="shared" ref="H3:H25" si="4">B3-A3</f>
        <v>1.9499999999999993</v>
      </c>
      <c r="I3">
        <f t="shared" ref="I3:I25" si="5">H3-$H$26</f>
        <v>-6.0147916666666648</v>
      </c>
      <c r="J3">
        <f t="shared" ref="J3:J25" si="6">I3^2</f>
        <v>36.177718793402754</v>
      </c>
    </row>
    <row r="4" spans="1:10" x14ac:dyDescent="0.25">
      <c r="A4">
        <v>9.5640000000000001</v>
      </c>
      <c r="B4">
        <v>21.213999999999999</v>
      </c>
      <c r="C4">
        <f t="shared" si="0"/>
        <v>-4.4871250000000007</v>
      </c>
      <c r="D4">
        <f t="shared" si="1"/>
        <v>20.134290765625007</v>
      </c>
      <c r="E4">
        <f t="shared" si="2"/>
        <v>-0.80191666666667061</v>
      </c>
      <c r="F4">
        <f t="shared" si="3"/>
        <v>0.64307034027778409</v>
      </c>
      <c r="H4">
        <f t="shared" si="4"/>
        <v>11.649999999999999</v>
      </c>
      <c r="I4">
        <f t="shared" si="5"/>
        <v>3.6852083333333345</v>
      </c>
      <c r="J4">
        <f t="shared" si="6"/>
        <v>13.580760460069452</v>
      </c>
    </row>
    <row r="5" spans="1:10" x14ac:dyDescent="0.25">
      <c r="A5">
        <v>8.6300000000000008</v>
      </c>
      <c r="B5">
        <v>15.686999999999999</v>
      </c>
      <c r="C5">
        <f t="shared" si="0"/>
        <v>-5.421125</v>
      </c>
      <c r="D5">
        <f t="shared" si="1"/>
        <v>29.388596265625001</v>
      </c>
      <c r="E5">
        <f t="shared" si="2"/>
        <v>-6.3289166666666699</v>
      </c>
      <c r="F5">
        <f t="shared" si="3"/>
        <v>40.055186173611155</v>
      </c>
      <c r="H5">
        <f t="shared" si="4"/>
        <v>7.0569999999999986</v>
      </c>
      <c r="I5">
        <f t="shared" si="5"/>
        <v>-0.90779166666666544</v>
      </c>
      <c r="J5">
        <f t="shared" si="6"/>
        <v>0.8240857100694422</v>
      </c>
    </row>
    <row r="6" spans="1:10" x14ac:dyDescent="0.25">
      <c r="A6">
        <v>14.669</v>
      </c>
      <c r="B6">
        <v>22.803000000000001</v>
      </c>
      <c r="C6">
        <f t="shared" si="0"/>
        <v>0.61787499999999973</v>
      </c>
      <c r="D6">
        <f t="shared" si="1"/>
        <v>0.38176951562499967</v>
      </c>
      <c r="E6">
        <f t="shared" si="2"/>
        <v>0.78708333333333158</v>
      </c>
      <c r="F6">
        <f t="shared" si="3"/>
        <v>0.61950017361110832</v>
      </c>
      <c r="H6">
        <f t="shared" si="4"/>
        <v>8.1340000000000003</v>
      </c>
      <c r="I6">
        <f t="shared" si="5"/>
        <v>0.16920833333333629</v>
      </c>
      <c r="J6">
        <f t="shared" si="6"/>
        <v>2.8631460069445447E-2</v>
      </c>
    </row>
    <row r="7" spans="1:10" x14ac:dyDescent="0.25">
      <c r="A7">
        <v>12.238</v>
      </c>
      <c r="B7">
        <v>20.878</v>
      </c>
      <c r="C7">
        <f t="shared" si="0"/>
        <v>-1.8131250000000012</v>
      </c>
      <c r="D7">
        <f t="shared" si="1"/>
        <v>3.2874222656250045</v>
      </c>
      <c r="E7">
        <f t="shared" si="2"/>
        <v>-1.1379166666666691</v>
      </c>
      <c r="F7">
        <f t="shared" si="3"/>
        <v>1.2948543402777835</v>
      </c>
      <c r="H7">
        <f t="shared" si="4"/>
        <v>8.64</v>
      </c>
      <c r="I7">
        <f t="shared" si="5"/>
        <v>0.67520833333333652</v>
      </c>
      <c r="J7">
        <f t="shared" si="6"/>
        <v>0.4559062934027821</v>
      </c>
    </row>
    <row r="8" spans="1:10" x14ac:dyDescent="0.25">
      <c r="A8">
        <v>14.692</v>
      </c>
      <c r="B8">
        <v>24.571999999999999</v>
      </c>
      <c r="C8">
        <f t="shared" si="0"/>
        <v>0.64087499999999942</v>
      </c>
      <c r="D8">
        <f t="shared" si="1"/>
        <v>0.41072076562499926</v>
      </c>
      <c r="E8">
        <f t="shared" si="2"/>
        <v>2.5560833333333299</v>
      </c>
      <c r="F8">
        <f t="shared" si="3"/>
        <v>6.5335620069444271</v>
      </c>
      <c r="H8">
        <f t="shared" si="4"/>
        <v>9.879999999999999</v>
      </c>
      <c r="I8">
        <f t="shared" si="5"/>
        <v>1.915208333333335</v>
      </c>
      <c r="J8">
        <f t="shared" si="6"/>
        <v>3.6680229600694507</v>
      </c>
    </row>
    <row r="9" spans="1:10" x14ac:dyDescent="0.25">
      <c r="A9">
        <v>8.9870000000000001</v>
      </c>
      <c r="B9">
        <v>17.393999999999998</v>
      </c>
      <c r="C9">
        <f t="shared" si="0"/>
        <v>-5.0641250000000007</v>
      </c>
      <c r="D9">
        <f t="shared" si="1"/>
        <v>25.645362015625008</v>
      </c>
      <c r="E9">
        <f t="shared" si="2"/>
        <v>-4.6219166666666709</v>
      </c>
      <c r="F9">
        <f t="shared" si="3"/>
        <v>21.362113673611152</v>
      </c>
      <c r="H9">
        <f t="shared" si="4"/>
        <v>8.4069999999999983</v>
      </c>
      <c r="I9">
        <f t="shared" si="5"/>
        <v>0.4422083333333342</v>
      </c>
      <c r="J9">
        <f t="shared" si="6"/>
        <v>0.1955482100694452</v>
      </c>
    </row>
    <row r="10" spans="1:10" x14ac:dyDescent="0.25">
      <c r="A10">
        <v>9.4009999999999998</v>
      </c>
      <c r="B10">
        <v>20.762</v>
      </c>
      <c r="C10">
        <f t="shared" si="0"/>
        <v>-4.650125000000001</v>
      </c>
      <c r="D10">
        <f t="shared" si="1"/>
        <v>21.623662515625011</v>
      </c>
      <c r="E10">
        <f t="shared" si="2"/>
        <v>-1.2539166666666688</v>
      </c>
      <c r="F10">
        <f t="shared" si="3"/>
        <v>1.5723070069444498</v>
      </c>
      <c r="H10">
        <f t="shared" si="4"/>
        <v>11.361000000000001</v>
      </c>
      <c r="I10">
        <f t="shared" si="5"/>
        <v>3.3962083333333366</v>
      </c>
      <c r="J10">
        <f t="shared" si="6"/>
        <v>11.5342310434028</v>
      </c>
    </row>
    <row r="11" spans="1:10" x14ac:dyDescent="0.25">
      <c r="A11">
        <v>14.48</v>
      </c>
      <c r="B11">
        <v>26.282</v>
      </c>
      <c r="C11">
        <f t="shared" si="0"/>
        <v>0.42887499999999967</v>
      </c>
      <c r="D11">
        <f t="shared" si="1"/>
        <v>0.18393376562499972</v>
      </c>
      <c r="E11">
        <f t="shared" si="2"/>
        <v>4.2660833333333308</v>
      </c>
      <c r="F11">
        <f t="shared" si="3"/>
        <v>18.199467006944424</v>
      </c>
      <c r="H11">
        <f t="shared" si="4"/>
        <v>11.802</v>
      </c>
      <c r="I11">
        <f t="shared" si="5"/>
        <v>3.8372083333333356</v>
      </c>
      <c r="J11">
        <f t="shared" si="6"/>
        <v>14.724167793402795</v>
      </c>
    </row>
    <row r="12" spans="1:10" x14ac:dyDescent="0.25">
      <c r="A12">
        <v>22.327999999999999</v>
      </c>
      <c r="B12">
        <v>24.524000000000001</v>
      </c>
      <c r="C12">
        <f t="shared" si="0"/>
        <v>8.2768749999999986</v>
      </c>
      <c r="D12">
        <f t="shared" si="1"/>
        <v>68.506659765624974</v>
      </c>
      <c r="E12">
        <f t="shared" si="2"/>
        <v>2.5080833333333317</v>
      </c>
      <c r="F12">
        <f t="shared" si="3"/>
        <v>6.290482006944436</v>
      </c>
      <c r="H12">
        <f t="shared" si="4"/>
        <v>2.1960000000000015</v>
      </c>
      <c r="I12">
        <f t="shared" si="5"/>
        <v>-5.7687916666666625</v>
      </c>
      <c r="J12">
        <f t="shared" si="6"/>
        <v>33.278957293402733</v>
      </c>
    </row>
    <row r="13" spans="1:10" x14ac:dyDescent="0.25">
      <c r="A13">
        <v>15.298</v>
      </c>
      <c r="B13">
        <v>18.643999999999998</v>
      </c>
      <c r="C13">
        <f t="shared" si="0"/>
        <v>1.2468749999999993</v>
      </c>
      <c r="D13">
        <f t="shared" si="1"/>
        <v>1.5546972656249982</v>
      </c>
      <c r="E13">
        <f t="shared" si="2"/>
        <v>-3.3719166666666709</v>
      </c>
      <c r="F13">
        <f t="shared" si="3"/>
        <v>11.369822006944473</v>
      </c>
      <c r="H13">
        <f t="shared" si="4"/>
        <v>3.3459999999999983</v>
      </c>
      <c r="I13">
        <f t="shared" si="5"/>
        <v>-4.6187916666666657</v>
      </c>
      <c r="J13">
        <f t="shared" si="6"/>
        <v>21.333236460069436</v>
      </c>
    </row>
    <row r="14" spans="1:10" x14ac:dyDescent="0.25">
      <c r="A14">
        <v>15.073</v>
      </c>
      <c r="B14">
        <v>17.510000000000002</v>
      </c>
      <c r="C14">
        <f t="shared" si="0"/>
        <v>1.0218749999999996</v>
      </c>
      <c r="D14">
        <f t="shared" si="1"/>
        <v>1.0442285156249993</v>
      </c>
      <c r="E14">
        <f t="shared" si="2"/>
        <v>-4.5059166666666677</v>
      </c>
      <c r="F14">
        <f t="shared" si="3"/>
        <v>20.303285006944453</v>
      </c>
      <c r="H14">
        <f t="shared" si="4"/>
        <v>2.4370000000000012</v>
      </c>
      <c r="I14">
        <f t="shared" si="5"/>
        <v>-5.5277916666666629</v>
      </c>
      <c r="J14">
        <f t="shared" si="6"/>
        <v>30.556480710069401</v>
      </c>
    </row>
    <row r="15" spans="1:10" x14ac:dyDescent="0.25">
      <c r="A15">
        <v>16.928999999999998</v>
      </c>
      <c r="B15">
        <v>20.329999999999998</v>
      </c>
      <c r="C15">
        <f t="shared" si="0"/>
        <v>2.8778749999999977</v>
      </c>
      <c r="D15">
        <f t="shared" si="1"/>
        <v>8.2821645156249861</v>
      </c>
      <c r="E15">
        <f t="shared" si="2"/>
        <v>-1.6859166666666709</v>
      </c>
      <c r="F15">
        <f t="shared" si="3"/>
        <v>2.8423150069444589</v>
      </c>
      <c r="H15">
        <f t="shared" si="4"/>
        <v>3.4009999999999998</v>
      </c>
      <c r="I15">
        <f t="shared" si="5"/>
        <v>-4.5637916666666642</v>
      </c>
      <c r="J15">
        <f t="shared" si="6"/>
        <v>20.828194376736089</v>
      </c>
    </row>
    <row r="16" spans="1:10" x14ac:dyDescent="0.25">
      <c r="A16">
        <v>18.2</v>
      </c>
      <c r="B16">
        <v>35.255000000000003</v>
      </c>
      <c r="C16">
        <f t="shared" si="0"/>
        <v>4.1488749999999985</v>
      </c>
      <c r="D16">
        <f t="shared" si="1"/>
        <v>17.213163765624987</v>
      </c>
      <c r="E16">
        <f t="shared" si="2"/>
        <v>13.239083333333333</v>
      </c>
      <c r="F16">
        <f t="shared" si="3"/>
        <v>175.27332750694444</v>
      </c>
      <c r="H16">
        <f t="shared" si="4"/>
        <v>17.055000000000003</v>
      </c>
      <c r="I16">
        <f t="shared" si="5"/>
        <v>9.0902083333333401</v>
      </c>
      <c r="J16">
        <f t="shared" si="6"/>
        <v>82.631887543402897</v>
      </c>
    </row>
    <row r="17" spans="1:10" x14ac:dyDescent="0.25">
      <c r="A17">
        <v>12.13</v>
      </c>
      <c r="B17">
        <v>22.158000000000001</v>
      </c>
      <c r="C17">
        <f t="shared" si="0"/>
        <v>-1.921125</v>
      </c>
      <c r="D17">
        <f t="shared" si="1"/>
        <v>3.6907212656249997</v>
      </c>
      <c r="E17">
        <f t="shared" si="2"/>
        <v>0.14208333333333201</v>
      </c>
      <c r="F17">
        <f t="shared" si="3"/>
        <v>2.0187673611110735E-2</v>
      </c>
      <c r="H17">
        <f t="shared" si="4"/>
        <v>10.028</v>
      </c>
      <c r="I17">
        <f t="shared" si="5"/>
        <v>2.0632083333333364</v>
      </c>
      <c r="J17">
        <f t="shared" si="6"/>
        <v>4.2568286267361239</v>
      </c>
    </row>
    <row r="18" spans="1:10" x14ac:dyDescent="0.25">
      <c r="A18">
        <v>18.495000000000001</v>
      </c>
      <c r="B18">
        <v>25.138999999999999</v>
      </c>
      <c r="C18">
        <f t="shared" si="0"/>
        <v>4.4438750000000002</v>
      </c>
      <c r="D18">
        <f t="shared" si="1"/>
        <v>19.748025015625004</v>
      </c>
      <c r="E18">
        <f t="shared" si="2"/>
        <v>3.1230833333333301</v>
      </c>
      <c r="F18">
        <f t="shared" si="3"/>
        <v>9.7536495069444236</v>
      </c>
      <c r="H18">
        <f t="shared" si="4"/>
        <v>6.6439999999999984</v>
      </c>
      <c r="I18">
        <f t="shared" si="5"/>
        <v>-1.3207916666666657</v>
      </c>
      <c r="J18">
        <f t="shared" si="6"/>
        <v>1.7444906267361087</v>
      </c>
    </row>
    <row r="19" spans="1:10" x14ac:dyDescent="0.25">
      <c r="A19">
        <v>10.638999999999999</v>
      </c>
      <c r="B19">
        <v>20.428999999999998</v>
      </c>
      <c r="C19">
        <f t="shared" si="0"/>
        <v>-3.4121250000000014</v>
      </c>
      <c r="D19">
        <f t="shared" si="1"/>
        <v>11.642597015625009</v>
      </c>
      <c r="E19">
        <f t="shared" si="2"/>
        <v>-1.5869166666666707</v>
      </c>
      <c r="F19">
        <f t="shared" si="3"/>
        <v>2.5183045069444576</v>
      </c>
      <c r="H19">
        <f t="shared" si="4"/>
        <v>9.7899999999999991</v>
      </c>
      <c r="I19">
        <f t="shared" si="5"/>
        <v>1.8252083333333351</v>
      </c>
      <c r="J19">
        <f t="shared" si="6"/>
        <v>3.331385460069451</v>
      </c>
    </row>
    <row r="20" spans="1:10" x14ac:dyDescent="0.25">
      <c r="A20">
        <v>11.343999999999999</v>
      </c>
      <c r="B20">
        <v>17.425000000000001</v>
      </c>
      <c r="C20">
        <f t="shared" si="0"/>
        <v>-2.7071250000000013</v>
      </c>
      <c r="D20">
        <f t="shared" si="1"/>
        <v>7.3285257656250069</v>
      </c>
      <c r="E20">
        <f t="shared" si="2"/>
        <v>-4.5909166666666685</v>
      </c>
      <c r="F20">
        <f t="shared" si="3"/>
        <v>21.076515840277796</v>
      </c>
      <c r="H20">
        <f t="shared" si="4"/>
        <v>6.0810000000000013</v>
      </c>
      <c r="I20">
        <f t="shared" si="5"/>
        <v>-1.8837916666666628</v>
      </c>
      <c r="J20">
        <f t="shared" si="6"/>
        <v>3.5486710434027628</v>
      </c>
    </row>
    <row r="21" spans="1:10" x14ac:dyDescent="0.25">
      <c r="A21">
        <v>12.369</v>
      </c>
      <c r="B21">
        <v>34.287999999999997</v>
      </c>
      <c r="C21">
        <f t="shared" si="0"/>
        <v>-1.682125000000001</v>
      </c>
      <c r="D21">
        <f t="shared" si="1"/>
        <v>2.8295445156250034</v>
      </c>
      <c r="E21">
        <f t="shared" si="2"/>
        <v>12.272083333333327</v>
      </c>
      <c r="F21">
        <f t="shared" si="3"/>
        <v>150.60402934027763</v>
      </c>
      <c r="H21">
        <f t="shared" si="4"/>
        <v>21.918999999999997</v>
      </c>
      <c r="I21">
        <f t="shared" si="5"/>
        <v>13.954208333333334</v>
      </c>
      <c r="J21">
        <f t="shared" si="6"/>
        <v>194.71993021006946</v>
      </c>
    </row>
    <row r="22" spans="1:10" x14ac:dyDescent="0.25">
      <c r="A22">
        <v>12.944000000000001</v>
      </c>
      <c r="B22">
        <v>23.893999999999998</v>
      </c>
      <c r="C22">
        <f t="shared" si="0"/>
        <v>-1.1071249999999999</v>
      </c>
      <c r="D22">
        <f t="shared" si="1"/>
        <v>1.2257257656249998</v>
      </c>
      <c r="E22">
        <f t="shared" si="2"/>
        <v>1.8780833333333291</v>
      </c>
      <c r="F22">
        <f t="shared" si="3"/>
        <v>3.5271970069444287</v>
      </c>
      <c r="H22">
        <f t="shared" si="4"/>
        <v>10.949999999999998</v>
      </c>
      <c r="I22">
        <f t="shared" si="5"/>
        <v>2.9852083333333335</v>
      </c>
      <c r="J22">
        <f t="shared" si="6"/>
        <v>8.9114687934027792</v>
      </c>
    </row>
    <row r="23" spans="1:10" x14ac:dyDescent="0.25">
      <c r="A23">
        <v>14.233000000000001</v>
      </c>
      <c r="B23">
        <v>17.96</v>
      </c>
      <c r="C23">
        <f t="shared" si="0"/>
        <v>0.18187499999999979</v>
      </c>
      <c r="D23">
        <f t="shared" si="1"/>
        <v>3.3078515624999923E-2</v>
      </c>
      <c r="E23">
        <f t="shared" si="2"/>
        <v>-4.0559166666666684</v>
      </c>
      <c r="F23">
        <f t="shared" si="3"/>
        <v>16.450460006944457</v>
      </c>
      <c r="H23">
        <f t="shared" si="4"/>
        <v>3.7270000000000003</v>
      </c>
      <c r="I23">
        <f t="shared" si="5"/>
        <v>-4.2377916666666637</v>
      </c>
      <c r="J23">
        <f t="shared" si="6"/>
        <v>17.958878210069418</v>
      </c>
    </row>
    <row r="24" spans="1:10" x14ac:dyDescent="0.25">
      <c r="A24">
        <v>19.71</v>
      </c>
      <c r="B24">
        <v>22.058</v>
      </c>
      <c r="C24">
        <f t="shared" si="0"/>
        <v>5.6588750000000001</v>
      </c>
      <c r="D24">
        <f t="shared" si="1"/>
        <v>32.022866265624998</v>
      </c>
      <c r="E24">
        <f t="shared" si="2"/>
        <v>4.2083333333330586E-2</v>
      </c>
      <c r="F24">
        <f t="shared" si="3"/>
        <v>1.7710069444442133E-3</v>
      </c>
      <c r="H24">
        <f t="shared" si="4"/>
        <v>2.347999999999999</v>
      </c>
      <c r="I24">
        <f t="shared" si="5"/>
        <v>-5.6167916666666651</v>
      </c>
      <c r="J24">
        <f t="shared" si="6"/>
        <v>31.548348626736093</v>
      </c>
    </row>
    <row r="25" spans="1:10" x14ac:dyDescent="0.25">
      <c r="A25">
        <v>16.004000000000001</v>
      </c>
      <c r="B25">
        <v>21.157</v>
      </c>
      <c r="C25">
        <f t="shared" si="0"/>
        <v>1.9528750000000006</v>
      </c>
      <c r="D25">
        <f t="shared" si="1"/>
        <v>3.8137207656250021</v>
      </c>
      <c r="E25">
        <f t="shared" si="2"/>
        <v>-0.85891666666666922</v>
      </c>
      <c r="F25">
        <f t="shared" si="3"/>
        <v>0.73773784027778211</v>
      </c>
      <c r="H25">
        <f t="shared" si="4"/>
        <v>5.1529999999999987</v>
      </c>
      <c r="I25">
        <f t="shared" si="5"/>
        <v>-2.8117916666666654</v>
      </c>
      <c r="J25">
        <f t="shared" si="6"/>
        <v>7.9061723767361034</v>
      </c>
    </row>
    <row r="26" spans="1:10" x14ac:dyDescent="0.25">
      <c r="A26" s="1">
        <f>AVERAGE(A2:A25)</f>
        <v>14.051125000000001</v>
      </c>
      <c r="B26" s="1">
        <f>AVERAGE(B2:B25)</f>
        <v>22.015916666666669</v>
      </c>
      <c r="D26" s="1">
        <f>SUM(D2:D25)</f>
        <v>291.38766862500006</v>
      </c>
      <c r="F26" s="1">
        <f>SUM(F2:F25)</f>
        <v>529.27041183333336</v>
      </c>
      <c r="H26" s="1">
        <f>AVERAGE(H2:H25)</f>
        <v>7.964791666666664</v>
      </c>
      <c r="J26" s="6">
        <f>SUM(J2:J25)/23</f>
        <v>23.666540867753621</v>
      </c>
    </row>
    <row r="27" spans="1:10" x14ac:dyDescent="0.25">
      <c r="D27" s="1">
        <f>D26/23</f>
        <v>12.669029070652176</v>
      </c>
      <c r="F27" s="1">
        <f>F26/23</f>
        <v>23.011757036231884</v>
      </c>
      <c r="J27" s="6">
        <f>SQRT(J26)</f>
        <v>4.8648269103590538</v>
      </c>
    </row>
    <row r="28" spans="1:10" x14ac:dyDescent="0.25">
      <c r="D28" s="1">
        <f>SQRT(D27)</f>
        <v>3.5593579576451955</v>
      </c>
      <c r="F28" s="1">
        <f>SQRT(F27)</f>
        <v>4.7970571224691376</v>
      </c>
      <c r="J28" s="6">
        <f>J27/SQRT(24)</f>
        <v>0.99302863477834025</v>
      </c>
    </row>
    <row r="29" spans="1:10" x14ac:dyDescent="0.25">
      <c r="D29" s="1"/>
      <c r="F29" s="1"/>
    </row>
    <row r="30" spans="1:10" x14ac:dyDescent="0.25">
      <c r="A30" s="5" t="s">
        <v>12</v>
      </c>
      <c r="B30" s="5"/>
      <c r="C30" s="5"/>
    </row>
    <row r="31" spans="1:10" x14ac:dyDescent="0.25">
      <c r="A31" s="2"/>
      <c r="B31" s="2" t="s">
        <v>2</v>
      </c>
      <c r="C31" s="2" t="s">
        <v>3</v>
      </c>
    </row>
    <row r="32" spans="1:10" x14ac:dyDescent="0.25">
      <c r="A32" s="2" t="s">
        <v>0</v>
      </c>
      <c r="B32" s="2">
        <v>14.36</v>
      </c>
      <c r="C32" s="2">
        <v>14.05</v>
      </c>
    </row>
    <row r="33" spans="1:5" x14ac:dyDescent="0.25">
      <c r="A33" s="2" t="s">
        <v>1</v>
      </c>
      <c r="B33" s="2">
        <v>21.02</v>
      </c>
      <c r="C33" s="2">
        <v>22.02</v>
      </c>
    </row>
    <row r="34" spans="1:5" x14ac:dyDescent="0.25">
      <c r="A34" s="3"/>
      <c r="B34" s="3"/>
      <c r="C34" s="3"/>
    </row>
    <row r="35" spans="1:5" x14ac:dyDescent="0.25">
      <c r="A35" s="3"/>
      <c r="B35" s="3"/>
      <c r="C35" s="3"/>
    </row>
    <row r="36" spans="1:5" x14ac:dyDescent="0.25">
      <c r="A36" s="5" t="s">
        <v>13</v>
      </c>
      <c r="B36" s="5"/>
      <c r="C36" s="5"/>
      <c r="D36" s="5"/>
      <c r="E36" s="5"/>
    </row>
    <row r="37" spans="1:5" x14ac:dyDescent="0.25">
      <c r="A37" s="2"/>
      <c r="B37" s="2" t="s">
        <v>4</v>
      </c>
      <c r="C37" s="2" t="s">
        <v>5</v>
      </c>
      <c r="D37" s="2" t="s">
        <v>6</v>
      </c>
      <c r="E37" s="2" t="s">
        <v>7</v>
      </c>
    </row>
    <row r="38" spans="1:5" x14ac:dyDescent="0.25">
      <c r="A38" s="2" t="s">
        <v>0</v>
      </c>
      <c r="B38" s="2">
        <v>13.698</v>
      </c>
      <c r="C38" s="2">
        <v>4.6859999999999999</v>
      </c>
      <c r="D38" s="2">
        <v>12.67</v>
      </c>
      <c r="E38" s="2">
        <v>3.56</v>
      </c>
    </row>
    <row r="39" spans="1:5" x14ac:dyDescent="0.25">
      <c r="A39" s="2" t="s">
        <v>1</v>
      </c>
      <c r="B39" s="2">
        <v>15.977</v>
      </c>
      <c r="C39" s="2">
        <v>5.5164999999999997</v>
      </c>
      <c r="D39" s="2">
        <v>23.01</v>
      </c>
      <c r="E39" s="2">
        <v>4.8</v>
      </c>
    </row>
    <row r="42" spans="1:5" x14ac:dyDescent="0.25">
      <c r="A42" s="5" t="s">
        <v>14</v>
      </c>
      <c r="B42" s="5"/>
      <c r="C42" s="5"/>
      <c r="D42" s="5"/>
      <c r="E42" s="5"/>
    </row>
    <row r="43" spans="1:5" x14ac:dyDescent="0.25">
      <c r="A43" s="2"/>
      <c r="B43" s="4" t="s">
        <v>15</v>
      </c>
      <c r="C43" s="4" t="s">
        <v>16</v>
      </c>
      <c r="D43" s="4" t="s">
        <v>17</v>
      </c>
      <c r="E43" s="4" t="s">
        <v>18</v>
      </c>
    </row>
    <row r="44" spans="1:5" x14ac:dyDescent="0.25">
      <c r="A44" s="2" t="s">
        <v>19</v>
      </c>
      <c r="B44" s="2">
        <v>24</v>
      </c>
      <c r="C44" s="2">
        <v>7.9647920000000001</v>
      </c>
      <c r="D44" s="7">
        <v>4.8648268999999997</v>
      </c>
      <c r="E44" s="7">
        <v>0.99302860000000004</v>
      </c>
    </row>
    <row r="47" spans="1:5" x14ac:dyDescent="0.25">
      <c r="A47" s="5" t="s">
        <v>20</v>
      </c>
      <c r="B47" s="5"/>
      <c r="C47" s="5"/>
      <c r="D47" s="5"/>
      <c r="E47" s="5"/>
    </row>
    <row r="48" spans="1:5" x14ac:dyDescent="0.25">
      <c r="A48" s="2"/>
      <c r="B48" s="4" t="s">
        <v>21</v>
      </c>
      <c r="C48" s="4" t="s">
        <v>22</v>
      </c>
      <c r="D48" s="4" t="s">
        <v>23</v>
      </c>
      <c r="E48" s="4" t="s">
        <v>16</v>
      </c>
    </row>
    <row r="49" spans="1:5" x14ac:dyDescent="0.25">
      <c r="A49" s="2" t="s">
        <v>19</v>
      </c>
      <c r="B49" s="7">
        <v>8.0210000000000008</v>
      </c>
      <c r="C49" s="2">
        <v>23</v>
      </c>
      <c r="D49" s="2" t="s">
        <v>24</v>
      </c>
      <c r="E49" s="2">
        <v>7.9647920000000001</v>
      </c>
    </row>
  </sheetData>
  <mergeCells count="4">
    <mergeCell ref="A30:C30"/>
    <mergeCell ref="A36:E36"/>
    <mergeCell ref="A42:E42"/>
    <mergeCell ref="A47:E47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wang</dc:creator>
  <cp:lastModifiedBy>ran wang</cp:lastModifiedBy>
  <dcterms:created xsi:type="dcterms:W3CDTF">2019-12-06T07:39:56Z</dcterms:created>
  <dcterms:modified xsi:type="dcterms:W3CDTF">2019-12-07T01:46:37Z</dcterms:modified>
</cp:coreProperties>
</file>