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CO2/Data/CO2 supply chain network/"/>
    </mc:Choice>
  </mc:AlternateContent>
  <xr:revisionPtr revIDLastSave="90" documentId="11_23F921ED4903483DC32C4CD46D1C7C98776092F3" xr6:coauthVersionLast="47" xr6:coauthVersionMax="47" xr10:uidLastSave="{7F7FAC85-D5EE-4A3F-B350-A3E79DC268DC}"/>
  <bookViews>
    <workbookView xWindow="-109" yWindow="-109" windowWidth="26301" windowHeight="14305" activeTab="1" xr2:uid="{00000000-000D-0000-FFFF-FFFF00000000}"/>
  </bookViews>
  <sheets>
    <sheet name="Sheet1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57" i="1"/>
  <c r="D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<sst xmlns="http://schemas.openxmlformats.org/spreadsheetml/2006/main" count="268" uniqueCount="263">
  <si>
    <t>Name</t>
  </si>
  <si>
    <t>Average retail price (cents/kWh)</t>
  </si>
  <si>
    <t>Net summer capacity (MW)</t>
  </si>
  <si>
    <t>Net generation (MWh)</t>
  </si>
  <si>
    <t>Total retail sales (MWh)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</si>
  <si>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</si>
  <si>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</si>
  <si>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</si>
  <si>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</si>
  <si>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</si>
  <si>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</si>
  <si>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</si>
  <si>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</si>
  <si>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</si>
  <si>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</si>
  <si>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</si>
  <si>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</si>
  <si>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</si>
  <si>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</si>
  <si>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</si>
  <si>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</si>
  <si>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</si>
  <si>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</si>
  <si>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</si>
  <si>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</si>
  <si>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</si>
  <si>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</si>
  <si>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</si>
  <si>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</si>
  <si>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</si>
  <si>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</si>
  <si>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</si>
  <si>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</si>
  <si>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</si>
  <si>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</si>
  <si>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</si>
  <si>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</si>
  <si>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</si>
  <si>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</si>
  <si>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</si>
  <si>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</si>
  <si>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</si>
  <si>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</si>
  <si>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</si>
  <si>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</si>
  <si>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</si>
  <si>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</si>
  <si>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</si>
  <si>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</si>
  <si>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</si>
  <si>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</si>
  <si>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</si>
  <si>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</si>
  <si>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</si>
  <si>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</si>
  <si>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</si>
  <si>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</si>
  <si>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9.84</t>
  </si>
  <si>
    <t>19.82</t>
  </si>
  <si>
    <t>10.44</t>
  </si>
  <si>
    <t>8.32</t>
  </si>
  <si>
    <t>18.00</t>
  </si>
  <si>
    <t>10.27</t>
  </si>
  <si>
    <t>19.13</t>
  </si>
  <si>
    <t>10.24</t>
  </si>
  <si>
    <t>11.90</t>
  </si>
  <si>
    <t>10.06</t>
  </si>
  <si>
    <t>9.93</t>
  </si>
  <si>
    <t>27.55</t>
  </si>
  <si>
    <t>7.99</t>
  </si>
  <si>
    <t>9.75</t>
  </si>
  <si>
    <t>9.92</t>
  </si>
  <si>
    <t>8.97</t>
  </si>
  <si>
    <t>10.38</t>
  </si>
  <si>
    <t>8.58</t>
  </si>
  <si>
    <t>7.51</t>
  </si>
  <si>
    <t>13.54</t>
  </si>
  <si>
    <t>11.15</t>
  </si>
  <si>
    <t>18.19</t>
  </si>
  <si>
    <t>12.21</t>
  </si>
  <si>
    <t>10.57</t>
  </si>
  <si>
    <t>9.13</t>
  </si>
  <si>
    <t>9.64</t>
  </si>
  <si>
    <t>8.33</t>
  </si>
  <si>
    <t>16.63</t>
  </si>
  <si>
    <t>13.63</t>
  </si>
  <si>
    <t>9.33</t>
  </si>
  <si>
    <t>14.87</t>
  </si>
  <si>
    <t>9.43</t>
  </si>
  <si>
    <t>8.53</t>
  </si>
  <si>
    <t>9.44</t>
  </si>
  <si>
    <t>7.63</t>
  </si>
  <si>
    <t>8.82</t>
  </si>
  <si>
    <t>9.70</t>
  </si>
  <si>
    <t>18.54</t>
  </si>
  <si>
    <t>9.90</t>
  </si>
  <si>
    <t>9.52</t>
  </si>
  <si>
    <t>8.36</t>
  </si>
  <si>
    <t>8.27</t>
  </si>
  <si>
    <t>16.33</t>
  </si>
  <si>
    <t>9.16</t>
  </si>
  <si>
    <t>8.75</t>
  </si>
  <si>
    <t>10.82</t>
  </si>
  <si>
    <t>10.59</t>
  </si>
  <si>
    <t>28,739</t>
  </si>
  <si>
    <t>2,767</t>
  </si>
  <si>
    <t>27,115</t>
  </si>
  <si>
    <t>14,835</t>
  </si>
  <si>
    <t>78,055</t>
  </si>
  <si>
    <t>17,632</t>
  </si>
  <si>
    <t>10,276</t>
  </si>
  <si>
    <t>3,372</t>
  </si>
  <si>
    <t>42</t>
  </si>
  <si>
    <t>61,833</t>
  </si>
  <si>
    <t>37,279</t>
  </si>
  <si>
    <t>2,994</t>
  </si>
  <si>
    <t>5,213</t>
  </si>
  <si>
    <t>44,442</t>
  </si>
  <si>
    <t>27,314</t>
  </si>
  <si>
    <t>21,333</t>
  </si>
  <si>
    <t>16,981</t>
  </si>
  <si>
    <t>17,599</t>
  </si>
  <si>
    <t>25,579</t>
  </si>
  <si>
    <t>4,875</t>
  </si>
  <si>
    <t>13,809</t>
  </si>
  <si>
    <t>13,002</t>
  </si>
  <si>
    <t>29,603</t>
  </si>
  <si>
    <t>17,944</t>
  </si>
  <si>
    <t>14,603</t>
  </si>
  <si>
    <t>21,994</t>
  </si>
  <si>
    <t>5,866</t>
  </si>
  <si>
    <t>9,846</t>
  </si>
  <si>
    <t>12,103</t>
  </si>
  <si>
    <t>4,478</t>
  </si>
  <si>
    <t>17,424</t>
  </si>
  <si>
    <t>9,098</t>
  </si>
  <si>
    <t>40,243</t>
  </si>
  <si>
    <t>35,141</t>
  </si>
  <si>
    <t>9,187</t>
  </si>
  <si>
    <t>27,032</t>
  </si>
  <si>
    <t>28,657</t>
  </si>
  <si>
    <t>16,739</t>
  </si>
  <si>
    <t>48,855</t>
  </si>
  <si>
    <t>2,129</t>
  </si>
  <si>
    <t>24,122</t>
  </si>
  <si>
    <t>5,422</t>
  </si>
  <si>
    <t>21,397</t>
  </si>
  <si>
    <t>128,947</t>
  </si>
  <si>
    <t>9,263</t>
  </si>
  <si>
    <t>829</t>
  </si>
  <si>
    <t>27,943</t>
  </si>
  <si>
    <t>30,669</t>
  </si>
  <si>
    <t>14,920</t>
  </si>
  <si>
    <t>16,544</t>
  </si>
  <si>
    <t>9,599</t>
  </si>
  <si>
    <t>1,115,682</t>
  </si>
  <si>
    <t>137,542,702</t>
  </si>
  <si>
    <t>6,276,441</t>
  </si>
  <si>
    <t>109,305,057</t>
  </si>
  <si>
    <t>54,641,259</t>
  </si>
  <si>
    <t>193,074,930</t>
  </si>
  <si>
    <t>54,115,011</t>
  </si>
  <si>
    <t>41,190,572</t>
  </si>
  <si>
    <t>5,205,372</t>
  </si>
  <si>
    <t>201,104</t>
  </si>
  <si>
    <t>250,827,799</t>
  </si>
  <si>
    <t>120,126,001</t>
  </si>
  <si>
    <t>9,079,019</t>
  </si>
  <si>
    <t>17,686,135</t>
  </si>
  <si>
    <t>173,394,525</t>
  </si>
  <si>
    <t>89,956,915</t>
  </si>
  <si>
    <t>59,636,671</t>
  </si>
  <si>
    <t>54,541,831</t>
  </si>
  <si>
    <t>63,539,007</t>
  </si>
  <si>
    <t>100,773,771</t>
  </si>
  <si>
    <t>10,001,870</t>
  </si>
  <si>
    <t>36,029,204</t>
  </si>
  <si>
    <t>18,214,141</t>
  </si>
  <si>
    <t>106,624,721</t>
  </si>
  <si>
    <t>56,510,143</t>
  </si>
  <si>
    <t>66,581,788</t>
  </si>
  <si>
    <t>72,567,869</t>
  </si>
  <si>
    <t>23,353,290</t>
  </si>
  <si>
    <t>36,848,681</t>
  </si>
  <si>
    <t>40,424,745</t>
  </si>
  <si>
    <t>16,350,578</t>
  </si>
  <si>
    <t>61,106,458</t>
  </si>
  <si>
    <t>34,075,584</t>
  </si>
  <si>
    <t>129,430,271</t>
  </si>
  <si>
    <t>124,363,443</t>
  </si>
  <si>
    <t>42,176,424</t>
  </si>
  <si>
    <t>120,992,733</t>
  </si>
  <si>
    <t>82,297,832</t>
  </si>
  <si>
    <t>63,624,782</t>
  </si>
  <si>
    <t>230,143,279</t>
  </si>
  <si>
    <t>8,894,940</t>
  </si>
  <si>
    <t>98,528,797</t>
  </si>
  <si>
    <t>14,146,539</t>
  </si>
  <si>
    <t>80,566,010</t>
  </si>
  <si>
    <t>473,514,913</t>
  </si>
  <si>
    <t>37,087,309</t>
  </si>
  <si>
    <t>2,156,407</t>
  </si>
  <si>
    <t>103,056,183</t>
  </si>
  <si>
    <t>116,114,468</t>
  </si>
  <si>
    <t>56,661,533</t>
  </si>
  <si>
    <t>61,448,545</t>
  </si>
  <si>
    <t>42,010,989</t>
  </si>
  <si>
    <t>4,007,018,595</t>
  </si>
  <si>
    <t>83,395,605</t>
  </si>
  <si>
    <t>5,917,577</t>
  </si>
  <si>
    <t>81,960,074</t>
  </si>
  <si>
    <t>45,851,003</t>
  </si>
  <si>
    <t>250,174,672</t>
  </si>
  <si>
    <t>56,050,264</t>
  </si>
  <si>
    <t>27,113,673</t>
  </si>
  <si>
    <t>11,129,051</t>
  </si>
  <si>
    <t>9,785,775</t>
  </si>
  <si>
    <t>242,440,171</t>
  </si>
  <si>
    <t>133,470,142</t>
  </si>
  <si>
    <t>8,796,761</t>
  </si>
  <si>
    <t>24,461,352</t>
  </si>
  <si>
    <t>132,469,277</t>
  </si>
  <si>
    <t>97,155,744</t>
  </si>
  <si>
    <t>50,639,862</t>
  </si>
  <si>
    <t>39,483,946</t>
  </si>
  <si>
    <t>71,800,399</t>
  </si>
  <si>
    <t>89,126,685</t>
  </si>
  <si>
    <t>11,346,740</t>
  </si>
  <si>
    <t>57,629,040</t>
  </si>
  <si>
    <t>50,009,341</t>
  </si>
  <si>
    <t>97,011,906</t>
  </si>
  <si>
    <t>64,054,606</t>
  </si>
  <si>
    <t>46,482,040</t>
  </si>
  <si>
    <t>75,725,712</t>
  </si>
  <si>
    <t>14,584,179</t>
  </si>
  <si>
    <t>31,171,536</t>
  </si>
  <si>
    <t>38,233,899</t>
  </si>
  <si>
    <t>10,693,529</t>
  </si>
  <si>
    <t>71,998,221</t>
  </si>
  <si>
    <t>24,777,155</t>
  </si>
  <si>
    <t>140,406,632</t>
  </si>
  <si>
    <t>130,390,980</t>
  </si>
  <si>
    <t>21,819,452</t>
  </si>
  <si>
    <t>142,615,199</t>
  </si>
  <si>
    <t>62,299,305</t>
  </si>
  <si>
    <t>51,019,313</t>
  </si>
  <si>
    <t>139,720,837</t>
  </si>
  <si>
    <t>7,351,541</t>
  </si>
  <si>
    <t>76,737,176</t>
  </si>
  <si>
    <t>12,695,845</t>
  </si>
  <si>
    <t>95,003,888</t>
  </si>
  <si>
    <t>426,863,267</t>
  </si>
  <si>
    <t>31,663,157</t>
  </si>
  <si>
    <t>5,331,458</t>
  </si>
  <si>
    <t>117,254,388</t>
  </si>
  <si>
    <t>86,706,144</t>
  </si>
  <si>
    <t>32,076,583</t>
  </si>
  <si>
    <t>67,448,361</t>
  </si>
  <si>
    <t>15,331,018</t>
  </si>
  <si>
    <t>3,717,674,481</t>
  </si>
  <si>
    <t>https://www.eia.gov/electricity/state/</t>
  </si>
  <si>
    <t>Average retail price dollar per kWh</t>
  </si>
  <si>
    <t>hypropower Average retail price dollar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</si>
</sst>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2" fillId="0" borderId="0" xfId="0" applyNumberFormat="1" applyFont="1"/>
    <xf numFmtId="0" fontId="0" fillId="2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13" workbookViewId="0">
      <selection activeCell="I1" sqref="I1:I1048576"/>
    </sheetView>
  </sheetViews>
  <sheetFormatPr defaultColWidth="8.875" defaultRowHeight="14.3" x14ac:dyDescent="0.25"/>
  <cols>
    <col min="3" max="3" width="15.5" customWidth="1"/>
    <col min="4" max="4" width="11.875" bestFit="1" customWidth="1"/>
    <col min="6" max="6" width="13.375" customWidth="1"/>
    <col min="7" max="7" width="42.375" customWidth="1"/>
    <col min="8" max="8" width="37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261</v>
      </c>
      <c r="H1" s="1" t="s">
        <v>262</v>
      </c>
    </row>
    <row r="2" spans="1:8" x14ac:dyDescent="0.25">
      <c r="A2" s="1">
        <v>0</v>
      </c>
      <c r="B2" t="s">
        <v>5</v>
      </c>
      <c r="C2" t="s">
        <v>57</v>
      </c>
      <c r="D2" t="s">
        <v>104</v>
      </c>
      <c r="E2" t="s">
        <v>156</v>
      </c>
      <c r="F2" t="s">
        <v>208</v>
      </c>
      <c r="G2">
        <f>C2*0.01</f>
        <v>9.8400000000000001E-2</v>
      </c>
      <c r="H2">
        <v>4.5999999999999999E-2</v>
      </c>
    </row>
    <row r="3" spans="1:8" x14ac:dyDescent="0.25">
      <c r="A3" s="1">
        <v>1</v>
      </c>
      <c r="B3" t="s">
        <v>6</v>
      </c>
      <c r="C3" t="s">
        <v>58</v>
      </c>
      <c r="D3" t="s">
        <v>105</v>
      </c>
      <c r="E3" t="s">
        <v>157</v>
      </c>
      <c r="F3" t="s">
        <v>209</v>
      </c>
      <c r="G3">
        <f t="shared" ref="G3:G53" si="0">C3*0.01</f>
        <v>0.19820000000000002</v>
      </c>
      <c r="H3">
        <v>999</v>
      </c>
    </row>
    <row r="4" spans="1:8" x14ac:dyDescent="0.25">
      <c r="A4" s="1">
        <v>2</v>
      </c>
      <c r="B4" t="s">
        <v>7</v>
      </c>
      <c r="C4" t="s">
        <v>59</v>
      </c>
      <c r="D4" t="s">
        <v>106</v>
      </c>
      <c r="E4" t="s">
        <v>158</v>
      </c>
      <c r="F4" t="s">
        <v>210</v>
      </c>
      <c r="G4">
        <f t="shared" si="0"/>
        <v>0.10439999999999999</v>
      </c>
      <c r="H4">
        <v>2.9000000000000001E-2</v>
      </c>
    </row>
    <row r="5" spans="1:8" x14ac:dyDescent="0.25">
      <c r="A5" s="1">
        <v>3</v>
      </c>
      <c r="B5" t="s">
        <v>8</v>
      </c>
      <c r="C5" t="s">
        <v>60</v>
      </c>
      <c r="D5" t="s">
        <v>107</v>
      </c>
      <c r="E5" t="s">
        <v>159</v>
      </c>
      <c r="F5" t="s">
        <v>211</v>
      </c>
      <c r="G5">
        <f t="shared" si="0"/>
        <v>8.320000000000001E-2</v>
      </c>
      <c r="H5">
        <v>3.5000000000000003E-2</v>
      </c>
    </row>
    <row r="6" spans="1:8" x14ac:dyDescent="0.25">
      <c r="A6" s="1">
        <v>4</v>
      </c>
      <c r="B6" t="s">
        <v>9</v>
      </c>
      <c r="C6" t="s">
        <v>61</v>
      </c>
      <c r="D6" t="s">
        <v>108</v>
      </c>
      <c r="E6" t="s">
        <v>160</v>
      </c>
      <c r="F6" t="s">
        <v>212</v>
      </c>
      <c r="G6">
        <f t="shared" si="0"/>
        <v>0.18</v>
      </c>
      <c r="H6">
        <v>2.9000000000000001E-2</v>
      </c>
    </row>
    <row r="7" spans="1:8" x14ac:dyDescent="0.25">
      <c r="A7" s="1">
        <v>5</v>
      </c>
      <c r="B7" t="s">
        <v>10</v>
      </c>
      <c r="C7" t="s">
        <v>62</v>
      </c>
      <c r="D7" t="s">
        <v>109</v>
      </c>
      <c r="E7" t="s">
        <v>161</v>
      </c>
      <c r="F7" t="s">
        <v>213</v>
      </c>
      <c r="G7">
        <f t="shared" si="0"/>
        <v>0.1027</v>
      </c>
      <c r="H7">
        <v>2.9000000000000001E-2</v>
      </c>
    </row>
    <row r="8" spans="1:8" x14ac:dyDescent="0.25">
      <c r="A8" s="1">
        <v>6</v>
      </c>
      <c r="B8" t="s">
        <v>11</v>
      </c>
      <c r="C8" t="s">
        <v>63</v>
      </c>
      <c r="D8" t="s">
        <v>110</v>
      </c>
      <c r="E8" t="s">
        <v>162</v>
      </c>
      <c r="F8" t="s">
        <v>214</v>
      </c>
      <c r="G8">
        <f t="shared" si="0"/>
        <v>0.1913</v>
      </c>
      <c r="H8" s="3">
        <v>4.5999999999999999E-2</v>
      </c>
    </row>
    <row r="9" spans="1:8" x14ac:dyDescent="0.25">
      <c r="A9" s="1">
        <v>7</v>
      </c>
      <c r="B9" t="s">
        <v>12</v>
      </c>
      <c r="C9" t="s">
        <v>64</v>
      </c>
      <c r="D9" t="s">
        <v>111</v>
      </c>
      <c r="E9" t="s">
        <v>163</v>
      </c>
      <c r="F9" t="s">
        <v>215</v>
      </c>
      <c r="G9">
        <f t="shared" si="0"/>
        <v>0.1024</v>
      </c>
      <c r="H9" s="3">
        <v>4.5999999999999999E-2</v>
      </c>
    </row>
    <row r="10" spans="1:8" x14ac:dyDescent="0.25">
      <c r="A10" s="1">
        <v>8</v>
      </c>
      <c r="B10" t="s">
        <v>13</v>
      </c>
      <c r="C10" t="s">
        <v>65</v>
      </c>
      <c r="D10" t="s">
        <v>112</v>
      </c>
      <c r="E10" t="s">
        <v>164</v>
      </c>
      <c r="F10" t="s">
        <v>216</v>
      </c>
      <c r="G10">
        <f t="shared" si="0"/>
        <v>0.11900000000000001</v>
      </c>
      <c r="H10" s="3">
        <v>4.5999999999999999E-2</v>
      </c>
    </row>
    <row r="11" spans="1:8" x14ac:dyDescent="0.25">
      <c r="A11" s="1">
        <v>9</v>
      </c>
      <c r="B11" t="s">
        <v>14</v>
      </c>
      <c r="C11" t="s">
        <v>66</v>
      </c>
      <c r="D11" t="s">
        <v>113</v>
      </c>
      <c r="E11" t="s">
        <v>165</v>
      </c>
      <c r="F11" t="s">
        <v>217</v>
      </c>
      <c r="G11">
        <f t="shared" si="0"/>
        <v>0.10060000000000001</v>
      </c>
      <c r="H11">
        <v>4.5999999999999999E-2</v>
      </c>
    </row>
    <row r="12" spans="1:8" x14ac:dyDescent="0.25">
      <c r="A12" s="1">
        <v>10</v>
      </c>
      <c r="B12" t="s">
        <v>15</v>
      </c>
      <c r="C12" t="s">
        <v>67</v>
      </c>
      <c r="D12" t="s">
        <v>114</v>
      </c>
      <c r="E12" t="s">
        <v>166</v>
      </c>
      <c r="F12" t="s">
        <v>218</v>
      </c>
      <c r="G12">
        <f t="shared" si="0"/>
        <v>9.9299999999999999E-2</v>
      </c>
      <c r="H12">
        <v>4.5999999999999999E-2</v>
      </c>
    </row>
    <row r="13" spans="1:8" x14ac:dyDescent="0.25">
      <c r="A13" s="1">
        <v>11</v>
      </c>
      <c r="B13" t="s">
        <v>16</v>
      </c>
      <c r="C13" t="s">
        <v>68</v>
      </c>
      <c r="D13" t="s">
        <v>115</v>
      </c>
      <c r="E13" t="s">
        <v>167</v>
      </c>
      <c r="F13" t="s">
        <v>219</v>
      </c>
      <c r="G13">
        <f t="shared" si="0"/>
        <v>0.27550000000000002</v>
      </c>
      <c r="H13">
        <v>999</v>
      </c>
    </row>
    <row r="14" spans="1:8" x14ac:dyDescent="0.25">
      <c r="A14" s="1">
        <v>12</v>
      </c>
      <c r="B14" t="s">
        <v>17</v>
      </c>
      <c r="C14" t="s">
        <v>69</v>
      </c>
      <c r="D14" t="s">
        <v>116</v>
      </c>
      <c r="E14" t="s">
        <v>168</v>
      </c>
      <c r="F14" t="s">
        <v>220</v>
      </c>
      <c r="G14">
        <f t="shared" si="0"/>
        <v>7.9899999999999999E-2</v>
      </c>
      <c r="H14">
        <v>0.03</v>
      </c>
    </row>
    <row r="15" spans="1:8" x14ac:dyDescent="0.25">
      <c r="A15" s="1">
        <v>13</v>
      </c>
      <c r="B15" t="s">
        <v>18</v>
      </c>
      <c r="C15" t="s">
        <v>70</v>
      </c>
      <c r="D15" t="s">
        <v>117</v>
      </c>
      <c r="E15" t="s">
        <v>169</v>
      </c>
      <c r="F15" t="s">
        <v>221</v>
      </c>
      <c r="G15">
        <f t="shared" si="0"/>
        <v>9.7500000000000003E-2</v>
      </c>
      <c r="H15">
        <v>4.5999999999999999E-2</v>
      </c>
    </row>
    <row r="16" spans="1:8" x14ac:dyDescent="0.25">
      <c r="A16" s="1">
        <v>14</v>
      </c>
      <c r="B16" t="s">
        <v>19</v>
      </c>
      <c r="C16" t="s">
        <v>71</v>
      </c>
      <c r="D16" t="s">
        <v>118</v>
      </c>
      <c r="E16" t="s">
        <v>170</v>
      </c>
      <c r="F16" t="s">
        <v>222</v>
      </c>
      <c r="G16">
        <f t="shared" si="0"/>
        <v>9.9199999999999997E-2</v>
      </c>
      <c r="H16">
        <v>0.03</v>
      </c>
    </row>
    <row r="17" spans="1:8" x14ac:dyDescent="0.25">
      <c r="A17" s="1">
        <v>15</v>
      </c>
      <c r="B17" t="s">
        <v>20</v>
      </c>
      <c r="C17" t="s">
        <v>72</v>
      </c>
      <c r="D17" t="s">
        <v>119</v>
      </c>
      <c r="E17" t="s">
        <v>171</v>
      </c>
      <c r="F17" t="s">
        <v>223</v>
      </c>
      <c r="G17">
        <f t="shared" si="0"/>
        <v>8.9700000000000002E-2</v>
      </c>
      <c r="H17">
        <v>2.9000000000000001E-2</v>
      </c>
    </row>
    <row r="18" spans="1:8" x14ac:dyDescent="0.25">
      <c r="A18" s="1">
        <v>16</v>
      </c>
      <c r="B18" t="s">
        <v>21</v>
      </c>
      <c r="C18" t="s">
        <v>73</v>
      </c>
      <c r="D18" t="s">
        <v>120</v>
      </c>
      <c r="E18" t="s">
        <v>172</v>
      </c>
      <c r="F18" t="s">
        <v>224</v>
      </c>
      <c r="G18">
        <f t="shared" si="0"/>
        <v>0.1038</v>
      </c>
      <c r="H18">
        <v>2.9000000000000001E-2</v>
      </c>
    </row>
    <row r="19" spans="1:8" x14ac:dyDescent="0.25">
      <c r="A19" s="1">
        <v>17</v>
      </c>
      <c r="B19" t="s">
        <v>22</v>
      </c>
      <c r="C19" t="s">
        <v>74</v>
      </c>
      <c r="D19" t="s">
        <v>121</v>
      </c>
      <c r="E19" t="s">
        <v>173</v>
      </c>
      <c r="F19" t="s">
        <v>225</v>
      </c>
      <c r="G19">
        <f t="shared" si="0"/>
        <v>8.5800000000000001E-2</v>
      </c>
      <c r="H19">
        <v>4.5999999999999999E-2</v>
      </c>
    </row>
    <row r="20" spans="1:8" x14ac:dyDescent="0.25">
      <c r="A20" s="1">
        <v>18</v>
      </c>
      <c r="B20" t="s">
        <v>23</v>
      </c>
      <c r="C20" t="s">
        <v>75</v>
      </c>
      <c r="D20" t="s">
        <v>122</v>
      </c>
      <c r="E20" t="s">
        <v>174</v>
      </c>
      <c r="F20" t="s">
        <v>226</v>
      </c>
      <c r="G20">
        <f t="shared" si="0"/>
        <v>7.51E-2</v>
      </c>
      <c r="H20">
        <v>3.5000000000000003E-2</v>
      </c>
    </row>
    <row r="21" spans="1:8" x14ac:dyDescent="0.25">
      <c r="A21" s="1">
        <v>19</v>
      </c>
      <c r="B21" t="s">
        <v>24</v>
      </c>
      <c r="C21" t="s">
        <v>76</v>
      </c>
      <c r="D21" t="s">
        <v>123</v>
      </c>
      <c r="E21" t="s">
        <v>175</v>
      </c>
      <c r="F21" t="s">
        <v>227</v>
      </c>
      <c r="G21">
        <f t="shared" si="0"/>
        <v>0.13539999999999999</v>
      </c>
      <c r="H21" s="3">
        <v>4.5999999999999999E-2</v>
      </c>
    </row>
    <row r="22" spans="1:8" x14ac:dyDescent="0.25">
      <c r="A22" s="1">
        <v>20</v>
      </c>
      <c r="B22" t="s">
        <v>25</v>
      </c>
      <c r="C22" t="s">
        <v>77</v>
      </c>
      <c r="D22" t="s">
        <v>124</v>
      </c>
      <c r="E22" t="s">
        <v>176</v>
      </c>
      <c r="F22" t="s">
        <v>228</v>
      </c>
      <c r="G22">
        <f t="shared" si="0"/>
        <v>0.1115</v>
      </c>
      <c r="H22" s="3">
        <v>4.5999999999999999E-2</v>
      </c>
    </row>
    <row r="23" spans="1:8" x14ac:dyDescent="0.25">
      <c r="A23" s="1">
        <v>21</v>
      </c>
      <c r="B23" t="s">
        <v>26</v>
      </c>
      <c r="C23" t="s">
        <v>78</v>
      </c>
      <c r="D23" t="s">
        <v>125</v>
      </c>
      <c r="E23" t="s">
        <v>177</v>
      </c>
      <c r="F23" t="s">
        <v>229</v>
      </c>
      <c r="G23">
        <f t="shared" si="0"/>
        <v>0.18190000000000001</v>
      </c>
      <c r="H23" s="3">
        <v>4.5999999999999999E-2</v>
      </c>
    </row>
    <row r="24" spans="1:8" x14ac:dyDescent="0.25">
      <c r="A24" s="1">
        <v>22</v>
      </c>
      <c r="B24" t="s">
        <v>27</v>
      </c>
      <c r="C24" t="s">
        <v>79</v>
      </c>
      <c r="D24" t="s">
        <v>126</v>
      </c>
      <c r="E24" t="s">
        <v>178</v>
      </c>
      <c r="F24" t="s">
        <v>230</v>
      </c>
      <c r="G24">
        <f t="shared" si="0"/>
        <v>0.12210000000000001</v>
      </c>
      <c r="H24" s="3">
        <v>2.9000000000000001E-2</v>
      </c>
    </row>
    <row r="25" spans="1:8" x14ac:dyDescent="0.25">
      <c r="A25" s="1">
        <v>23</v>
      </c>
      <c r="B25" t="s">
        <v>28</v>
      </c>
      <c r="C25" t="s">
        <v>80</v>
      </c>
      <c r="D25" t="s">
        <v>127</v>
      </c>
      <c r="E25" t="s">
        <v>179</v>
      </c>
      <c r="F25" t="s">
        <v>231</v>
      </c>
      <c r="G25">
        <f t="shared" si="0"/>
        <v>0.1057</v>
      </c>
      <c r="H25">
        <v>2.9000000000000001E-2</v>
      </c>
    </row>
    <row r="26" spans="1:8" x14ac:dyDescent="0.25">
      <c r="A26" s="1">
        <v>24</v>
      </c>
      <c r="B26" t="s">
        <v>29</v>
      </c>
      <c r="C26" t="s">
        <v>81</v>
      </c>
      <c r="D26" t="s">
        <v>128</v>
      </c>
      <c r="E26" t="s">
        <v>180</v>
      </c>
      <c r="F26" t="s">
        <v>232</v>
      </c>
      <c r="G26">
        <f t="shared" si="0"/>
        <v>9.1300000000000006E-2</v>
      </c>
      <c r="H26">
        <v>4.5999999999999999E-2</v>
      </c>
    </row>
    <row r="27" spans="1:8" x14ac:dyDescent="0.25">
      <c r="A27" s="1">
        <v>25</v>
      </c>
      <c r="B27" t="s">
        <v>30</v>
      </c>
      <c r="C27" t="s">
        <v>82</v>
      </c>
      <c r="D27" t="s">
        <v>129</v>
      </c>
      <c r="E27" t="s">
        <v>181</v>
      </c>
      <c r="F27" t="s">
        <v>233</v>
      </c>
      <c r="G27">
        <f t="shared" si="0"/>
        <v>9.6400000000000013E-2</v>
      </c>
      <c r="H27">
        <v>2.9000000000000001E-2</v>
      </c>
    </row>
    <row r="28" spans="1:8" x14ac:dyDescent="0.25">
      <c r="A28" s="1">
        <v>26</v>
      </c>
      <c r="B28" t="s">
        <v>31</v>
      </c>
      <c r="C28" t="s">
        <v>81</v>
      </c>
      <c r="D28" t="s">
        <v>130</v>
      </c>
      <c r="E28" t="s">
        <v>182</v>
      </c>
      <c r="F28" t="s">
        <v>234</v>
      </c>
      <c r="G28">
        <f t="shared" si="0"/>
        <v>9.1300000000000006E-2</v>
      </c>
      <c r="H28">
        <v>0.03</v>
      </c>
    </row>
    <row r="29" spans="1:8" x14ac:dyDescent="0.25">
      <c r="A29" s="1">
        <v>27</v>
      </c>
      <c r="B29" t="s">
        <v>32</v>
      </c>
      <c r="C29" t="s">
        <v>72</v>
      </c>
      <c r="D29" t="s">
        <v>131</v>
      </c>
      <c r="E29" t="s">
        <v>183</v>
      </c>
      <c r="F29" t="s">
        <v>235</v>
      </c>
      <c r="G29">
        <f t="shared" si="0"/>
        <v>8.9700000000000002E-2</v>
      </c>
      <c r="H29">
        <v>2.9000000000000001E-2</v>
      </c>
    </row>
    <row r="30" spans="1:8" x14ac:dyDescent="0.25">
      <c r="A30" s="1">
        <v>28</v>
      </c>
      <c r="B30" t="s">
        <v>33</v>
      </c>
      <c r="C30" t="s">
        <v>83</v>
      </c>
      <c r="D30" t="s">
        <v>132</v>
      </c>
      <c r="E30" t="s">
        <v>184</v>
      </c>
      <c r="F30" t="s">
        <v>236</v>
      </c>
      <c r="G30">
        <f t="shared" si="0"/>
        <v>8.3299999999999999E-2</v>
      </c>
      <c r="H30">
        <v>2.9000000000000001E-2</v>
      </c>
    </row>
    <row r="31" spans="1:8" x14ac:dyDescent="0.25">
      <c r="A31" s="1">
        <v>29</v>
      </c>
      <c r="B31" t="s">
        <v>34</v>
      </c>
      <c r="C31" t="s">
        <v>84</v>
      </c>
      <c r="D31" t="s">
        <v>133</v>
      </c>
      <c r="E31" t="s">
        <v>185</v>
      </c>
      <c r="F31" t="s">
        <v>237</v>
      </c>
      <c r="G31">
        <f t="shared" si="0"/>
        <v>0.1663</v>
      </c>
      <c r="H31" s="3">
        <v>4.5999999999999999E-2</v>
      </c>
    </row>
    <row r="32" spans="1:8" x14ac:dyDescent="0.25">
      <c r="A32" s="1">
        <v>30</v>
      </c>
      <c r="B32" t="s">
        <v>35</v>
      </c>
      <c r="C32" t="s">
        <v>85</v>
      </c>
      <c r="D32" t="s">
        <v>134</v>
      </c>
      <c r="E32" t="s">
        <v>186</v>
      </c>
      <c r="F32" t="s">
        <v>238</v>
      </c>
      <c r="G32">
        <f t="shared" si="0"/>
        <v>0.1363</v>
      </c>
      <c r="H32" s="3">
        <v>4.5999999999999999E-2</v>
      </c>
    </row>
    <row r="33" spans="1:8" x14ac:dyDescent="0.25">
      <c r="A33" s="1">
        <v>31</v>
      </c>
      <c r="B33" t="s">
        <v>36</v>
      </c>
      <c r="C33" t="s">
        <v>86</v>
      </c>
      <c r="D33" t="s">
        <v>135</v>
      </c>
      <c r="E33" t="s">
        <v>187</v>
      </c>
      <c r="F33" t="s">
        <v>239</v>
      </c>
      <c r="G33">
        <f t="shared" si="0"/>
        <v>9.3300000000000008E-2</v>
      </c>
      <c r="H33">
        <v>2.9000000000000001E-2</v>
      </c>
    </row>
    <row r="34" spans="1:8" x14ac:dyDescent="0.25">
      <c r="A34" s="1">
        <v>32</v>
      </c>
      <c r="B34" t="s">
        <v>37</v>
      </c>
      <c r="C34" t="s">
        <v>87</v>
      </c>
      <c r="D34" t="s">
        <v>136</v>
      </c>
      <c r="E34" t="s">
        <v>188</v>
      </c>
      <c r="F34" t="s">
        <v>240</v>
      </c>
      <c r="G34">
        <f t="shared" si="0"/>
        <v>0.1487</v>
      </c>
      <c r="H34" s="3">
        <v>4.5999999999999999E-2</v>
      </c>
    </row>
    <row r="35" spans="1:8" x14ac:dyDescent="0.25">
      <c r="A35" s="1">
        <v>33</v>
      </c>
      <c r="B35" t="s">
        <v>38</v>
      </c>
      <c r="C35" t="s">
        <v>88</v>
      </c>
      <c r="D35" t="s">
        <v>137</v>
      </c>
      <c r="E35" t="s">
        <v>189</v>
      </c>
      <c r="F35" t="s">
        <v>241</v>
      </c>
      <c r="G35">
        <f t="shared" si="0"/>
        <v>9.4299999999999995E-2</v>
      </c>
      <c r="H35">
        <v>4.5999999999999999E-2</v>
      </c>
    </row>
    <row r="36" spans="1:8" x14ac:dyDescent="0.25">
      <c r="A36" s="1">
        <v>34</v>
      </c>
      <c r="B36" t="s">
        <v>39</v>
      </c>
      <c r="C36" t="s">
        <v>89</v>
      </c>
      <c r="D36" t="s">
        <v>138</v>
      </c>
      <c r="E36" t="s">
        <v>190</v>
      </c>
      <c r="F36" t="s">
        <v>242</v>
      </c>
      <c r="G36">
        <f t="shared" si="0"/>
        <v>8.5300000000000001E-2</v>
      </c>
      <c r="H36">
        <v>2.9000000000000001E-2</v>
      </c>
    </row>
    <row r="37" spans="1:8" x14ac:dyDescent="0.25">
      <c r="A37" s="1">
        <v>35</v>
      </c>
      <c r="B37" t="s">
        <v>40</v>
      </c>
      <c r="C37" t="s">
        <v>90</v>
      </c>
      <c r="D37" t="s">
        <v>139</v>
      </c>
      <c r="E37" t="s">
        <v>191</v>
      </c>
      <c r="F37" t="s">
        <v>243</v>
      </c>
      <c r="G37">
        <f t="shared" si="0"/>
        <v>9.4399999999999998E-2</v>
      </c>
      <c r="H37" s="3">
        <v>4.5999999999999999E-2</v>
      </c>
    </row>
    <row r="38" spans="1:8" x14ac:dyDescent="0.25">
      <c r="A38" s="1">
        <v>36</v>
      </c>
      <c r="B38" t="s">
        <v>41</v>
      </c>
      <c r="C38" t="s">
        <v>91</v>
      </c>
      <c r="D38" t="s">
        <v>140</v>
      </c>
      <c r="E38" t="s">
        <v>192</v>
      </c>
      <c r="F38" t="s">
        <v>244</v>
      </c>
      <c r="G38">
        <f t="shared" si="0"/>
        <v>7.6300000000000007E-2</v>
      </c>
      <c r="H38">
        <v>3.5000000000000003E-2</v>
      </c>
    </row>
    <row r="39" spans="1:8" x14ac:dyDescent="0.25">
      <c r="A39" s="1">
        <v>37</v>
      </c>
      <c r="B39" t="s">
        <v>42</v>
      </c>
      <c r="C39" t="s">
        <v>92</v>
      </c>
      <c r="D39" t="s">
        <v>141</v>
      </c>
      <c r="E39" t="s">
        <v>193</v>
      </c>
      <c r="F39" t="s">
        <v>245</v>
      </c>
      <c r="G39">
        <f t="shared" si="0"/>
        <v>8.8200000000000001E-2</v>
      </c>
      <c r="H39">
        <v>0.03</v>
      </c>
    </row>
    <row r="40" spans="1:8" x14ac:dyDescent="0.25">
      <c r="A40" s="1">
        <v>38</v>
      </c>
      <c r="B40" t="s">
        <v>43</v>
      </c>
      <c r="C40" t="s">
        <v>93</v>
      </c>
      <c r="D40" t="s">
        <v>142</v>
      </c>
      <c r="E40" t="s">
        <v>194</v>
      </c>
      <c r="F40" t="s">
        <v>246</v>
      </c>
      <c r="G40">
        <f t="shared" si="0"/>
        <v>9.6999999999999989E-2</v>
      </c>
      <c r="H40" s="3">
        <v>4.5999999999999999E-2</v>
      </c>
    </row>
    <row r="41" spans="1:8" x14ac:dyDescent="0.25">
      <c r="A41" s="1">
        <v>39</v>
      </c>
      <c r="B41" t="s">
        <v>44</v>
      </c>
      <c r="C41" t="s">
        <v>94</v>
      </c>
      <c r="D41" t="s">
        <v>143</v>
      </c>
      <c r="E41" t="s">
        <v>195</v>
      </c>
      <c r="F41" t="s">
        <v>247</v>
      </c>
      <c r="G41">
        <f t="shared" si="0"/>
        <v>0.18539999999999998</v>
      </c>
      <c r="H41" s="3">
        <v>4.5999999999999999E-2</v>
      </c>
    </row>
    <row r="42" spans="1:8" x14ac:dyDescent="0.25">
      <c r="A42" s="1">
        <v>40</v>
      </c>
      <c r="B42" t="s">
        <v>45</v>
      </c>
      <c r="C42" t="s">
        <v>95</v>
      </c>
      <c r="D42" t="s">
        <v>144</v>
      </c>
      <c r="E42" t="s">
        <v>196</v>
      </c>
      <c r="F42" t="s">
        <v>248</v>
      </c>
      <c r="G42">
        <f t="shared" si="0"/>
        <v>9.9000000000000005E-2</v>
      </c>
      <c r="H42">
        <v>4.5999999999999999E-2</v>
      </c>
    </row>
    <row r="43" spans="1:8" x14ac:dyDescent="0.25">
      <c r="A43" s="1">
        <v>41</v>
      </c>
      <c r="B43" t="s">
        <v>46</v>
      </c>
      <c r="C43" t="s">
        <v>66</v>
      </c>
      <c r="D43" t="s">
        <v>145</v>
      </c>
      <c r="E43" t="s">
        <v>197</v>
      </c>
      <c r="F43" t="s">
        <v>249</v>
      </c>
      <c r="G43">
        <f t="shared" si="0"/>
        <v>0.10060000000000001</v>
      </c>
      <c r="H43">
        <v>2.9000000000000001E-2</v>
      </c>
    </row>
    <row r="44" spans="1:8" x14ac:dyDescent="0.25">
      <c r="A44" s="1">
        <v>42</v>
      </c>
      <c r="B44" t="s">
        <v>47</v>
      </c>
      <c r="C44" t="s">
        <v>96</v>
      </c>
      <c r="D44" t="s">
        <v>146</v>
      </c>
      <c r="E44" t="s">
        <v>198</v>
      </c>
      <c r="F44" t="s">
        <v>250</v>
      </c>
      <c r="G44">
        <f t="shared" si="0"/>
        <v>9.5199999999999993E-2</v>
      </c>
      <c r="H44">
        <v>4.5999999999999999E-2</v>
      </c>
    </row>
    <row r="45" spans="1:8" x14ac:dyDescent="0.25">
      <c r="A45" s="1">
        <v>43</v>
      </c>
      <c r="B45" t="s">
        <v>48</v>
      </c>
      <c r="C45" t="s">
        <v>97</v>
      </c>
      <c r="D45" t="s">
        <v>147</v>
      </c>
      <c r="E45" t="s">
        <v>199</v>
      </c>
      <c r="F45" t="s">
        <v>251</v>
      </c>
      <c r="G45">
        <f t="shared" si="0"/>
        <v>8.3599999999999994E-2</v>
      </c>
      <c r="H45">
        <v>2.9000000000000001E-2</v>
      </c>
    </row>
    <row r="46" spans="1:8" x14ac:dyDescent="0.25">
      <c r="A46" s="1">
        <v>44</v>
      </c>
      <c r="B46" t="s">
        <v>49</v>
      </c>
      <c r="C46" t="s">
        <v>98</v>
      </c>
      <c r="D46" t="s">
        <v>148</v>
      </c>
      <c r="E46" t="s">
        <v>200</v>
      </c>
      <c r="F46" t="s">
        <v>252</v>
      </c>
      <c r="G46">
        <f t="shared" si="0"/>
        <v>8.2699999999999996E-2</v>
      </c>
      <c r="H46">
        <v>2.9000000000000001E-2</v>
      </c>
    </row>
    <row r="47" spans="1:8" x14ac:dyDescent="0.25">
      <c r="A47" s="1">
        <v>45</v>
      </c>
      <c r="B47" t="s">
        <v>50</v>
      </c>
      <c r="C47" t="s">
        <v>99</v>
      </c>
      <c r="D47" t="s">
        <v>149</v>
      </c>
      <c r="E47" t="s">
        <v>201</v>
      </c>
      <c r="F47" t="s">
        <v>253</v>
      </c>
      <c r="G47">
        <f t="shared" si="0"/>
        <v>0.16329999999999997</v>
      </c>
      <c r="H47" s="3">
        <v>4.5999999999999999E-2</v>
      </c>
    </row>
    <row r="48" spans="1:8" x14ac:dyDescent="0.25">
      <c r="A48" s="1">
        <v>46</v>
      </c>
      <c r="B48" t="s">
        <v>51</v>
      </c>
      <c r="C48" t="s">
        <v>100</v>
      </c>
      <c r="D48" t="s">
        <v>150</v>
      </c>
      <c r="E48" t="s">
        <v>202</v>
      </c>
      <c r="F48" t="s">
        <v>254</v>
      </c>
      <c r="G48">
        <f t="shared" si="0"/>
        <v>9.1600000000000001E-2</v>
      </c>
      <c r="H48">
        <v>4.5999999999999999E-2</v>
      </c>
    </row>
    <row r="49" spans="1:8" x14ac:dyDescent="0.25">
      <c r="A49" s="1">
        <v>47</v>
      </c>
      <c r="B49" t="s">
        <v>52</v>
      </c>
      <c r="C49" t="s">
        <v>83</v>
      </c>
      <c r="D49" t="s">
        <v>151</v>
      </c>
      <c r="E49" t="s">
        <v>203</v>
      </c>
      <c r="F49" t="s">
        <v>255</v>
      </c>
      <c r="G49">
        <f t="shared" si="0"/>
        <v>8.3299999999999999E-2</v>
      </c>
      <c r="H49">
        <v>0.03</v>
      </c>
    </row>
    <row r="50" spans="1:8" x14ac:dyDescent="0.25">
      <c r="A50" s="1">
        <v>48</v>
      </c>
      <c r="B50" t="s">
        <v>53</v>
      </c>
      <c r="C50" t="s">
        <v>101</v>
      </c>
      <c r="D50" t="s">
        <v>152</v>
      </c>
      <c r="E50" t="s">
        <v>204</v>
      </c>
      <c r="F50" t="s">
        <v>256</v>
      </c>
      <c r="G50">
        <f t="shared" si="0"/>
        <v>8.7500000000000008E-2</v>
      </c>
      <c r="H50" s="3">
        <v>4.5999999999999999E-2</v>
      </c>
    </row>
    <row r="51" spans="1:8" x14ac:dyDescent="0.25">
      <c r="A51" s="1">
        <v>49</v>
      </c>
      <c r="B51" t="s">
        <v>54</v>
      </c>
      <c r="C51" t="s">
        <v>102</v>
      </c>
      <c r="D51" t="s">
        <v>153</v>
      </c>
      <c r="E51" t="s">
        <v>205</v>
      </c>
      <c r="F51" t="s">
        <v>257</v>
      </c>
      <c r="G51">
        <f t="shared" si="0"/>
        <v>0.1082</v>
      </c>
      <c r="H51" s="3">
        <v>4.5999999999999999E-2</v>
      </c>
    </row>
    <row r="52" spans="1:8" x14ac:dyDescent="0.25">
      <c r="A52" s="1">
        <v>50</v>
      </c>
      <c r="B52" t="s">
        <v>55</v>
      </c>
      <c r="C52" t="s">
        <v>98</v>
      </c>
      <c r="D52" t="s">
        <v>154</v>
      </c>
      <c r="E52" t="s">
        <v>206</v>
      </c>
      <c r="F52" t="s">
        <v>258</v>
      </c>
      <c r="G52">
        <f t="shared" si="0"/>
        <v>8.2699999999999996E-2</v>
      </c>
      <c r="H52">
        <v>2.9000000000000001E-2</v>
      </c>
    </row>
    <row r="53" spans="1:8" x14ac:dyDescent="0.25">
      <c r="A53" s="1">
        <v>51</v>
      </c>
      <c r="B53" t="s">
        <v>56</v>
      </c>
      <c r="C53" t="s">
        <v>103</v>
      </c>
      <c r="D53" t="s">
        <v>155</v>
      </c>
      <c r="E53" t="s">
        <v>207</v>
      </c>
      <c r="F53" t="s">
        <v>259</v>
      </c>
      <c r="G53">
        <f t="shared" si="0"/>
        <v>0.10589999999999999</v>
      </c>
    </row>
    <row r="56" spans="1:8" x14ac:dyDescent="0.25">
      <c r="C56" s="2">
        <v>51327850</v>
      </c>
      <c r="D56">
        <f>C56/G2</f>
        <v>521624491.8699187</v>
      </c>
    </row>
    <row r="57" spans="1:8" x14ac:dyDescent="0.25">
      <c r="D57">
        <f>C56/10/24/365</f>
        <v>585.93436073059354</v>
      </c>
    </row>
    <row r="61" spans="1:8" x14ac:dyDescent="0.25">
      <c r="C61">
        <v>8554641743</v>
      </c>
      <c r="D61">
        <f>C61*0.06</f>
        <v>513278504.57999998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2956-D6F0-4BCA-B0D9-234F87B1A46A}">
  <dimension ref="A1"/>
  <sheetViews>
    <sheetView tabSelected="1" workbookViewId="0"/>
  </sheetViews>
  <sheetFormatPr defaultColWidth="8.875" defaultRowHeight="14.3" x14ac:dyDescent="0.25"/>
  <sheetData>
    <row r="1" spans="1:1" x14ac:dyDescent="0.25">
      <c r="A1" s="4" t="s">
        <v>260</v>
      </c>
    </row>
  </sheetData>
  <hyperlinks>
    <hyperlink ref="A1" r:id="rId1" xr:uid="{1A240E8B-6F47-419E-993A-C00A9F7076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Zhou rui</cp:lastModifiedBy>
  <dcterms:created xsi:type="dcterms:W3CDTF">2022-09-21T20:13:49Z</dcterms:created>
  <dcterms:modified xsi:type="dcterms:W3CDTF">2023-03-01T19:59:10Z</dcterms:modified>
</cp:coreProperties>
</file>