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https://liveutk-my.sharepoint.com/personal/rzhou7_vols_utk_edu/Documents/CO2/Data/CO2 supply chain network/"/>
    </mc:Choice>
  </mc:AlternateContent>
  <xr:revisionPtr revIDLastSave="498" documentId="14_{36CA82FC-401F-014E-AD90-5B66F246E865}" xr6:coauthVersionLast="47" xr6:coauthVersionMax="47" xr10:uidLastSave="{4767A70C-0D2A-CF43-AAE5-260E3DB6B605}"/>
  <bookViews>
    <workbookView xWindow="0" yWindow="500" windowWidth="21460" windowHeight="11440" activeTab="5" xr2:uid="{CE47E823-C525-CA4B-B1FB-876F797A5B99}"/>
  </bookViews>
  <sheets>
    <sheet name="US major international airports" sheetId="1" r:id="rId1"/>
    <sheet name="Sheet1" sheetId="2" r:id="rId2"/>
    <sheet name="Sheet3" sheetId="4" r:id="rId3"/>
    <sheet name="rank" sheetId="6" r:id="rId4"/>
    <sheet name="Sheet2" sheetId="8" r:id="rId5"/>
    <sheet name="Sheet5" sheetId="7" r:id="rId6"/>
  </sheets>
  <definedNames>
    <definedName name="_xlnm._FilterDatabase" localSheetId="5" hidden="1">Sheet5!$G$1:$G$48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7" l="1"/>
  <c r="K3" i="7" s="1"/>
  <c r="I4" i="7"/>
  <c r="J4" i="7"/>
  <c r="J5" i="7"/>
  <c r="H7" i="7"/>
  <c r="H2" i="7"/>
  <c r="J2" i="1"/>
  <c r="J5" i="1"/>
  <c r="J4" i="1"/>
  <c r="J3" i="1"/>
  <c r="H36" i="7" l="1"/>
  <c r="H13" i="7"/>
  <c r="H6" i="7"/>
  <c r="H28" i="7"/>
  <c r="H22" i="7"/>
  <c r="H21" i="7"/>
  <c r="H38" i="7"/>
  <c r="H20" i="7"/>
  <c r="H30" i="7"/>
  <c r="H12" i="7"/>
  <c r="H29" i="7"/>
  <c r="H46" i="7"/>
  <c r="H5" i="7"/>
  <c r="H45" i="7"/>
  <c r="H4" i="7"/>
  <c r="H44" i="7"/>
  <c r="H37" i="7"/>
  <c r="H14" i="7"/>
  <c r="H34" i="7"/>
  <c r="H26" i="7"/>
  <c r="H18" i="7"/>
  <c r="H10" i="7"/>
  <c r="H41" i="7"/>
  <c r="H33" i="7"/>
  <c r="H25" i="7"/>
  <c r="H17" i="7"/>
  <c r="H9" i="7"/>
  <c r="H43" i="7"/>
  <c r="H35" i="7"/>
  <c r="H27" i="7"/>
  <c r="H19" i="7"/>
  <c r="H11" i="7"/>
  <c r="H3" i="7"/>
  <c r="H42" i="7"/>
  <c r="H48" i="7"/>
  <c r="H40" i="7"/>
  <c r="H32" i="7"/>
  <c r="H24" i="7"/>
  <c r="H16" i="7"/>
  <c r="H8" i="7"/>
  <c r="H47" i="7"/>
  <c r="H39" i="7"/>
  <c r="H31" i="7"/>
  <c r="H23" i="7"/>
  <c r="H15" i="7"/>
</calcChain>
</file>

<file path=xl/sharedStrings.xml><?xml version="1.0" encoding="utf-8"?>
<sst xmlns="http://schemas.openxmlformats.org/spreadsheetml/2006/main" count="721" uniqueCount="345">
  <si>
    <t>ATL</t>
  </si>
  <si>
    <t>LAX</t>
  </si>
  <si>
    <t>ORD</t>
  </si>
  <si>
    <t>DEN</t>
  </si>
  <si>
    <t>JFK</t>
  </si>
  <si>
    <t>SFO</t>
  </si>
  <si>
    <t>LAS</t>
  </si>
  <si>
    <t>PHX</t>
  </si>
  <si>
    <t>IAH</t>
  </si>
  <si>
    <t>O'Hare International Airport</t>
  </si>
  <si>
    <t>Chicago</t>
  </si>
  <si>
    <t>IL</t>
  </si>
  <si>
    <t>Hartsfield Jackson Atlanta International Airport</t>
  </si>
  <si>
    <t>Atlanta</t>
  </si>
  <si>
    <t>GA</t>
  </si>
  <si>
    <t>Denver International Airport</t>
  </si>
  <si>
    <t>Denver</t>
  </si>
  <si>
    <t>CO</t>
  </si>
  <si>
    <t>Dallas Fort Wayne International Airport</t>
  </si>
  <si>
    <t>DAL</t>
  </si>
  <si>
    <t>TX</t>
  </si>
  <si>
    <t>Los Angeles International Airport</t>
  </si>
  <si>
    <t>Los Angeles</t>
  </si>
  <si>
    <t>CA</t>
  </si>
  <si>
    <t>Charlotte Douglas International Airport</t>
  </si>
  <si>
    <t>CLT</t>
  </si>
  <si>
    <t>Charlotte</t>
  </si>
  <si>
    <t>NC</t>
  </si>
  <si>
    <t>McCarran International Airport</t>
  </si>
  <si>
    <t>Las Vegas</t>
  </si>
  <si>
    <t>NV</t>
  </si>
  <si>
    <t>Phoenix Sky Harbor International Airport</t>
  </si>
  <si>
    <t>Phoenix</t>
  </si>
  <si>
    <t>AZ</t>
  </si>
  <si>
    <t>Orlando International Airport</t>
  </si>
  <si>
    <t>MCO</t>
  </si>
  <si>
    <t>Orlando</t>
  </si>
  <si>
    <t>FL</t>
  </si>
  <si>
    <t>Seattle–Tacoma International Airport</t>
  </si>
  <si>
    <t>SEA</t>
  </si>
  <si>
    <t>Seattle</t>
  </si>
  <si>
    <t>WA</t>
  </si>
  <si>
    <t>Miami International Airport</t>
  </si>
  <si>
    <t>MIA</t>
  </si>
  <si>
    <t>Miami</t>
  </si>
  <si>
    <t>George Bush Intercontinental Airport</t>
  </si>
  <si>
    <t>Houston</t>
  </si>
  <si>
    <t>New York City</t>
  </si>
  <si>
    <t>NY</t>
  </si>
  <si>
    <t>Fort Lauderdale–Hollywood International Airport</t>
  </si>
  <si>
    <t>FLL</t>
  </si>
  <si>
    <t>Fort Lauderdale</t>
  </si>
  <si>
    <t>San Francisco</t>
  </si>
  <si>
    <t>EWR</t>
  </si>
  <si>
    <t>NJ</t>
  </si>
  <si>
    <t>Minneapolis–Saint Paul International Airport</t>
  </si>
  <si>
    <t>MSP</t>
  </si>
  <si>
    <t>MN</t>
  </si>
  <si>
    <t>Tampa International Airport</t>
  </si>
  <si>
    <t>TPA</t>
  </si>
  <si>
    <t>Tampa</t>
  </si>
  <si>
    <t>Detroit Metropolitan Airport</t>
  </si>
  <si>
    <t>DTW</t>
  </si>
  <si>
    <t>Detroit</t>
  </si>
  <si>
    <t>MI</t>
  </si>
  <si>
    <t>Philadelphia International Airport</t>
  </si>
  <si>
    <t>PHL</t>
  </si>
  <si>
    <t>Philadelphia</t>
  </si>
  <si>
    <t>PA</t>
  </si>
  <si>
    <t>St. Louis Lambert International Airport</t>
  </si>
  <si>
    <t>STL</t>
  </si>
  <si>
    <t>St. Louis</t>
  </si>
  <si>
    <t>MO</t>
  </si>
  <si>
    <t>Baltimore/Washington International Airport</t>
  </si>
  <si>
    <t>BWI</t>
  </si>
  <si>
    <t>MD</t>
  </si>
  <si>
    <t>Daniel K Inouye International Airport</t>
  </si>
  <si>
    <t>HNL</t>
  </si>
  <si>
    <t>Honolulu</t>
  </si>
  <si>
    <t>Hawaii</t>
  </si>
  <si>
    <t>San Diego International Airport</t>
  </si>
  <si>
    <t>SAN</t>
  </si>
  <si>
    <t>San Diego</t>
  </si>
  <si>
    <t>Salt Lake City International Airport</t>
  </si>
  <si>
    <t>SLC</t>
  </si>
  <si>
    <t>Salt Lake City</t>
  </si>
  <si>
    <t>UT</t>
  </si>
  <si>
    <t>Washington Dulles International Airport</t>
  </si>
  <si>
    <t>IAD</t>
  </si>
  <si>
    <t>Washington, D.C.</t>
  </si>
  <si>
    <t>VA</t>
  </si>
  <si>
    <t>Nashville International Airport</t>
  </si>
  <si>
    <t>BNA</t>
  </si>
  <si>
    <t>Nashville</t>
  </si>
  <si>
    <t>TN</t>
  </si>
  <si>
    <t>Greenville International Airport</t>
  </si>
  <si>
    <t>GSP</t>
  </si>
  <si>
    <t>Greenville</t>
  </si>
  <si>
    <t>SC</t>
  </si>
  <si>
    <t>Dallas Love Field</t>
  </si>
  <si>
    <t>Dallas</t>
  </si>
  <si>
    <t>Ronald Reagan Washington National Airport</t>
  </si>
  <si>
    <t>DCA</t>
  </si>
  <si>
    <t>Portland International Airport</t>
  </si>
  <si>
    <t>PDX</t>
  </si>
  <si>
    <t>Portland</t>
  </si>
  <si>
    <t>OR</t>
  </si>
  <si>
    <t>The above tables show the number of passengers for the top 30 busiest airports by passengers in the United States for last 2019 as well as their passenger numbers since 2009.</t>
  </si>
  <si>
    <t>Airport Information Index:</t>
  </si>
  <si>
    <t>1. The busiest airport are ranked depending on the number of passengers flying to or from each airport.</t>
  </si>
  <si>
    <t>2. Passenger may only be catching connecting flights from an airport to another destination.</t>
  </si>
  <si>
    <t>3. Passenger Number data is related to the Airport Council International estimated full year figures.</t>
  </si>
  <si>
    <t>Or view the Top Busiest Airports in the World?</t>
  </si>
  <si>
    <t>Top World Airports</t>
  </si>
  <si>
    <t>Dallas &amp; Ft. Worth</t>
  </si>
  <si>
    <t>Newark &amp; New York City</t>
  </si>
  <si>
    <t>Minneapolis &amp; Saint Paul</t>
  </si>
  <si>
    <t>Baltimore &amp; Washington, D.C.</t>
  </si>
  <si>
    <t>name</t>
  </si>
  <si>
    <t>short</t>
  </si>
  <si>
    <t>city</t>
  </si>
  <si>
    <t>state</t>
  </si>
  <si>
    <t>John F. Kennedy International Airport</t>
  </si>
  <si>
    <t>San Francisco International Airport</t>
  </si>
  <si>
    <t>Newark Liberty International Airport</t>
  </si>
  <si>
    <t>lat</t>
  </si>
  <si>
    <t>lon</t>
  </si>
  <si>
    <t>consumption by state</t>
  </si>
  <si>
    <t>rank</t>
  </si>
  <si>
    <t>barrels to kg</t>
  </si>
  <si>
    <t xml:space="preserve">consumption by state after scaled </t>
  </si>
  <si>
    <t>DFW</t>
  </si>
  <si>
    <t>BOS</t>
  </si>
  <si>
    <t>MDW</t>
  </si>
  <si>
    <t>LGA</t>
  </si>
  <si>
    <t>HOU</t>
  </si>
  <si>
    <t>AUS</t>
  </si>
  <si>
    <t>Table 1-44: Passengers Boarded at the Top 50 U.S. Airports</t>
  </si>
  <si>
    <t>(Ranked by Passenger Enplanements in 2021)</t>
  </si>
  <si>
    <t>Airport</t>
  </si>
  <si>
    <t>Code</t>
  </si>
  <si>
    <t>Percent change 2011-2021</t>
  </si>
  <si>
    <t>Percent change 2020-2021</t>
  </si>
  <si>
    <t>Rank</t>
  </si>
  <si>
    <t>Total enplaned passengers</t>
  </si>
  <si>
    <t>Atlanta, GA (Hartsfield-Jackson Atlanta International)</t>
  </si>
  <si>
    <t>Dallas/Fort Worth, TX (Dallas/Fort Worth International)</t>
  </si>
  <si>
    <t>Denver, CO (Denver International)</t>
  </si>
  <si>
    <t>Chicago, IL (Chicago O'Hare International)</t>
  </si>
  <si>
    <t>Los Angeles, CA (Los Angeles International)</t>
  </si>
  <si>
    <t>Charlotte, NC (Charlotte Douglas International)</t>
  </si>
  <si>
    <t>Orlando, FL (Orlando International)</t>
  </si>
  <si>
    <t>Las Vegas, NV (McCarran International)</t>
  </si>
  <si>
    <t>Phoenix, AZ (Phoenix Sky Harbor International)</t>
  </si>
  <si>
    <t>Miami, FL (Miami International)</t>
  </si>
  <si>
    <t>Seattle, WA (Seattle/Tacoma International)</t>
  </si>
  <si>
    <t>Houston, TX (George Bush Intercontinental/Houston)</t>
  </si>
  <si>
    <t>New York, NY (John F. Kennedy International)</t>
  </si>
  <si>
    <t>Newark, NJ (Newark Liberty International)</t>
  </si>
  <si>
    <t>Fort Lauderdale, FL (Fort Lauderdale-Hollywood International)</t>
  </si>
  <si>
    <t>Minneapolis, MN (Minneapolis-St Paul International)</t>
  </si>
  <si>
    <t>San Francisco, CA (San Francisco International)</t>
  </si>
  <si>
    <t>Detroit, MI (Detroit Metro Wayne County)</t>
  </si>
  <si>
    <t>Boston, MA (Logan International)</t>
  </si>
  <si>
    <t>Salt Lake City, UT (Salt Lake City International)</t>
  </si>
  <si>
    <t>Philadelphia, PA (Philadelphia International)</t>
  </si>
  <si>
    <t>Baltimore, MD (Baltimore/Washington International Thurgood Marshall)</t>
  </si>
  <si>
    <t>Tampa, FL (Tampa International)</t>
  </si>
  <si>
    <t>San Diego, CA (San Diego International)</t>
  </si>
  <si>
    <t>New York, NY (LaGuardia)</t>
  </si>
  <si>
    <t>Chicago, IL (Chicago Midway International)</t>
  </si>
  <si>
    <t>Nashville, TN (Nashville International)</t>
  </si>
  <si>
    <t>Washington, DC (Washington Dulles International)</t>
  </si>
  <si>
    <t>Washington, DC (Ronald Reagan Washington National)</t>
  </si>
  <si>
    <t>Austin, TX (Austin - Bergstrom International)</t>
  </si>
  <si>
    <t>Dallas, TX (Dallas Love Field)</t>
  </si>
  <si>
    <t>Honolulu, HI (Honolulu International)</t>
  </si>
  <si>
    <t>Portland, OR (Portland International)</t>
  </si>
  <si>
    <t>Houston, TX (William P Hobby)</t>
  </si>
  <si>
    <t>Fort Myers, FL (Southwest Florida International)</t>
  </si>
  <si>
    <t>RSW</t>
  </si>
  <si>
    <t>St. Louis, MO (Lambert-St. Louis International)</t>
  </si>
  <si>
    <t>Sacramento, CA (Sacramento International)</t>
  </si>
  <si>
    <t>SMF</t>
  </si>
  <si>
    <t>San Juan, PR (Luis Munoz Marin International)</t>
  </si>
  <si>
    <t>SJU</t>
  </si>
  <si>
    <t>Raleigh/Durham, NC (Raleigh-Durham International)</t>
  </si>
  <si>
    <t>RDU</t>
  </si>
  <si>
    <t>New Orleans, LA (Louis Armstrong New Orleans International)</t>
  </si>
  <si>
    <t>MSY</t>
  </si>
  <si>
    <t>Oakland, CA (Metropolitan Oakland International)</t>
  </si>
  <si>
    <t>OAK</t>
  </si>
  <si>
    <t>Santa Ana, CA (John Wayne Airport-Orange County)</t>
  </si>
  <si>
    <t>SNA</t>
  </si>
  <si>
    <t>Kansas City, MO (Kansas City International)</t>
  </si>
  <si>
    <t>MCI</t>
  </si>
  <si>
    <t>San Antonio, TX (San Antonio International)</t>
  </si>
  <si>
    <t>SAT</t>
  </si>
  <si>
    <t>San Jose, CA (Norman Y. Mineta San Jose International)</t>
  </si>
  <si>
    <t>SJC</t>
  </si>
  <si>
    <t>Cleveland, OH (Cleveland-Hopkins International)</t>
  </si>
  <si>
    <t>CLE</t>
  </si>
  <si>
    <t>Indianapolis, IN (Indianapolis International)</t>
  </si>
  <si>
    <t>IND</t>
  </si>
  <si>
    <t>Pittsburgh, PA (Pittsburgh International)</t>
  </si>
  <si>
    <t>PIT</t>
  </si>
  <si>
    <t>Cincinnati, OH (Cincinnati/Northern Kentucky International)</t>
  </si>
  <si>
    <t>CVG</t>
  </si>
  <si>
    <t>Kahului, HI (Kahului Airport)</t>
  </si>
  <si>
    <t>OGG</t>
  </si>
  <si>
    <r>
      <t>Top 50 U.S. airports, total</t>
    </r>
    <r>
      <rPr>
        <b/>
        <vertAlign val="superscript"/>
        <sz val="11"/>
        <rFont val="Arial Narrow"/>
        <family val="2"/>
      </rPr>
      <t>a</t>
    </r>
  </si>
  <si>
    <r>
      <t>All U.S. airports</t>
    </r>
    <r>
      <rPr>
        <b/>
        <vertAlign val="superscript"/>
        <sz val="11"/>
        <rFont val="Arial Narrow"/>
        <family val="2"/>
      </rPr>
      <t>b</t>
    </r>
  </si>
  <si>
    <r>
      <rPr>
        <vertAlign val="superscript"/>
        <sz val="9"/>
        <rFont val="Arial"/>
        <family val="2"/>
      </rPr>
      <t>a</t>
    </r>
    <r>
      <rPr>
        <sz val="9"/>
        <rFont val="Arial"/>
        <family val="2"/>
      </rPr>
      <t>The 2011 and 2020 totals for the top 50 airports may not sum from the individual airports because some top 50 airports in 2021 were not in the top 50 in earlier years.</t>
    </r>
  </si>
  <si>
    <r>
      <rPr>
        <vertAlign val="superscript"/>
        <sz val="9"/>
        <rFont val="Arial"/>
        <family val="2"/>
      </rPr>
      <t>b</t>
    </r>
    <r>
      <rPr>
        <sz val="9"/>
        <rFont val="Arial"/>
        <family val="2"/>
      </rPr>
      <t xml:space="preserve"> All U.S. airports consists of 1,316 airports as of 2021 and includes Puerto Rico, U.S. Virgin Islands and U.S. Pacific Trust Territories and Possessions.</t>
    </r>
  </si>
  <si>
    <t>NOTES</t>
  </si>
  <si>
    <t>Data source starting in 2018 was changed to more accurately report number of enplaned passengers in the U.S. Previous years also reflect this change and may not be compatible with previous versions of this table.</t>
  </si>
  <si>
    <t>Beginning in October 2002, data reports were expanded to include data for carriers that fly aircraft with 60 seats or less or having a payload capacity of 18,000 lbs. or less.</t>
  </si>
  <si>
    <t>SOURCE</t>
  </si>
  <si>
    <r>
      <t xml:space="preserve">U.S. Department of Transportation, Bureau of Transportation Statistics, Office of Airline Information (Air Carriers Statistics - Form 41 Traffic), </t>
    </r>
    <r>
      <rPr>
        <i/>
        <sz val="9"/>
        <rFont val="Arial"/>
        <family val="2"/>
      </rPr>
      <t>T-100 Market</t>
    </r>
    <r>
      <rPr>
        <sz val="9"/>
        <rFont val="Arial"/>
        <family val="2"/>
      </rPr>
      <t xml:space="preserve"> (All Carriers), available at http://transtats.bts.gov/ as of Apr. 7, 2022.</t>
    </r>
  </si>
  <si>
    <t>George Bush Intercontinental/Houston</t>
  </si>
  <si>
    <t>Detroit Metro Wayne County</t>
  </si>
  <si>
    <t>Hartsfield-Jackson Atlanta International Airport</t>
  </si>
  <si>
    <t>Dallas/Fort Worth International Airport</t>
  </si>
  <si>
    <t>Chicago O'Hare International Airport</t>
  </si>
  <si>
    <t>Seattle/Tacoma International Airport</t>
  </si>
  <si>
    <t>Fort Lauderdale-Hollywood International Airport</t>
  </si>
  <si>
    <t>Minneapolis-St Paul International Airport</t>
  </si>
  <si>
    <t>Logan International Airport</t>
  </si>
  <si>
    <t>Baltimore/Washington International Airport Thurgood Marshall</t>
  </si>
  <si>
    <t>Chicago Midway International Airport</t>
  </si>
  <si>
    <t>Austin - Bergstrom International Airport</t>
  </si>
  <si>
    <t>Southwest Florida International Airport</t>
  </si>
  <si>
    <t>Lambert-St. Louis International Airport</t>
  </si>
  <si>
    <t>Sacramento International Airport</t>
  </si>
  <si>
    <t>Raleigh-Durham International Airport</t>
  </si>
  <si>
    <t>Louis Armstrong New Orleans International Airport</t>
  </si>
  <si>
    <t>Metropolitan Oakland International Airport</t>
  </si>
  <si>
    <t>Kansas City International Airport</t>
  </si>
  <si>
    <t>San Antonio International Airport</t>
  </si>
  <si>
    <t>Norman Y. Mineta San Jose International Airport</t>
  </si>
  <si>
    <t>Cleveland-Hopkins International Airport</t>
  </si>
  <si>
    <t>Indianapolis International Airport</t>
  </si>
  <si>
    <t>Pittsburgh International Airport</t>
  </si>
  <si>
    <t>Cincinnati/Northern Kentucky International Airport</t>
  </si>
  <si>
    <t>LaGuardia Airport</t>
  </si>
  <si>
    <t>Dallas Love Field Airport</t>
  </si>
  <si>
    <t>William P Hobby Airport</t>
  </si>
  <si>
    <t>John Wayne Airport-Orange County Airport</t>
  </si>
  <si>
    <t>Dallas/Fort Worth</t>
  </si>
  <si>
    <t>New York</t>
  </si>
  <si>
    <t>Newark</t>
  </si>
  <si>
    <t>Minneapolis</t>
  </si>
  <si>
    <t>Boston</t>
  </si>
  <si>
    <t>Baltimore</t>
  </si>
  <si>
    <t>Washington</t>
  </si>
  <si>
    <t>Austin</t>
  </si>
  <si>
    <t>Fort Myers</t>
  </si>
  <si>
    <t>Sacramento</t>
  </si>
  <si>
    <t>Raleigh/Durham</t>
  </si>
  <si>
    <t>New Orleans</t>
  </si>
  <si>
    <t>Oakland</t>
  </si>
  <si>
    <t>Santa Ana</t>
  </si>
  <si>
    <t>Kansas City</t>
  </si>
  <si>
    <t>San Antonio</t>
  </si>
  <si>
    <t>San Jose</t>
  </si>
  <si>
    <t>Cleveland</t>
  </si>
  <si>
    <t>Indianapolis</t>
  </si>
  <si>
    <t>Pittsburgh</t>
  </si>
  <si>
    <t>Cincinnati</t>
  </si>
  <si>
    <t xml:space="preserve"> GA </t>
  </si>
  <si>
    <t>Hartsfield-Jackson Atlanta International)</t>
  </si>
  <si>
    <t xml:space="preserve"> TX </t>
  </si>
  <si>
    <t>Dallas/Fort Worth International)</t>
  </si>
  <si>
    <t xml:space="preserve"> CO </t>
  </si>
  <si>
    <t>Denver International)</t>
  </si>
  <si>
    <t xml:space="preserve"> IL </t>
  </si>
  <si>
    <t>Chicago O'Hare International)</t>
  </si>
  <si>
    <t xml:space="preserve"> CA </t>
  </si>
  <si>
    <t>Los Angeles International)</t>
  </si>
  <si>
    <t xml:space="preserve"> NC </t>
  </si>
  <si>
    <t>Charlotte Douglas International)</t>
  </si>
  <si>
    <t xml:space="preserve"> FL </t>
  </si>
  <si>
    <t>Orlando International)</t>
  </si>
  <si>
    <t xml:space="preserve"> NV </t>
  </si>
  <si>
    <t>McCarran International)</t>
  </si>
  <si>
    <t xml:space="preserve"> AZ </t>
  </si>
  <si>
    <t>Phoenix Sky Harbor International)</t>
  </si>
  <si>
    <t>Miami International)</t>
  </si>
  <si>
    <t xml:space="preserve"> WA </t>
  </si>
  <si>
    <t>Seattle/Tacoma International)</t>
  </si>
  <si>
    <t>George Bush Intercontinental/Houston)</t>
  </si>
  <si>
    <t xml:space="preserve"> NY </t>
  </si>
  <si>
    <t>John F. Kennedy International)</t>
  </si>
  <si>
    <t xml:space="preserve"> NJ </t>
  </si>
  <si>
    <t>Newark Liberty International)</t>
  </si>
  <si>
    <t>Fort Lauderdale-Hollywood International)</t>
  </si>
  <si>
    <t xml:space="preserve"> MN </t>
  </si>
  <si>
    <t>Minneapolis-St Paul International)</t>
  </si>
  <si>
    <t>San Francisco International)</t>
  </si>
  <si>
    <t xml:space="preserve"> MI </t>
  </si>
  <si>
    <t>Detroit Metro Wayne County)</t>
  </si>
  <si>
    <t xml:space="preserve"> MA </t>
  </si>
  <si>
    <t>Logan International)</t>
  </si>
  <si>
    <t xml:space="preserve"> UT </t>
  </si>
  <si>
    <t>Salt Lake City International)</t>
  </si>
  <si>
    <t xml:space="preserve"> PA </t>
  </si>
  <si>
    <t>Philadelphia International)</t>
  </si>
  <si>
    <t xml:space="preserve"> MD </t>
  </si>
  <si>
    <t>Baltimore/Washington International Thurgood Marshall)</t>
  </si>
  <si>
    <t>Tampa International)</t>
  </si>
  <si>
    <t>San Diego International)</t>
  </si>
  <si>
    <t>LaGuardia)</t>
  </si>
  <si>
    <t>Chicago Midway International)</t>
  </si>
  <si>
    <t xml:space="preserve"> TN </t>
  </si>
  <si>
    <t>Nashville International)</t>
  </si>
  <si>
    <t xml:space="preserve"> DC </t>
  </si>
  <si>
    <t>Washington Dulles International)</t>
  </si>
  <si>
    <t>Ronald Reagan Washington National)</t>
  </si>
  <si>
    <t>Austin - Bergstrom International)</t>
  </si>
  <si>
    <t>Dallas Love Field)</t>
  </si>
  <si>
    <t xml:space="preserve"> OR </t>
  </si>
  <si>
    <t>Portland International)</t>
  </si>
  <si>
    <t>William P Hobby)</t>
  </si>
  <si>
    <t>Southwest Florida International)</t>
  </si>
  <si>
    <t xml:space="preserve"> MO </t>
  </si>
  <si>
    <t>Lambert-St. Louis International)</t>
  </si>
  <si>
    <t>Sacramento International)</t>
  </si>
  <si>
    <t>Raleigh-Durham International)</t>
  </si>
  <si>
    <t xml:space="preserve"> LA </t>
  </si>
  <si>
    <t>Louis Armstrong New Orleans International)</t>
  </si>
  <si>
    <t>Metropolitan Oakland International)</t>
  </si>
  <si>
    <t>John Wayne Airport-Orange County)</t>
  </si>
  <si>
    <t>Kansas City International)</t>
  </si>
  <si>
    <t>San Antonio International)</t>
  </si>
  <si>
    <t>Norman Y. Mineta San Jose International)</t>
  </si>
  <si>
    <t xml:space="preserve"> OH </t>
  </si>
  <si>
    <t>Cleveland-Hopkins International)</t>
  </si>
  <si>
    <t xml:space="preserve"> IN </t>
  </si>
  <si>
    <t>Indianapolis International)</t>
  </si>
  <si>
    <t>Pittsburgh International)</t>
  </si>
  <si>
    <t>Cincinnati/Northern Kentucky International)</t>
  </si>
  <si>
    <t>total</t>
  </si>
  <si>
    <t>scale</t>
  </si>
  <si>
    <t>(ton)</t>
  </si>
  <si>
    <t>consumption by state after scaled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</si>
</sst>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General_W"/>
    <numFmt numFmtId="166" formatCode="###0.00_)"/>
  </numFmts>
  <fonts count="24">
    <font>
      <sz val="12"/>
      <color theme="1"/>
      <name val="Calibri"/>
      <family val="2"/>
      <scheme val="minor"/>
    </font>
    <font>
      <sz val="11"/>
      <color theme="1"/>
      <name val="Calibri"/>
      <family val="2"/>
      <scheme val="minor"/>
    </font>
    <font>
      <u/>
      <sz val="12"/>
      <color theme="10"/>
      <name val="Calibri"/>
      <family val="2"/>
      <scheme val="minor"/>
    </font>
    <font>
      <sz val="12"/>
      <color theme="1"/>
      <name val="Arial"/>
      <family val="2"/>
    </font>
    <font>
      <sz val="12"/>
      <color rgb="FF0A0A0A"/>
      <name val="Arial"/>
      <family val="2"/>
    </font>
    <font>
      <b/>
      <sz val="12"/>
      <color rgb="FF0A0A0A"/>
      <name val="Arial"/>
      <family val="2"/>
    </font>
    <font>
      <sz val="14"/>
      <color theme="1"/>
      <name val="Calibri"/>
      <family val="2"/>
      <scheme val="minor"/>
    </font>
    <font>
      <sz val="10"/>
      <color rgb="FF000000"/>
      <name val="Var(--jp-code-font-family)"/>
    </font>
    <font>
      <sz val="12"/>
      <color rgb="FF000000"/>
      <name val="Calibri"/>
      <family val="2"/>
      <scheme val="minor"/>
    </font>
    <font>
      <sz val="10"/>
      <color theme="1"/>
      <name val="Var(--jp-code-font-family)"/>
    </font>
    <font>
      <sz val="10"/>
      <name val="Arial"/>
      <family val="2"/>
    </font>
    <font>
      <b/>
      <sz val="12"/>
      <name val="Arial"/>
      <family val="2"/>
    </font>
    <font>
      <b/>
      <sz val="14"/>
      <name val="Helv"/>
    </font>
    <font>
      <b/>
      <sz val="11"/>
      <name val="Arial Narrow"/>
      <family val="2"/>
    </font>
    <font>
      <sz val="11"/>
      <name val="Arial Narrow"/>
      <family val="2"/>
    </font>
    <font>
      <b/>
      <sz val="10"/>
      <name val="Helv"/>
    </font>
    <font>
      <sz val="10"/>
      <name val="Helv"/>
    </font>
    <font>
      <b/>
      <sz val="9"/>
      <name val="Arial"/>
      <family val="2"/>
    </font>
    <font>
      <sz val="9"/>
      <name val="Arial"/>
      <family val="2"/>
    </font>
    <font>
      <vertAlign val="superscript"/>
      <sz val="9"/>
      <name val="Arial"/>
      <family val="2"/>
    </font>
    <font>
      <sz val="9"/>
      <name val="Helv"/>
    </font>
    <font>
      <b/>
      <vertAlign val="superscript"/>
      <sz val="11"/>
      <name val="Arial Narrow"/>
      <family val="2"/>
    </font>
    <font>
      <i/>
      <sz val="9"/>
      <name val="Arial"/>
      <family val="2"/>
    </font>
    <font>
      <sz val="1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8" tint="0.59999389629810485"/>
        <bgColor indexed="64"/>
      </patternFill>
    </fill>
    <fill>
      <patternFill patternType="solid">
        <fgColor rgb="FFFF0000"/>
        <bgColor indexed="64"/>
      </patternFill>
    </fill>
    <fill>
      <patternFill patternType="solid">
        <fgColor indexed="22"/>
        <bgColor indexed="9"/>
      </patternFill>
    </fill>
    <fill>
      <patternFill patternType="solid">
        <fgColor rgb="FF7030A0"/>
        <bgColor indexed="64"/>
      </patternFill>
    </fill>
    <fill>
      <patternFill patternType="solid">
        <fgColor rgb="FF00B0F0"/>
        <bgColor indexed="64"/>
      </patternFill>
    </fill>
    <fill>
      <patternFill patternType="solid">
        <fgColor rgb="FF92D050"/>
        <bgColor indexed="64"/>
      </patternFill>
    </fill>
  </fills>
  <borders count="14">
    <border>
      <left/>
      <right/>
      <top/>
      <bottom/>
      <diagonal/>
    </border>
    <border>
      <left/>
      <right/>
      <top/>
      <bottom style="thin">
        <color indexed="22"/>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s>
  <cellStyleXfs count="16">
    <xf numFmtId="0" fontId="0" fillId="0" borderId="0"/>
    <xf numFmtId="0" fontId="2" fillId="0" borderId="0" applyNumberFormat="0" applyFill="0" applyBorder="0" applyAlignment="0" applyProtection="0"/>
    <xf numFmtId="0" fontId="1" fillId="0" borderId="0"/>
    <xf numFmtId="0" fontId="10" fillId="0" borderId="0"/>
    <xf numFmtId="166" fontId="16" fillId="0" borderId="1" applyNumberFormat="0" applyFill="0">
      <alignment horizontal="right"/>
    </xf>
    <xf numFmtId="0" fontId="15" fillId="0" borderId="1">
      <alignment horizontal="left"/>
    </xf>
    <xf numFmtId="0" fontId="15" fillId="7" borderId="0">
      <alignment horizontal="centerContinuous" wrapText="1"/>
    </xf>
    <xf numFmtId="49" fontId="20" fillId="0" borderId="0">
      <alignment horizontal="left" vertical="center"/>
    </xf>
    <xf numFmtId="0" fontId="12" fillId="0" borderId="0">
      <alignment horizontal="left" vertical="top"/>
    </xf>
    <xf numFmtId="0" fontId="10" fillId="0" borderId="0"/>
    <xf numFmtId="0" fontId="1" fillId="0" borderId="0"/>
    <xf numFmtId="0" fontId="1" fillId="0" borderId="0"/>
    <xf numFmtId="166" fontId="16" fillId="0" borderId="1" applyNumberFormat="0" applyFill="0">
      <alignment horizontal="right"/>
    </xf>
    <xf numFmtId="0" fontId="15" fillId="0" borderId="1">
      <alignment horizontal="left"/>
    </xf>
    <xf numFmtId="0" fontId="15" fillId="0" borderId="1">
      <alignment horizontal="left"/>
    </xf>
    <xf numFmtId="166" fontId="16" fillId="0" borderId="1" applyNumberFormat="0" applyFill="0">
      <alignment horizontal="right"/>
    </xf>
  </cellStyleXfs>
  <cellXfs count="76">
    <xf numFmtId="0" fontId="0" fillId="0" borderId="0" xfId="0"/>
    <xf numFmtId="3" fontId="3" fillId="0" borderId="0" xfId="0" applyNumberFormat="1" applyFont="1"/>
    <xf numFmtId="0" fontId="3" fillId="0" borderId="0" xfId="0" applyFont="1"/>
    <xf numFmtId="0" fontId="2" fillId="0" borderId="0" xfId="1"/>
    <xf numFmtId="0" fontId="4" fillId="0" borderId="0" xfId="0" applyFont="1"/>
    <xf numFmtId="0" fontId="5" fillId="0" borderId="0" xfId="0" applyFont="1"/>
    <xf numFmtId="0" fontId="0" fillId="0" borderId="0" xfId="1" applyFont="1"/>
    <xf numFmtId="0" fontId="6" fillId="0" borderId="0" xfId="0" applyFont="1"/>
    <xf numFmtId="0" fontId="6" fillId="0" borderId="0" xfId="1" applyFont="1"/>
    <xf numFmtId="0" fontId="6" fillId="0" borderId="0" xfId="0" applyFont="1" applyAlignment="1">
      <alignment horizontal="left"/>
    </xf>
    <xf numFmtId="0" fontId="0" fillId="0" borderId="0" xfId="0" applyAlignment="1">
      <alignment horizontal="left"/>
    </xf>
    <xf numFmtId="0" fontId="6" fillId="0" borderId="0" xfId="1" applyNumberFormat="1" applyFont="1" applyAlignment="1">
      <alignment horizontal="left"/>
    </xf>
    <xf numFmtId="0" fontId="7" fillId="0" borderId="0" xfId="0" applyFont="1"/>
    <xf numFmtId="0" fontId="8" fillId="0" borderId="0" xfId="0" applyFont="1"/>
    <xf numFmtId="0" fontId="9" fillId="0" borderId="0" xfId="0" applyFont="1"/>
    <xf numFmtId="0" fontId="0" fillId="2" borderId="0" xfId="0" applyFill="1"/>
    <xf numFmtId="0" fontId="3" fillId="2" borderId="0" xfId="0" applyFont="1" applyFill="1"/>
    <xf numFmtId="0" fontId="0" fillId="2" borderId="0" xfId="1" applyFont="1" applyFill="1"/>
    <xf numFmtId="0" fontId="9" fillId="2" borderId="0" xfId="0" applyFont="1" applyFill="1"/>
    <xf numFmtId="0" fontId="0" fillId="3" borderId="0" xfId="0" applyFill="1"/>
    <xf numFmtId="0" fontId="3" fillId="3" borderId="0" xfId="0" applyFont="1" applyFill="1"/>
    <xf numFmtId="0" fontId="0" fillId="3" borderId="0" xfId="1" applyFont="1" applyFill="1"/>
    <xf numFmtId="0" fontId="9" fillId="3" borderId="0" xfId="0" applyFont="1" applyFill="1"/>
    <xf numFmtId="0" fontId="0" fillId="4" borderId="0" xfId="1" applyFont="1" applyFill="1"/>
    <xf numFmtId="0" fontId="3" fillId="4" borderId="0" xfId="0" applyFont="1" applyFill="1"/>
    <xf numFmtId="0" fontId="0" fillId="4" borderId="0" xfId="0" applyFill="1"/>
    <xf numFmtId="0" fontId="9" fillId="4" borderId="0" xfId="0" applyFont="1" applyFill="1"/>
    <xf numFmtId="0" fontId="0" fillId="5" borderId="0" xfId="0" applyFill="1"/>
    <xf numFmtId="0" fontId="3" fillId="5" borderId="0" xfId="0" applyFont="1" applyFill="1"/>
    <xf numFmtId="0" fontId="0" fillId="5" borderId="0" xfId="1" applyFont="1" applyFill="1"/>
    <xf numFmtId="0" fontId="9" fillId="5" borderId="0" xfId="0" applyFont="1" applyFill="1"/>
    <xf numFmtId="0" fontId="0" fillId="6" borderId="0" xfId="0" applyFill="1"/>
    <xf numFmtId="0" fontId="3" fillId="6" borderId="0" xfId="0" applyFont="1" applyFill="1"/>
    <xf numFmtId="0" fontId="0" fillId="6" borderId="0" xfId="1" applyFont="1" applyFill="1"/>
    <xf numFmtId="0" fontId="9" fillId="6" borderId="0" xfId="0" applyFont="1" applyFill="1"/>
    <xf numFmtId="0" fontId="13" fillId="0" borderId="3" xfId="3" applyFont="1" applyBorder="1" applyAlignment="1" applyProtection="1">
      <alignment horizontal="center"/>
      <protection locked="0"/>
    </xf>
    <xf numFmtId="0" fontId="13" fillId="0" borderId="3" xfId="6" applyFont="1" applyFill="1" applyBorder="1" applyAlignment="1" applyProtection="1">
      <alignment horizontal="center" wrapText="1"/>
      <protection locked="0"/>
    </xf>
    <xf numFmtId="0" fontId="14" fillId="0" borderId="4" xfId="3" applyFont="1" applyBorder="1" applyAlignment="1">
      <alignment horizontal="center"/>
    </xf>
    <xf numFmtId="3" fontId="14" fillId="0" borderId="4" xfId="3" applyNumberFormat="1" applyFont="1" applyBorder="1" applyAlignment="1">
      <alignment horizontal="center"/>
    </xf>
    <xf numFmtId="3" fontId="13" fillId="0" borderId="6" xfId="3" applyNumberFormat="1" applyFont="1" applyBorder="1" applyAlignment="1">
      <alignment horizontal="center"/>
    </xf>
    <xf numFmtId="3" fontId="13" fillId="0" borderId="3" xfId="3" applyNumberFormat="1" applyFont="1" applyBorder="1" applyAlignment="1" applyProtection="1">
      <alignment horizontal="center"/>
      <protection locked="0"/>
    </xf>
    <xf numFmtId="0" fontId="13" fillId="0" borderId="6" xfId="3" applyFont="1" applyBorder="1" applyAlignment="1" applyProtection="1">
      <alignment horizontal="center"/>
      <protection locked="0"/>
    </xf>
    <xf numFmtId="0" fontId="14" fillId="0" borderId="0" xfId="3" applyFont="1" applyAlignment="1">
      <alignment horizontal="center"/>
    </xf>
    <xf numFmtId="164" fontId="14" fillId="0" borderId="4" xfId="3" applyNumberFormat="1" applyFont="1" applyBorder="1" applyAlignment="1">
      <alignment horizontal="center"/>
    </xf>
    <xf numFmtId="165" fontId="13" fillId="0" borderId="3" xfId="14" applyNumberFormat="1" applyFont="1" applyBorder="1" applyAlignment="1" applyProtection="1">
      <alignment horizontal="center"/>
      <protection locked="0"/>
    </xf>
    <xf numFmtId="165" fontId="13" fillId="0" borderId="2" xfId="14" applyNumberFormat="1" applyFont="1" applyBorder="1" applyProtection="1">
      <alignment horizontal="left"/>
      <protection locked="0"/>
    </xf>
    <xf numFmtId="0" fontId="13" fillId="0" borderId="6" xfId="14" applyFont="1" applyBorder="1" applyAlignment="1">
      <alignment horizontal="center"/>
    </xf>
    <xf numFmtId="165" fontId="13" fillId="0" borderId="6" xfId="14" applyNumberFormat="1" applyFont="1" applyBorder="1" applyAlignment="1" applyProtection="1">
      <alignment horizontal="center"/>
      <protection locked="0"/>
    </xf>
    <xf numFmtId="165" fontId="13" fillId="0" borderId="5" xfId="14" applyNumberFormat="1" applyFont="1" applyBorder="1" applyProtection="1">
      <alignment horizontal="left"/>
      <protection locked="0"/>
    </xf>
    <xf numFmtId="164" fontId="13" fillId="0" borderId="4" xfId="3" applyNumberFormat="1" applyFont="1" applyBorder="1" applyAlignment="1">
      <alignment horizontal="center"/>
    </xf>
    <xf numFmtId="164" fontId="13" fillId="0" borderId="3" xfId="3" applyNumberFormat="1" applyFont="1" applyBorder="1" applyAlignment="1">
      <alignment horizontal="center"/>
    </xf>
    <xf numFmtId="0" fontId="14" fillId="0" borderId="0" xfId="3" applyFont="1"/>
    <xf numFmtId="0" fontId="14" fillId="2" borderId="0" xfId="3" applyFont="1" applyFill="1"/>
    <xf numFmtId="0" fontId="14" fillId="2" borderId="4" xfId="3" applyFont="1" applyFill="1" applyBorder="1" applyAlignment="1">
      <alignment horizontal="center"/>
    </xf>
    <xf numFmtId="3" fontId="14" fillId="2" borderId="4" xfId="3" applyNumberFormat="1" applyFont="1" applyFill="1" applyBorder="1" applyAlignment="1">
      <alignment horizontal="center"/>
    </xf>
    <xf numFmtId="0" fontId="14" fillId="2" borderId="0" xfId="3" applyFont="1" applyFill="1" applyAlignment="1">
      <alignment horizontal="center"/>
    </xf>
    <xf numFmtId="164" fontId="14" fillId="2" borderId="4" xfId="3" applyNumberFormat="1" applyFont="1" applyFill="1" applyBorder="1" applyAlignment="1">
      <alignment horizontal="center"/>
    </xf>
    <xf numFmtId="164" fontId="14" fillId="2" borderId="12" xfId="3" applyNumberFormat="1" applyFont="1" applyFill="1" applyBorder="1" applyAlignment="1">
      <alignment horizontal="center"/>
    </xf>
    <xf numFmtId="0" fontId="0" fillId="8" borderId="0" xfId="0" applyFill="1"/>
    <xf numFmtId="0" fontId="23" fillId="6" borderId="0" xfId="0" applyFont="1" applyFill="1"/>
    <xf numFmtId="0" fontId="0" fillId="9" borderId="0" xfId="0" applyFill="1"/>
    <xf numFmtId="0" fontId="0" fillId="10" borderId="0" xfId="0" applyFill="1"/>
    <xf numFmtId="0" fontId="18" fillId="0" borderId="0" xfId="2" applyFont="1" applyAlignment="1">
      <alignment wrapText="1"/>
    </xf>
    <xf numFmtId="0" fontId="17" fillId="0" borderId="0" xfId="2" applyFont="1" applyAlignment="1">
      <alignment horizontal="left" wrapText="1"/>
    </xf>
    <xf numFmtId="0" fontId="17" fillId="0" borderId="0" xfId="2" applyFont="1" applyAlignment="1">
      <alignment wrapText="1"/>
    </xf>
    <xf numFmtId="165" fontId="18" fillId="0" borderId="0" xfId="5" applyNumberFormat="1" applyFont="1" applyBorder="1" applyAlignment="1" applyProtection="1">
      <alignment horizontal="left" wrapText="1"/>
      <protection locked="0"/>
    </xf>
    <xf numFmtId="0" fontId="18" fillId="0" borderId="0" xfId="3" applyFont="1" applyAlignment="1">
      <alignment horizontal="left" wrapText="1"/>
    </xf>
    <xf numFmtId="0" fontId="11" fillId="0" borderId="0" xfId="8" applyFont="1" applyAlignment="1" applyProtection="1">
      <alignment horizontal="left" wrapText="1"/>
      <protection locked="0"/>
    </xf>
    <xf numFmtId="0" fontId="11" fillId="0" borderId="0" xfId="3" applyFont="1" applyAlignment="1" applyProtection="1">
      <alignment horizontal="left" wrapText="1"/>
      <protection locked="0"/>
    </xf>
    <xf numFmtId="0" fontId="13" fillId="0" borderId="7" xfId="3" applyFont="1" applyBorder="1" applyAlignment="1" applyProtection="1">
      <alignment horizontal="center" wrapText="1"/>
      <protection locked="0"/>
    </xf>
    <xf numFmtId="0" fontId="14" fillId="0" borderId="3" xfId="3" applyFont="1" applyBorder="1" applyAlignment="1" applyProtection="1">
      <alignment horizontal="center" wrapText="1"/>
      <protection locked="0"/>
    </xf>
    <xf numFmtId="0" fontId="13" fillId="0" borderId="13" xfId="3" applyFont="1" applyBorder="1" applyAlignment="1" applyProtection="1">
      <alignment horizontal="center"/>
      <protection locked="0"/>
    </xf>
    <xf numFmtId="0" fontId="13" fillId="0" borderId="10" xfId="3" applyFont="1" applyBorder="1" applyAlignment="1" applyProtection="1">
      <alignment horizontal="center"/>
      <protection locked="0"/>
    </xf>
    <xf numFmtId="0" fontId="13" fillId="0" borderId="11" xfId="3" applyFont="1" applyBorder="1" applyAlignment="1" applyProtection="1">
      <alignment horizontal="center"/>
      <protection locked="0"/>
    </xf>
    <xf numFmtId="0" fontId="13" fillId="0" borderId="8" xfId="3" applyFont="1" applyBorder="1" applyProtection="1">
      <protection locked="0"/>
    </xf>
    <xf numFmtId="0" fontId="14" fillId="0" borderId="9" xfId="3" applyFont="1" applyBorder="1"/>
  </cellXfs>
  <cellStyles count="16">
    <cellStyle name="Data" xfId="4" xr:uid="{EA810457-1B7C-4AA2-934C-72A902F2D90D}"/>
    <cellStyle name="Data 2" xfId="12" xr:uid="{F96F5C53-67EE-4E7B-87C4-02CA9C667D36}"/>
    <cellStyle name="Data 3" xfId="15" xr:uid="{C3639386-E89D-4842-8C4F-04102C684E1A}"/>
    <cellStyle name="Hed Side" xfId="5" xr:uid="{AA1B9D48-46F9-49AB-85F5-50A582C63C16}"/>
    <cellStyle name="Hed Side 2" xfId="13" xr:uid="{F9D73DA2-3AA6-424D-8442-2CE57689BB8E}"/>
    <cellStyle name="Hed Side 3" xfId="14" xr:uid="{B6A329B7-373D-4455-A507-58590FBF5918}"/>
    <cellStyle name="Hed Top" xfId="6" xr:uid="{ADA5AD32-8603-4192-9918-9C1BA49CCECB}"/>
    <cellStyle name="Hyperlink" xfId="1" builtinId="8"/>
    <cellStyle name="Normal" xfId="0" builtinId="0"/>
    <cellStyle name="Normal 2" xfId="9" xr:uid="{265D41B3-73A6-4097-B004-B864C9DF7F8D}"/>
    <cellStyle name="Normal 3" xfId="10" xr:uid="{D409F746-7E75-47F8-B167-5EB7AB409883}"/>
    <cellStyle name="Normal 4" xfId="11" xr:uid="{6A02B0A3-306F-498E-9D33-24F0904DD47E}"/>
    <cellStyle name="Normal 5" xfId="3" xr:uid="{85C0687D-BBC6-4260-969C-620E6A3B4CA7}"/>
    <cellStyle name="Normal 6" xfId="2" xr:uid="{D4E51518-2264-4193-A62F-B223051A2FE4}"/>
    <cellStyle name="State" xfId="7" xr:uid="{A9851C6F-3822-43A5-AD81-75E48D185E96}"/>
    <cellStyle name="Title-1" xfId="8" xr:uid="{5F768911-290F-430F-BA7B-249D74E16D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orld-airport-codes.com/wiki/Nashville,_Tennessee" TargetMode="External"/><Relationship Id="rId13" Type="http://schemas.openxmlformats.org/officeDocument/2006/relationships/hyperlink" Target="https://www.world-airport-codes.com/wiki/Charlotte,_North_Carolina" TargetMode="External"/><Relationship Id="rId3" Type="http://schemas.openxmlformats.org/officeDocument/2006/relationships/hyperlink" Target="https://www.world-airport-codes.com/wiki/Fort_Lauderdale%E2%80%93Hollywood_International_Airport" TargetMode="External"/><Relationship Id="rId7" Type="http://schemas.openxmlformats.org/officeDocument/2006/relationships/hyperlink" Target="https://www.world-airport-codes.com/wiki/Hartsfield%E2%80%93Jackson_Atlanta_International_Airport" TargetMode="External"/><Relationship Id="rId12" Type="http://schemas.openxmlformats.org/officeDocument/2006/relationships/hyperlink" Target="https://www.world-airport-codes.com/wiki/Orlando,_Florida" TargetMode="External"/><Relationship Id="rId2" Type="http://schemas.openxmlformats.org/officeDocument/2006/relationships/hyperlink" Target="https://www.world-airport-codes.com/wiki/Tampa_International_Airport" TargetMode="External"/><Relationship Id="rId1" Type="http://schemas.openxmlformats.org/officeDocument/2006/relationships/hyperlink" Target="https://www.world-airport-codes.com/wiki/Nashville_International_Airport" TargetMode="External"/><Relationship Id="rId6" Type="http://schemas.openxmlformats.org/officeDocument/2006/relationships/hyperlink" Target="https://www.world-airport-codes.com/wiki/Charlotte_Douglas_International_Airport" TargetMode="External"/><Relationship Id="rId11" Type="http://schemas.openxmlformats.org/officeDocument/2006/relationships/hyperlink" Target="https://www.world-airport-codes.com/wiki/Miami" TargetMode="External"/><Relationship Id="rId5" Type="http://schemas.openxmlformats.org/officeDocument/2006/relationships/hyperlink" Target="https://www.world-airport-codes.com/wiki/Orlando_International_Airport" TargetMode="External"/><Relationship Id="rId10" Type="http://schemas.openxmlformats.org/officeDocument/2006/relationships/hyperlink" Target="https://www.world-airport-codes.com/wiki/Fort_Lauderdale,_Florida" TargetMode="External"/><Relationship Id="rId4" Type="http://schemas.openxmlformats.org/officeDocument/2006/relationships/hyperlink" Target="https://www.world-airport-codes.com/wiki/Miami_International_Airport" TargetMode="External"/><Relationship Id="rId9" Type="http://schemas.openxmlformats.org/officeDocument/2006/relationships/hyperlink" Target="https://www.world-airport-codes.com/wiki/Tampa,_Florida" TargetMode="External"/><Relationship Id="rId14" Type="http://schemas.openxmlformats.org/officeDocument/2006/relationships/hyperlink" Target="https://www.world-airport-codes.com/wiki/Atlan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world-airport-codes.com/wiki/Honolulu" TargetMode="External"/><Relationship Id="rId13" Type="http://schemas.openxmlformats.org/officeDocument/2006/relationships/hyperlink" Target="https://www.world-airport-codes.com/wiki/San_Francisco" TargetMode="External"/><Relationship Id="rId18" Type="http://schemas.openxmlformats.org/officeDocument/2006/relationships/hyperlink" Target="https://www.world-airport-codes.com/wiki/Seattle" TargetMode="External"/><Relationship Id="rId3" Type="http://schemas.openxmlformats.org/officeDocument/2006/relationships/hyperlink" Target="https://www.world-airport-codes.com/wiki/Dallas" TargetMode="External"/><Relationship Id="rId21" Type="http://schemas.openxmlformats.org/officeDocument/2006/relationships/hyperlink" Target="https://www.world-airport-codes.com/wiki/Las_Vegas" TargetMode="External"/><Relationship Id="rId7" Type="http://schemas.openxmlformats.org/officeDocument/2006/relationships/hyperlink" Target="https://www.world-airport-codes.com/wiki/San_Diego" TargetMode="External"/><Relationship Id="rId12" Type="http://schemas.openxmlformats.org/officeDocument/2006/relationships/hyperlink" Target="https://www.world-airport-codes.com/wiki/Tampa,_Florida" TargetMode="External"/><Relationship Id="rId17" Type="http://schemas.openxmlformats.org/officeDocument/2006/relationships/hyperlink" Target="https://www.world-airport-codes.com/wiki/Miami" TargetMode="External"/><Relationship Id="rId25" Type="http://schemas.openxmlformats.org/officeDocument/2006/relationships/hyperlink" Target="https://www.world-airport-codes.com/wiki/Atlanta" TargetMode="External"/><Relationship Id="rId2" Type="http://schemas.openxmlformats.org/officeDocument/2006/relationships/hyperlink" Target="https://www.world-airport-codes.com/wiki/Washington,_D.C." TargetMode="External"/><Relationship Id="rId16" Type="http://schemas.openxmlformats.org/officeDocument/2006/relationships/hyperlink" Target="https://www.world-airport-codes.com/wiki/Houston" TargetMode="External"/><Relationship Id="rId20" Type="http://schemas.openxmlformats.org/officeDocument/2006/relationships/hyperlink" Target="https://www.world-airport-codes.com/wiki/Phoenix,_Arizona" TargetMode="External"/><Relationship Id="rId1" Type="http://schemas.openxmlformats.org/officeDocument/2006/relationships/hyperlink" Target="http://www.world-airport-codes.com/world-top-30-airports.html" TargetMode="External"/><Relationship Id="rId6" Type="http://schemas.openxmlformats.org/officeDocument/2006/relationships/hyperlink" Target="https://www.world-airport-codes.com/wiki/Salt_Lake_City" TargetMode="External"/><Relationship Id="rId11" Type="http://schemas.openxmlformats.org/officeDocument/2006/relationships/hyperlink" Target="https://www.world-airport-codes.com/wiki/Detroit" TargetMode="External"/><Relationship Id="rId24" Type="http://schemas.openxmlformats.org/officeDocument/2006/relationships/hyperlink" Target="https://www.world-airport-codes.com/wiki/Denver" TargetMode="External"/><Relationship Id="rId5" Type="http://schemas.openxmlformats.org/officeDocument/2006/relationships/hyperlink" Target="https://www.world-airport-codes.com/wiki/Washington,_D.C." TargetMode="External"/><Relationship Id="rId15" Type="http://schemas.openxmlformats.org/officeDocument/2006/relationships/hyperlink" Target="https://www.world-airport-codes.com/wiki/New_York_City" TargetMode="External"/><Relationship Id="rId23" Type="http://schemas.openxmlformats.org/officeDocument/2006/relationships/hyperlink" Target="https://www.world-airport-codes.com/wiki/Los_Angeles" TargetMode="External"/><Relationship Id="rId10" Type="http://schemas.openxmlformats.org/officeDocument/2006/relationships/hyperlink" Target="https://www.world-airport-codes.com/wiki/Philadelphia" TargetMode="External"/><Relationship Id="rId19" Type="http://schemas.openxmlformats.org/officeDocument/2006/relationships/hyperlink" Target="https://www.world-airport-codes.com/wiki/Orlando,_Florida" TargetMode="External"/><Relationship Id="rId4" Type="http://schemas.openxmlformats.org/officeDocument/2006/relationships/hyperlink" Target="https://www.world-airport-codes.com/wiki/Nashville,_Tennessee" TargetMode="External"/><Relationship Id="rId9" Type="http://schemas.openxmlformats.org/officeDocument/2006/relationships/hyperlink" Target="https://www.world-airport-codes.com/wiki/St._Louis" TargetMode="External"/><Relationship Id="rId14" Type="http://schemas.openxmlformats.org/officeDocument/2006/relationships/hyperlink" Target="https://www.world-airport-codes.com/wiki/Fort_Lauderdale,_Florida" TargetMode="External"/><Relationship Id="rId22" Type="http://schemas.openxmlformats.org/officeDocument/2006/relationships/hyperlink" Target="https://www.world-airport-codes.com/wiki/Charlotte,_North_Carolin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world-airport-codes.com/wiki/Philadelphia" TargetMode="External"/><Relationship Id="rId13" Type="http://schemas.openxmlformats.org/officeDocument/2006/relationships/hyperlink" Target="https://www.world-airport-codes.com/wiki/New_York_City" TargetMode="External"/><Relationship Id="rId18" Type="http://schemas.openxmlformats.org/officeDocument/2006/relationships/hyperlink" Target="https://www.world-airport-codes.com/wiki/Phoenix,_Arizona" TargetMode="External"/><Relationship Id="rId3" Type="http://schemas.openxmlformats.org/officeDocument/2006/relationships/hyperlink" Target="https://www.world-airport-codes.com/wiki/Nashville,_Tennessee" TargetMode="External"/><Relationship Id="rId21" Type="http://schemas.openxmlformats.org/officeDocument/2006/relationships/hyperlink" Target="https://www.world-airport-codes.com/wiki/Los_Angeles" TargetMode="External"/><Relationship Id="rId7" Type="http://schemas.openxmlformats.org/officeDocument/2006/relationships/hyperlink" Target="https://www.world-airport-codes.com/wiki/St._Louis" TargetMode="External"/><Relationship Id="rId12" Type="http://schemas.openxmlformats.org/officeDocument/2006/relationships/hyperlink" Target="https://www.world-airport-codes.com/wiki/Fort_Lauderdale,_Florida" TargetMode="External"/><Relationship Id="rId17" Type="http://schemas.openxmlformats.org/officeDocument/2006/relationships/hyperlink" Target="https://www.world-airport-codes.com/wiki/Orlando,_Florida" TargetMode="External"/><Relationship Id="rId2" Type="http://schemas.openxmlformats.org/officeDocument/2006/relationships/hyperlink" Target="https://www.world-airport-codes.com/wiki/Dallas" TargetMode="External"/><Relationship Id="rId16" Type="http://schemas.openxmlformats.org/officeDocument/2006/relationships/hyperlink" Target="https://www.world-airport-codes.com/wiki/Seattle" TargetMode="External"/><Relationship Id="rId20" Type="http://schemas.openxmlformats.org/officeDocument/2006/relationships/hyperlink" Target="https://www.world-airport-codes.com/wiki/Charlotte,_North_Carolina" TargetMode="External"/><Relationship Id="rId1" Type="http://schemas.openxmlformats.org/officeDocument/2006/relationships/hyperlink" Target="https://www.world-airport-codes.com/wiki/Washington,_D.C." TargetMode="External"/><Relationship Id="rId6" Type="http://schemas.openxmlformats.org/officeDocument/2006/relationships/hyperlink" Target="https://www.world-airport-codes.com/wiki/San_Diego" TargetMode="External"/><Relationship Id="rId11" Type="http://schemas.openxmlformats.org/officeDocument/2006/relationships/hyperlink" Target="https://www.world-airport-codes.com/wiki/San_Francisco" TargetMode="External"/><Relationship Id="rId5" Type="http://schemas.openxmlformats.org/officeDocument/2006/relationships/hyperlink" Target="https://www.world-airport-codes.com/wiki/Salt_Lake_City" TargetMode="External"/><Relationship Id="rId15" Type="http://schemas.openxmlformats.org/officeDocument/2006/relationships/hyperlink" Target="https://www.world-airport-codes.com/wiki/Miami" TargetMode="External"/><Relationship Id="rId23" Type="http://schemas.openxmlformats.org/officeDocument/2006/relationships/hyperlink" Target="https://www.world-airport-codes.com/wiki/Atlanta" TargetMode="External"/><Relationship Id="rId10" Type="http://schemas.openxmlformats.org/officeDocument/2006/relationships/hyperlink" Target="https://www.world-airport-codes.com/wiki/Tampa,_Florida" TargetMode="External"/><Relationship Id="rId19" Type="http://schemas.openxmlformats.org/officeDocument/2006/relationships/hyperlink" Target="https://www.world-airport-codes.com/wiki/Las_Vegas" TargetMode="External"/><Relationship Id="rId4" Type="http://schemas.openxmlformats.org/officeDocument/2006/relationships/hyperlink" Target="https://www.world-airport-codes.com/wiki/Washington,_D.C." TargetMode="External"/><Relationship Id="rId9" Type="http://schemas.openxmlformats.org/officeDocument/2006/relationships/hyperlink" Target="https://www.world-airport-codes.com/wiki/Detroit" TargetMode="External"/><Relationship Id="rId14" Type="http://schemas.openxmlformats.org/officeDocument/2006/relationships/hyperlink" Target="https://www.world-airport-codes.com/wiki/Houston" TargetMode="External"/><Relationship Id="rId22" Type="http://schemas.openxmlformats.org/officeDocument/2006/relationships/hyperlink" Target="https://www.world-airport-codes.com/wiki/Denv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F5118-984C-1E44-8139-B02D51E012A1}">
  <dimension ref="A1:K14"/>
  <sheetViews>
    <sheetView topLeftCell="D1" workbookViewId="0">
      <selection activeCell="J2" sqref="J2"/>
    </sheetView>
  </sheetViews>
  <sheetFormatPr baseColWidth="10" defaultColWidth="10.83203125" defaultRowHeight="16"/>
  <cols>
    <col min="1" max="1" width="45.6640625" customWidth="1"/>
    <col min="3" max="3" width="33.6640625" customWidth="1"/>
    <col min="5" max="5" width="23.33203125" style="10" customWidth="1"/>
    <col min="6" max="6" width="24.33203125" style="10" customWidth="1"/>
    <col min="7" max="7" width="10.83203125" customWidth="1"/>
    <col min="8" max="8" width="22.5" customWidth="1"/>
    <col min="9" max="9" width="16.1640625" customWidth="1"/>
    <col min="10" max="10" width="33" customWidth="1"/>
  </cols>
  <sheetData>
    <row r="1" spans="1:11" ht="19">
      <c r="A1" s="7" t="s">
        <v>118</v>
      </c>
      <c r="B1" s="7" t="s">
        <v>119</v>
      </c>
      <c r="C1" s="7" t="s">
        <v>120</v>
      </c>
      <c r="D1" s="7" t="s">
        <v>121</v>
      </c>
      <c r="E1" s="9" t="s">
        <v>125</v>
      </c>
      <c r="F1" s="9" t="s">
        <v>126</v>
      </c>
      <c r="G1" s="7" t="s">
        <v>128</v>
      </c>
      <c r="H1" s="7" t="s">
        <v>127</v>
      </c>
      <c r="I1" s="7" t="s">
        <v>129</v>
      </c>
      <c r="J1" s="7" t="s">
        <v>130</v>
      </c>
    </row>
    <row r="2" spans="1:11" ht="19">
      <c r="A2" s="8" t="s">
        <v>34</v>
      </c>
      <c r="B2" s="7" t="s">
        <v>35</v>
      </c>
      <c r="C2" s="8" t="s">
        <v>36</v>
      </c>
      <c r="D2" s="7" t="s">
        <v>37</v>
      </c>
      <c r="E2" s="9">
        <v>28.412903549999999</v>
      </c>
      <c r="F2" s="9">
        <v>-81.309443097527506</v>
      </c>
      <c r="G2" s="1">
        <v>9</v>
      </c>
      <c r="H2" s="1">
        <v>33513</v>
      </c>
      <c r="I2" s="1">
        <v>5328567</v>
      </c>
      <c r="J2" s="1">
        <f>I2*G5/SUM(G2:G5)</f>
        <v>1844503.9615384615</v>
      </c>
      <c r="K2" s="1"/>
    </row>
    <row r="3" spans="1:11" ht="19">
      <c r="A3" s="8" t="s">
        <v>42</v>
      </c>
      <c r="B3" s="7" t="s">
        <v>43</v>
      </c>
      <c r="C3" s="8" t="s">
        <v>44</v>
      </c>
      <c r="D3" s="7" t="s">
        <v>37</v>
      </c>
      <c r="E3" s="9">
        <v>25.7949789</v>
      </c>
      <c r="F3" s="9">
        <v>-80.286723410953996</v>
      </c>
      <c r="G3" s="1">
        <v>11</v>
      </c>
      <c r="H3" s="1">
        <v>33513</v>
      </c>
      <c r="I3" s="1">
        <v>5328567</v>
      </c>
      <c r="J3" s="1">
        <f>I3*G4/SUM(G2:G5)</f>
        <v>1434614.1923076923</v>
      </c>
      <c r="K3" s="1"/>
    </row>
    <row r="4" spans="1:11" ht="19">
      <c r="A4" s="8" t="s">
        <v>49</v>
      </c>
      <c r="B4" s="7" t="s">
        <v>50</v>
      </c>
      <c r="C4" s="8" t="s">
        <v>51</v>
      </c>
      <c r="D4" s="7" t="s">
        <v>37</v>
      </c>
      <c r="E4" s="9">
        <v>26.072016999999999</v>
      </c>
      <c r="F4" s="9">
        <v>-80.150996731352095</v>
      </c>
      <c r="G4" s="1">
        <v>14</v>
      </c>
      <c r="H4" s="1">
        <v>33513</v>
      </c>
      <c r="I4" s="1">
        <v>5328567</v>
      </c>
      <c r="J4" s="1">
        <f>I4*G3/SUM(G2:G5)</f>
        <v>1127196.8653846155</v>
      </c>
      <c r="K4" s="1"/>
    </row>
    <row r="5" spans="1:11" ht="19">
      <c r="A5" s="8" t="s">
        <v>58</v>
      </c>
      <c r="B5" s="7" t="s">
        <v>59</v>
      </c>
      <c r="C5" s="8" t="s">
        <v>60</v>
      </c>
      <c r="D5" s="7" t="s">
        <v>37</v>
      </c>
      <c r="E5" s="9">
        <v>27.979164900000001</v>
      </c>
      <c r="F5" s="9">
        <v>-82.534927615351705</v>
      </c>
      <c r="G5" s="1">
        <v>18</v>
      </c>
      <c r="H5" s="1">
        <v>33513</v>
      </c>
      <c r="I5" s="1">
        <v>5328567</v>
      </c>
      <c r="J5" s="1">
        <f>I5*G2/SUM(G2:G5)</f>
        <v>922251.98076923075</v>
      </c>
      <c r="K5" s="1"/>
    </row>
    <row r="6" spans="1:11" ht="19">
      <c r="A6" s="8" t="s">
        <v>12</v>
      </c>
      <c r="B6" s="7" t="s">
        <v>0</v>
      </c>
      <c r="C6" s="8" t="s">
        <v>13</v>
      </c>
      <c r="D6" s="7" t="s">
        <v>14</v>
      </c>
      <c r="E6" s="9">
        <v>33.637798750000002</v>
      </c>
      <c r="F6" s="9">
        <v>-84.429271185856706</v>
      </c>
      <c r="G6" s="1">
        <v>2</v>
      </c>
      <c r="H6" s="1">
        <v>18357</v>
      </c>
      <c r="I6" s="1">
        <v>2918763</v>
      </c>
      <c r="J6" s="1">
        <v>2918763</v>
      </c>
      <c r="K6" s="1"/>
    </row>
    <row r="7" spans="1:11" ht="19">
      <c r="A7" s="8" t="s">
        <v>24</v>
      </c>
      <c r="B7" s="7" t="s">
        <v>25</v>
      </c>
      <c r="C7" s="8" t="s">
        <v>26</v>
      </c>
      <c r="D7" s="7" t="s">
        <v>27</v>
      </c>
      <c r="E7" s="9">
        <v>35.21074145</v>
      </c>
      <c r="F7" s="9">
        <v>-80.945743522601305</v>
      </c>
      <c r="G7" s="1">
        <v>6</v>
      </c>
      <c r="H7" s="1">
        <v>11480</v>
      </c>
      <c r="I7" s="1">
        <v>1825320</v>
      </c>
      <c r="J7" s="1">
        <v>1825320</v>
      </c>
      <c r="K7" s="1"/>
    </row>
    <row r="8" spans="1:11">
      <c r="A8" s="6" t="s">
        <v>95</v>
      </c>
      <c r="B8" s="2" t="s">
        <v>96</v>
      </c>
      <c r="C8" s="2" t="s">
        <v>97</v>
      </c>
      <c r="D8" s="2" t="s">
        <v>98</v>
      </c>
      <c r="E8" s="12">
        <v>21.32040435</v>
      </c>
      <c r="F8" s="13">
        <v>-157.91730999999999</v>
      </c>
      <c r="J8">
        <v>440589</v>
      </c>
    </row>
    <row r="9" spans="1:11" ht="19">
      <c r="A9" s="8" t="s">
        <v>91</v>
      </c>
      <c r="B9" s="7" t="s">
        <v>92</v>
      </c>
      <c r="C9" s="8" t="s">
        <v>93</v>
      </c>
      <c r="D9" s="7" t="s">
        <v>94</v>
      </c>
      <c r="E9" s="9">
        <v>36.119589849999997</v>
      </c>
      <c r="F9" s="11">
        <v>-86.683087032918394</v>
      </c>
      <c r="G9" s="1">
        <v>27</v>
      </c>
      <c r="H9" s="2">
        <v>13708</v>
      </c>
      <c r="I9" s="1">
        <v>2179572</v>
      </c>
      <c r="J9" s="1">
        <v>2179572</v>
      </c>
      <c r="K9" s="1"/>
    </row>
    <row r="13" spans="1:11">
      <c r="H13" t="s">
        <v>129</v>
      </c>
    </row>
    <row r="14" spans="1:11">
      <c r="H14">
        <v>159</v>
      </c>
    </row>
  </sheetData>
  <sortState xmlns:xlrd2="http://schemas.microsoft.com/office/spreadsheetml/2017/richdata2" ref="A2:J14">
    <sortCondition ref="D1:D14"/>
  </sortState>
  <hyperlinks>
    <hyperlink ref="A9" r:id="rId1" tooltip="Nashville International Airport" display="https://www.world-airport-codes.com/wiki/Nashville_International_Airport" xr:uid="{6373CD08-0958-E24B-BA06-50123BECF35C}"/>
    <hyperlink ref="A5" r:id="rId2" tooltip="Tampa International Airport" display="https://www.world-airport-codes.com/wiki/Tampa_International_Airport" xr:uid="{ADA7E19F-FFA1-6D40-AB90-DC456B41CA2F}"/>
    <hyperlink ref="A4" r:id="rId3" tooltip="Fort Lauderdale–Hollywood International Airport" display="https://www.world-airport-codes.com/wiki/Fort_Lauderdale%E2%80%93Hollywood_International_Airport" xr:uid="{DBB23A39-21AD-B447-89AC-5E09CBC0BDD9}"/>
    <hyperlink ref="A3" r:id="rId4" tooltip="Miami International Airport" display="https://www.world-airport-codes.com/wiki/Miami_International_Airport" xr:uid="{FD12DBAF-6FBF-BB46-8BC6-E3577F7EBBCA}"/>
    <hyperlink ref="A2" r:id="rId5" tooltip="Orlando International Airport" display="https://www.world-airport-codes.com/wiki/Orlando_International_Airport" xr:uid="{C82DE5CC-C398-5340-947E-9D7D3527C32F}"/>
    <hyperlink ref="A7" r:id="rId6" tooltip="Charlotte Douglas International Airport" display="https://www.world-airport-codes.com/wiki/Charlotte_Douglas_International_Airport" xr:uid="{5669A612-FAF7-CC4F-9130-6D3C78DBBBA3}"/>
    <hyperlink ref="A6" r:id="rId7" tooltip="Hartsfield–Jackson Atlanta International Airport" display="https://www.world-airport-codes.com/wiki/Hartsfield%E2%80%93Jackson_Atlanta_International_Airport" xr:uid="{BE31E8FE-4B39-B045-87E8-618F69BA3EFC}"/>
    <hyperlink ref="C9" r:id="rId8" tooltip="Nashville, Tennessee" display="https://www.world-airport-codes.com/wiki/Nashville,_Tennessee" xr:uid="{E5D02409-38EF-3841-A174-207B9B9BF88D}"/>
    <hyperlink ref="C5" r:id="rId9" tooltip="Tampa, Florida" display="https://www.world-airport-codes.com/wiki/Tampa,_Florida" xr:uid="{9A6584BB-D84A-4949-9E88-3403B7115CFB}"/>
    <hyperlink ref="C4" r:id="rId10" tooltip="Fort Lauderdale, Florida" display="https://www.world-airport-codes.com/wiki/Fort_Lauderdale,_Florida" xr:uid="{ABB1B369-E37F-9345-BBC8-6A96C189D732}"/>
    <hyperlink ref="C3" r:id="rId11" tooltip="Miami" display="https://www.world-airport-codes.com/wiki/Miami" xr:uid="{6E1059B0-76AA-F245-B6D2-0AF3192CFD75}"/>
    <hyperlink ref="C2" r:id="rId12" tooltip="Orlando, Florida" display="https://www.world-airport-codes.com/wiki/Orlando,_Florida" xr:uid="{3A79084B-1F66-BF49-8581-9EF88D58337E}"/>
    <hyperlink ref="C7" r:id="rId13" tooltip="Charlotte, North Carolina" display="https://www.world-airport-codes.com/wiki/Charlotte,_North_Carolina" xr:uid="{5B954EBA-494E-3F43-93BE-3BFB2FF36905}"/>
    <hyperlink ref="C6" r:id="rId14" tooltip="Atlanta" display="https://www.world-airport-codes.com/wiki/Atlanta" xr:uid="{26C6D507-CCB1-504B-82DC-520E8DBC12D4}"/>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A793-FCAD-B646-AEB3-5C5A35A6A7D2}">
  <dimension ref="A2:G48"/>
  <sheetViews>
    <sheetView topLeftCell="A8" workbookViewId="0">
      <selection activeCell="A14" sqref="A14"/>
    </sheetView>
  </sheetViews>
  <sheetFormatPr baseColWidth="10" defaultColWidth="11.5" defaultRowHeight="16"/>
  <sheetData>
    <row r="2" spans="1:1">
      <c r="A2" s="4" t="s">
        <v>107</v>
      </c>
    </row>
    <row r="4" spans="1:1">
      <c r="A4" s="5" t="s">
        <v>108</v>
      </c>
    </row>
    <row r="6" spans="1:1">
      <c r="A6" s="4" t="s">
        <v>109</v>
      </c>
    </row>
    <row r="8" spans="1:1">
      <c r="A8" s="4" t="s">
        <v>110</v>
      </c>
    </row>
    <row r="10" spans="1:1">
      <c r="A10" s="4" t="s">
        <v>111</v>
      </c>
    </row>
    <row r="12" spans="1:1">
      <c r="A12" s="5" t="s">
        <v>112</v>
      </c>
    </row>
    <row r="14" spans="1:1">
      <c r="A14" s="3" t="s">
        <v>113</v>
      </c>
    </row>
    <row r="17" spans="1:7">
      <c r="A17" t="s">
        <v>118</v>
      </c>
      <c r="B17" t="s">
        <v>119</v>
      </c>
      <c r="C17" t="s">
        <v>120</v>
      </c>
      <c r="D17" t="s">
        <v>121</v>
      </c>
      <c r="E17" t="s">
        <v>130</v>
      </c>
      <c r="F17" t="s">
        <v>125</v>
      </c>
      <c r="G17" t="s">
        <v>126</v>
      </c>
    </row>
    <row r="18" spans="1:7">
      <c r="A18" t="s">
        <v>31</v>
      </c>
      <c r="B18" s="2" t="s">
        <v>7</v>
      </c>
      <c r="C18" s="6" t="s">
        <v>32</v>
      </c>
      <c r="D18" s="2" t="s">
        <v>33</v>
      </c>
      <c r="E18">
        <v>1557246</v>
      </c>
      <c r="F18" s="14">
        <v>33.432890749999999</v>
      </c>
      <c r="G18">
        <v>-112.009422302684</v>
      </c>
    </row>
    <row r="19" spans="1:7">
      <c r="A19" t="s">
        <v>21</v>
      </c>
      <c r="B19" s="2" t="s">
        <v>1</v>
      </c>
      <c r="C19" s="6" t="s">
        <v>22</v>
      </c>
      <c r="D19" s="2" t="s">
        <v>23</v>
      </c>
      <c r="E19">
        <v>5155242.5454545459</v>
      </c>
      <c r="F19" s="14">
        <v>33.942167549999901</v>
      </c>
      <c r="G19">
        <v>-118.42139298414099</v>
      </c>
    </row>
    <row r="20" spans="1:7">
      <c r="A20" s="6" t="s">
        <v>123</v>
      </c>
      <c r="B20" s="2" t="s">
        <v>5</v>
      </c>
      <c r="C20" s="6" t="s">
        <v>52</v>
      </c>
      <c r="D20" s="2" t="s">
        <v>23</v>
      </c>
      <c r="E20">
        <v>3222026.5909090908</v>
      </c>
      <c r="F20" s="14">
        <v>37.622451999999903</v>
      </c>
      <c r="G20">
        <v>-122.384071607813</v>
      </c>
    </row>
    <row r="21" spans="1:7">
      <c r="A21" t="s">
        <v>80</v>
      </c>
      <c r="B21" s="2" t="s">
        <v>81</v>
      </c>
      <c r="C21" s="6" t="s">
        <v>82</v>
      </c>
      <c r="D21" s="2" t="s">
        <v>23</v>
      </c>
      <c r="E21">
        <v>1074008.8636363635</v>
      </c>
      <c r="F21" s="14">
        <v>32.733360750000003</v>
      </c>
      <c r="G21">
        <v>-117.192246412776</v>
      </c>
    </row>
    <row r="22" spans="1:7">
      <c r="A22" t="s">
        <v>15</v>
      </c>
      <c r="B22" s="2" t="s">
        <v>3</v>
      </c>
      <c r="C22" s="6" t="s">
        <v>16</v>
      </c>
      <c r="D22" s="2" t="s">
        <v>17</v>
      </c>
      <c r="E22">
        <v>1207446</v>
      </c>
      <c r="F22" s="14">
        <v>39.860667599999999</v>
      </c>
      <c r="G22">
        <v>-104.685367326102</v>
      </c>
    </row>
    <row r="23" spans="1:7">
      <c r="A23" s="15" t="s">
        <v>34</v>
      </c>
      <c r="B23" s="16" t="s">
        <v>35</v>
      </c>
      <c r="C23" s="17" t="s">
        <v>36</v>
      </c>
      <c r="D23" s="16" t="s">
        <v>37</v>
      </c>
      <c r="E23" s="15">
        <v>1844503.9615384615</v>
      </c>
      <c r="F23" s="18">
        <v>28.412903549999999</v>
      </c>
      <c r="G23" s="15">
        <v>-81.309443097527506</v>
      </c>
    </row>
    <row r="24" spans="1:7">
      <c r="A24" s="15" t="s">
        <v>42</v>
      </c>
      <c r="B24" s="16" t="s">
        <v>43</v>
      </c>
      <c r="C24" s="17" t="s">
        <v>44</v>
      </c>
      <c r="D24" s="16" t="s">
        <v>37</v>
      </c>
      <c r="E24" s="15">
        <v>1434614.1923076923</v>
      </c>
      <c r="F24" s="18">
        <v>25.7949789</v>
      </c>
      <c r="G24" s="15">
        <v>-80.286723410953996</v>
      </c>
    </row>
    <row r="25" spans="1:7">
      <c r="A25" s="15" t="s">
        <v>49</v>
      </c>
      <c r="B25" s="16" t="s">
        <v>50</v>
      </c>
      <c r="C25" s="17" t="s">
        <v>51</v>
      </c>
      <c r="D25" s="16" t="s">
        <v>37</v>
      </c>
      <c r="E25" s="15">
        <v>1127196.8653846155</v>
      </c>
      <c r="F25" s="18">
        <v>26.072016999999999</v>
      </c>
      <c r="G25" s="15">
        <v>-80.150996731352095</v>
      </c>
    </row>
    <row r="26" spans="1:7">
      <c r="A26" s="15" t="s">
        <v>58</v>
      </c>
      <c r="B26" s="16" t="s">
        <v>59</v>
      </c>
      <c r="C26" s="17" t="s">
        <v>60</v>
      </c>
      <c r="D26" s="16" t="s">
        <v>37</v>
      </c>
      <c r="E26" s="15">
        <v>922251.98076923075</v>
      </c>
      <c r="F26" s="18">
        <v>27.979164900000001</v>
      </c>
      <c r="G26" s="15">
        <v>-82.534927615351705</v>
      </c>
    </row>
    <row r="27" spans="1:7">
      <c r="A27" s="15" t="s">
        <v>12</v>
      </c>
      <c r="B27" s="16" t="s">
        <v>0</v>
      </c>
      <c r="C27" s="17" t="s">
        <v>13</v>
      </c>
      <c r="D27" s="16" t="s">
        <v>14</v>
      </c>
      <c r="E27" s="15">
        <v>2918763</v>
      </c>
      <c r="F27" s="18">
        <v>33.637798750000002</v>
      </c>
      <c r="G27" s="15">
        <v>-84.429271185856706</v>
      </c>
    </row>
    <row r="28" spans="1:7">
      <c r="A28" t="s">
        <v>76</v>
      </c>
      <c r="B28" s="2" t="s">
        <v>77</v>
      </c>
      <c r="C28" s="6" t="s">
        <v>78</v>
      </c>
      <c r="D28" s="2" t="s">
        <v>79</v>
      </c>
      <c r="E28">
        <v>1440222</v>
      </c>
      <c r="F28" s="14">
        <v>21.32040435</v>
      </c>
      <c r="G28">
        <v>-157.91731351981599</v>
      </c>
    </row>
    <row r="29" spans="1:7">
      <c r="A29" s="6" t="s">
        <v>9</v>
      </c>
      <c r="B29" s="2" t="s">
        <v>2</v>
      </c>
      <c r="C29" s="2" t="s">
        <v>10</v>
      </c>
      <c r="D29" s="2" t="s">
        <v>11</v>
      </c>
      <c r="E29">
        <v>2918763</v>
      </c>
      <c r="F29" s="14">
        <v>41.977957250000003</v>
      </c>
      <c r="G29">
        <v>-87.909209109807193</v>
      </c>
    </row>
    <row r="30" spans="1:7">
      <c r="A30" t="s">
        <v>73</v>
      </c>
      <c r="B30" s="2" t="s">
        <v>74</v>
      </c>
      <c r="C30" s="2" t="s">
        <v>117</v>
      </c>
      <c r="D30" s="2" t="s">
        <v>75</v>
      </c>
      <c r="E30">
        <v>934284</v>
      </c>
      <c r="F30" s="14">
        <v>39.174719600000003</v>
      </c>
      <c r="G30">
        <v>-76.670755058101804</v>
      </c>
    </row>
    <row r="31" spans="1:7">
      <c r="A31" t="s">
        <v>61</v>
      </c>
      <c r="B31" s="2" t="s">
        <v>62</v>
      </c>
      <c r="C31" s="6" t="s">
        <v>63</v>
      </c>
      <c r="D31" s="2" t="s">
        <v>64</v>
      </c>
      <c r="E31">
        <v>827436</v>
      </c>
      <c r="F31" s="14">
        <v>42.205699099999997</v>
      </c>
      <c r="G31">
        <v>-83.352975376216506</v>
      </c>
    </row>
    <row r="32" spans="1:7">
      <c r="A32" t="s">
        <v>55</v>
      </c>
      <c r="B32" s="2" t="s">
        <v>56</v>
      </c>
      <c r="C32" s="2" t="s">
        <v>116</v>
      </c>
      <c r="D32" s="2" t="s">
        <v>57</v>
      </c>
      <c r="E32">
        <v>734580</v>
      </c>
      <c r="F32" s="14">
        <v>44.878019049999999</v>
      </c>
      <c r="G32">
        <v>-93.220928053769597</v>
      </c>
    </row>
    <row r="33" spans="1:7">
      <c r="A33" t="s">
        <v>69</v>
      </c>
      <c r="B33" s="2" t="s">
        <v>70</v>
      </c>
      <c r="C33" s="6" t="s">
        <v>71</v>
      </c>
      <c r="D33" s="2" t="s">
        <v>72</v>
      </c>
      <c r="E33">
        <v>491787</v>
      </c>
      <c r="F33" s="14">
        <v>38.749627250000003</v>
      </c>
      <c r="G33">
        <v>-90.370470249520807</v>
      </c>
    </row>
    <row r="34" spans="1:7">
      <c r="A34" s="15" t="s">
        <v>24</v>
      </c>
      <c r="B34" s="16" t="s">
        <v>25</v>
      </c>
      <c r="C34" s="17" t="s">
        <v>26</v>
      </c>
      <c r="D34" s="16" t="s">
        <v>27</v>
      </c>
      <c r="E34" s="15">
        <v>1825320</v>
      </c>
      <c r="F34" s="18">
        <v>35.21074145</v>
      </c>
      <c r="G34" s="15">
        <v>-80.945743522601305</v>
      </c>
    </row>
    <row r="35" spans="1:7">
      <c r="A35" s="6" t="s">
        <v>124</v>
      </c>
      <c r="B35" s="2" t="s">
        <v>53</v>
      </c>
      <c r="C35" s="2" t="s">
        <v>115</v>
      </c>
      <c r="D35" s="2" t="s">
        <v>54</v>
      </c>
      <c r="E35">
        <v>1565991</v>
      </c>
      <c r="F35" s="14">
        <v>40.689064049999999</v>
      </c>
      <c r="G35">
        <v>-74.177254850353407</v>
      </c>
    </row>
    <row r="36" spans="1:7">
      <c r="A36" t="s">
        <v>28</v>
      </c>
      <c r="B36" s="2" t="s">
        <v>6</v>
      </c>
      <c r="C36" s="6" t="s">
        <v>29</v>
      </c>
      <c r="D36" s="2" t="s">
        <v>30</v>
      </c>
      <c r="E36">
        <v>1372647</v>
      </c>
      <c r="F36" s="14">
        <v>36.086103399999999</v>
      </c>
      <c r="G36">
        <v>-115.161119898499</v>
      </c>
    </row>
    <row r="37" spans="1:7">
      <c r="A37" s="6" t="s">
        <v>122</v>
      </c>
      <c r="B37" s="2" t="s">
        <v>4</v>
      </c>
      <c r="C37" s="6" t="s">
        <v>47</v>
      </c>
      <c r="D37" s="2" t="s">
        <v>48</v>
      </c>
      <c r="E37">
        <v>3746517</v>
      </c>
      <c r="F37" s="14">
        <v>40.642947899999903</v>
      </c>
      <c r="G37">
        <v>-73.779373374852099</v>
      </c>
    </row>
    <row r="38" spans="1:7">
      <c r="A38" t="s">
        <v>103</v>
      </c>
      <c r="B38" s="2" t="s">
        <v>104</v>
      </c>
      <c r="C38" t="s">
        <v>105</v>
      </c>
      <c r="D38" s="2" t="s">
        <v>106</v>
      </c>
      <c r="E38">
        <v>607380</v>
      </c>
      <c r="F38" s="14">
        <v>45.587132599999997</v>
      </c>
      <c r="G38">
        <v>-122.59277984939099</v>
      </c>
    </row>
    <row r="39" spans="1:7">
      <c r="A39" t="s">
        <v>65</v>
      </c>
      <c r="B39" s="2" t="s">
        <v>66</v>
      </c>
      <c r="C39" s="6" t="s">
        <v>67</v>
      </c>
      <c r="D39" s="2" t="s">
        <v>68</v>
      </c>
      <c r="E39">
        <v>1256100</v>
      </c>
      <c r="F39" s="14">
        <v>39.875017999999997</v>
      </c>
      <c r="G39">
        <v>-75.235212789696604</v>
      </c>
    </row>
    <row r="40" spans="1:7">
      <c r="A40" s="17" t="s">
        <v>95</v>
      </c>
      <c r="B40" s="16" t="s">
        <v>96</v>
      </c>
      <c r="C40" s="16" t="s">
        <v>97</v>
      </c>
      <c r="D40" s="16" t="s">
        <v>98</v>
      </c>
      <c r="E40" s="15">
        <v>440589</v>
      </c>
      <c r="F40" s="18">
        <v>34.895445600000002</v>
      </c>
      <c r="G40" s="15">
        <v>-82.217228456518896</v>
      </c>
    </row>
    <row r="41" spans="1:7">
      <c r="A41" s="15" t="s">
        <v>91</v>
      </c>
      <c r="B41" s="16" t="s">
        <v>92</v>
      </c>
      <c r="C41" s="17" t="s">
        <v>93</v>
      </c>
      <c r="D41" s="16" t="s">
        <v>94</v>
      </c>
      <c r="E41" s="15">
        <v>2179572</v>
      </c>
      <c r="F41" s="18">
        <v>36.119589849999997</v>
      </c>
      <c r="G41" s="15">
        <v>-86.683087032918394</v>
      </c>
    </row>
    <row r="42" spans="1:7">
      <c r="A42" t="s">
        <v>18</v>
      </c>
      <c r="B42" s="2" t="s">
        <v>19</v>
      </c>
      <c r="C42" s="2" t="s">
        <v>114</v>
      </c>
      <c r="D42" s="2" t="s">
        <v>20</v>
      </c>
      <c r="E42">
        <v>3582337.13333333</v>
      </c>
      <c r="F42">
        <v>32.897480000000002</v>
      </c>
      <c r="G42">
        <v>-97.040442999999996</v>
      </c>
    </row>
    <row r="43" spans="1:7">
      <c r="A43" t="s">
        <v>45</v>
      </c>
      <c r="B43" s="2" t="s">
        <v>8</v>
      </c>
      <c r="C43" s="6" t="s">
        <v>46</v>
      </c>
      <c r="D43" s="2" t="s">
        <v>20</v>
      </c>
      <c r="E43">
        <v>1482346.4</v>
      </c>
      <c r="F43">
        <v>29.984141600000001</v>
      </c>
      <c r="G43">
        <v>-95.332985956144896</v>
      </c>
    </row>
    <row r="44" spans="1:7">
      <c r="A44" t="s">
        <v>99</v>
      </c>
      <c r="B44" s="2" t="s">
        <v>19</v>
      </c>
      <c r="C44" s="6" t="s">
        <v>100</v>
      </c>
      <c r="D44" s="2" t="s">
        <v>20</v>
      </c>
      <c r="E44">
        <v>494115.46666666667</v>
      </c>
      <c r="F44">
        <v>32.84524055</v>
      </c>
      <c r="G44">
        <v>-96.847321875690596</v>
      </c>
    </row>
    <row r="45" spans="1:7">
      <c r="A45" t="s">
        <v>83</v>
      </c>
      <c r="B45" s="2" t="s">
        <v>84</v>
      </c>
      <c r="C45" s="6" t="s">
        <v>85</v>
      </c>
      <c r="D45" s="2" t="s">
        <v>86</v>
      </c>
      <c r="E45">
        <v>835068</v>
      </c>
      <c r="F45">
        <v>40.790066099999997</v>
      </c>
      <c r="G45">
        <v>-111.979898461855</v>
      </c>
    </row>
    <row r="46" spans="1:7">
      <c r="A46" t="s">
        <v>87</v>
      </c>
      <c r="B46" s="2" t="s">
        <v>88</v>
      </c>
      <c r="C46" s="6" t="s">
        <v>89</v>
      </c>
      <c r="D46" s="2" t="s">
        <v>90</v>
      </c>
      <c r="E46">
        <v>1327252.5</v>
      </c>
      <c r="F46" s="14">
        <v>38.952266250000001</v>
      </c>
      <c r="G46">
        <v>-77.453484911600697</v>
      </c>
    </row>
    <row r="47" spans="1:7">
      <c r="A47" t="s">
        <v>101</v>
      </c>
      <c r="B47" s="2" t="s">
        <v>102</v>
      </c>
      <c r="C47" s="6" t="s">
        <v>89</v>
      </c>
      <c r="D47" s="2" t="s">
        <v>90</v>
      </c>
      <c r="E47">
        <v>1150285.5</v>
      </c>
      <c r="F47" s="14">
        <v>38.851289449999904</v>
      </c>
      <c r="G47">
        <v>-77.039688939133697</v>
      </c>
    </row>
    <row r="48" spans="1:7">
      <c r="A48" t="s">
        <v>38</v>
      </c>
      <c r="B48" s="2" t="s">
        <v>39</v>
      </c>
      <c r="C48" s="6" t="s">
        <v>40</v>
      </c>
      <c r="D48" s="2" t="s">
        <v>41</v>
      </c>
      <c r="E48">
        <v>1959834</v>
      </c>
      <c r="F48" s="14">
        <v>47.447567300000003</v>
      </c>
      <c r="G48">
        <v>-122.308015856951</v>
      </c>
    </row>
  </sheetData>
  <sortState xmlns:xlrd2="http://schemas.microsoft.com/office/spreadsheetml/2017/richdata2" ref="A18:D48">
    <sortCondition ref="D17:D48"/>
  </sortState>
  <hyperlinks>
    <hyperlink ref="A14" r:id="rId1" display="http://www.world-airport-codes.com/world-top-30-airports.html" xr:uid="{F8616240-D96B-714B-B7E5-2FACDE951F7A}"/>
    <hyperlink ref="C47" r:id="rId2" tooltip="Washington, D.C." display="https://www.world-airport-codes.com/wiki/Washington,_D.C." xr:uid="{BA6455BF-78DB-2B4C-BED8-ADBB21842DFC}"/>
    <hyperlink ref="C44" r:id="rId3" tooltip="Dallas" display="https://www.world-airport-codes.com/wiki/Dallas" xr:uid="{19A75AD8-9E7E-6B43-A3DB-8B10BB555B9E}"/>
    <hyperlink ref="C41" r:id="rId4" tooltip="Nashville, Tennessee" display="https://www.world-airport-codes.com/wiki/Nashville,_Tennessee" xr:uid="{58491DBF-19DF-CD40-9073-AC84B5AFFDB6}"/>
    <hyperlink ref="C46" r:id="rId5" tooltip="Washington, D.C." display="https://www.world-airport-codes.com/wiki/Washington,_D.C." xr:uid="{507494F9-867E-4748-A148-32BCE9E90595}"/>
    <hyperlink ref="C45" r:id="rId6" tooltip="Salt Lake City" display="https://www.world-airport-codes.com/wiki/Salt_Lake_City" xr:uid="{B0FFCF21-2779-E944-A0E8-95E832161120}"/>
    <hyperlink ref="C21" r:id="rId7" tooltip="San Diego" display="https://www.world-airport-codes.com/wiki/San_Diego" xr:uid="{8B8561E8-76E8-E040-9814-132F0028868E}"/>
    <hyperlink ref="C28" r:id="rId8" tooltip="Honolulu" display="https://www.world-airport-codes.com/wiki/Honolulu" xr:uid="{30AAAE1E-1576-BD4E-AA8D-0A51B63711D7}"/>
    <hyperlink ref="C33" r:id="rId9" tooltip="St. Louis" display="https://www.world-airport-codes.com/wiki/St._Louis" xr:uid="{38788F37-A3A4-3442-8ECA-4F78A2EB3A34}"/>
    <hyperlink ref="C39" r:id="rId10" tooltip="Philadelphia" display="https://www.world-airport-codes.com/wiki/Philadelphia" xr:uid="{4353DB72-220C-BC4D-B114-15BADA443E53}"/>
    <hyperlink ref="C31" r:id="rId11" tooltip="Detroit" display="https://www.world-airport-codes.com/wiki/Detroit" xr:uid="{28382153-A05A-5945-8CE6-B462CC3A2189}"/>
    <hyperlink ref="C26" r:id="rId12" tooltip="Tampa, Florida" display="https://www.world-airport-codes.com/wiki/Tampa,_Florida" xr:uid="{E01EBE31-8659-9249-85D5-B6ED3DB80780}"/>
    <hyperlink ref="C20" r:id="rId13" tooltip="San Francisco" display="https://www.world-airport-codes.com/wiki/San_Francisco" xr:uid="{E0306F98-9A2C-8449-9FAA-FAF4FD31F3DC}"/>
    <hyperlink ref="C25" r:id="rId14" tooltip="Fort Lauderdale, Florida" display="https://www.world-airport-codes.com/wiki/Fort_Lauderdale,_Florida" xr:uid="{C5E11A30-9004-F64E-8596-D10B9FAC6690}"/>
    <hyperlink ref="C37" r:id="rId15" tooltip="New York City" display="https://www.world-airport-codes.com/wiki/New_York_City" xr:uid="{1AF47CC5-DA6E-0348-A29A-9BBA73043258}"/>
    <hyperlink ref="C43" r:id="rId16" tooltip="Houston" display="https://www.world-airport-codes.com/wiki/Houston" xr:uid="{B71548BF-A880-6443-AEC6-C3B66F3C2210}"/>
    <hyperlink ref="C24" r:id="rId17" tooltip="Miami" display="https://www.world-airport-codes.com/wiki/Miami" xr:uid="{0206E168-3EAF-F44F-8B58-5D8A0FD26049}"/>
    <hyperlink ref="C48" r:id="rId18" tooltip="Seattle" display="https://www.world-airport-codes.com/wiki/Seattle" xr:uid="{DF898671-A116-BB43-94C2-A513CF3C46C0}"/>
    <hyperlink ref="C23" r:id="rId19" tooltip="Orlando, Florida" display="https://www.world-airport-codes.com/wiki/Orlando,_Florida" xr:uid="{30444848-FDE5-7B47-BC2B-6C5F11EBBE3B}"/>
    <hyperlink ref="C18" r:id="rId20" tooltip="Phoenix, Arizona" display="https://www.world-airport-codes.com/wiki/Phoenix,_Arizona" xr:uid="{520593B9-542D-374F-A094-96E53109D575}"/>
    <hyperlink ref="C36" r:id="rId21" tooltip="Las Vegas" display="https://www.world-airport-codes.com/wiki/Las_Vegas" xr:uid="{25613CF1-7F39-ED4A-96D5-C689ACBC0034}"/>
    <hyperlink ref="C34" r:id="rId22" tooltip="Charlotte, North Carolina" display="https://www.world-airport-codes.com/wiki/Charlotte,_North_Carolina" xr:uid="{2326B564-AD98-DD40-A6FE-D929EB722753}"/>
    <hyperlink ref="C19" r:id="rId23" tooltip="Los Angeles" display="https://www.world-airport-codes.com/wiki/Los_Angeles" xr:uid="{186AA6F8-1599-F740-AAF7-732C5B1DC219}"/>
    <hyperlink ref="C22" r:id="rId24" tooltip="Denver" display="https://www.world-airport-codes.com/wiki/Denver" xr:uid="{351DB005-A774-2049-879E-27128BA44704}"/>
    <hyperlink ref="C27" r:id="rId25" tooltip="Atlanta" display="https://www.world-airport-codes.com/wiki/Atlanta" xr:uid="{BD11C94D-E682-5C4D-ADFE-E9BB51834C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47BA4-7439-EB4B-B355-C862FCEAF13A}">
  <dimension ref="A1:H31"/>
  <sheetViews>
    <sheetView workbookViewId="0">
      <selection activeCell="B36" sqref="B36"/>
    </sheetView>
  </sheetViews>
  <sheetFormatPr baseColWidth="10" defaultColWidth="11.5" defaultRowHeight="16"/>
  <cols>
    <col min="1" max="1" width="29.83203125" customWidth="1"/>
  </cols>
  <sheetData>
    <row r="1" spans="1:8">
      <c r="A1" t="s">
        <v>118</v>
      </c>
      <c r="B1" t="s">
        <v>119</v>
      </c>
      <c r="C1" t="s">
        <v>120</v>
      </c>
      <c r="D1" t="s">
        <v>121</v>
      </c>
      <c r="E1" t="s">
        <v>130</v>
      </c>
      <c r="F1" t="s">
        <v>125</v>
      </c>
      <c r="G1" t="s">
        <v>126</v>
      </c>
    </row>
    <row r="2" spans="1:8">
      <c r="A2" s="31" t="s">
        <v>31</v>
      </c>
      <c r="B2" s="32" t="s">
        <v>7</v>
      </c>
      <c r="C2" s="33" t="s">
        <v>32</v>
      </c>
      <c r="D2" s="32" t="s">
        <v>33</v>
      </c>
      <c r="E2" s="31">
        <v>1557246</v>
      </c>
      <c r="F2" s="34">
        <v>33.432890749999999</v>
      </c>
      <c r="G2" s="31">
        <v>-112.009422302684</v>
      </c>
      <c r="H2" s="14"/>
    </row>
    <row r="3" spans="1:8">
      <c r="A3" s="27" t="s">
        <v>21</v>
      </c>
      <c r="B3" s="28" t="s">
        <v>1</v>
      </c>
      <c r="C3" s="29" t="s">
        <v>22</v>
      </c>
      <c r="D3" s="28" t="s">
        <v>23</v>
      </c>
      <c r="E3" s="27">
        <v>5155242.5454545459</v>
      </c>
      <c r="F3" s="30">
        <v>33.942167549999901</v>
      </c>
      <c r="G3" s="27">
        <v>-118.42139298414099</v>
      </c>
      <c r="H3" s="14"/>
    </row>
    <row r="4" spans="1:8">
      <c r="A4" s="29" t="s">
        <v>123</v>
      </c>
      <c r="B4" s="28" t="s">
        <v>5</v>
      </c>
      <c r="C4" s="29" t="s">
        <v>52</v>
      </c>
      <c r="D4" s="28" t="s">
        <v>23</v>
      </c>
      <c r="E4" s="27">
        <v>3222026.5909090908</v>
      </c>
      <c r="F4" s="30">
        <v>37.622451999999903</v>
      </c>
      <c r="G4" s="27">
        <v>-122.384071607813</v>
      </c>
      <c r="H4" s="14"/>
    </row>
    <row r="5" spans="1:8">
      <c r="A5" s="27" t="s">
        <v>80</v>
      </c>
      <c r="B5" s="28" t="s">
        <v>81</v>
      </c>
      <c r="C5" s="29" t="s">
        <v>82</v>
      </c>
      <c r="D5" s="28" t="s">
        <v>23</v>
      </c>
      <c r="E5" s="27">
        <v>1074008.8636363635</v>
      </c>
      <c r="F5" s="30">
        <v>32.733360750000003</v>
      </c>
      <c r="G5" s="27">
        <v>-117.192246412776</v>
      </c>
      <c r="H5" s="14"/>
    </row>
    <row r="6" spans="1:8">
      <c r="A6" s="27" t="s">
        <v>15</v>
      </c>
      <c r="B6" s="28" t="s">
        <v>3</v>
      </c>
      <c r="C6" s="29" t="s">
        <v>16</v>
      </c>
      <c r="D6" s="28" t="s">
        <v>17</v>
      </c>
      <c r="E6" s="27">
        <v>1207446</v>
      </c>
      <c r="F6" s="30">
        <v>39.860667599999999</v>
      </c>
      <c r="G6" s="27">
        <v>-104.685367326102</v>
      </c>
      <c r="H6" s="14"/>
    </row>
    <row r="7" spans="1:8">
      <c r="A7" s="15" t="s">
        <v>34</v>
      </c>
      <c r="B7" s="16" t="s">
        <v>35</v>
      </c>
      <c r="C7" s="17" t="s">
        <v>36</v>
      </c>
      <c r="D7" s="16" t="s">
        <v>37</v>
      </c>
      <c r="E7" s="15">
        <v>1844503.9615384615</v>
      </c>
      <c r="F7" s="18">
        <v>28.412903549999999</v>
      </c>
      <c r="G7" s="15">
        <v>-81.309443097527506</v>
      </c>
      <c r="H7" s="14"/>
    </row>
    <row r="8" spans="1:8">
      <c r="A8" s="15" t="s">
        <v>42</v>
      </c>
      <c r="B8" s="16" t="s">
        <v>43</v>
      </c>
      <c r="C8" s="17" t="s">
        <v>44</v>
      </c>
      <c r="D8" s="16" t="s">
        <v>37</v>
      </c>
      <c r="E8" s="15">
        <v>1434614.1923076923</v>
      </c>
      <c r="F8" s="18">
        <v>25.7949789</v>
      </c>
      <c r="G8" s="15">
        <v>-80.286723410953996</v>
      </c>
      <c r="H8" s="14"/>
    </row>
    <row r="9" spans="1:8">
      <c r="A9" s="15" t="s">
        <v>49</v>
      </c>
      <c r="B9" s="16" t="s">
        <v>50</v>
      </c>
      <c r="C9" s="17" t="s">
        <v>51</v>
      </c>
      <c r="D9" s="16" t="s">
        <v>37</v>
      </c>
      <c r="E9" s="15">
        <v>1127196.8653846155</v>
      </c>
      <c r="F9" s="18">
        <v>26.072016999999999</v>
      </c>
      <c r="G9" s="15">
        <v>-80.150996731352095</v>
      </c>
      <c r="H9" s="14"/>
    </row>
    <row r="10" spans="1:8">
      <c r="A10" s="15" t="s">
        <v>58</v>
      </c>
      <c r="B10" s="16" t="s">
        <v>59</v>
      </c>
      <c r="C10" s="17" t="s">
        <v>60</v>
      </c>
      <c r="D10" s="16" t="s">
        <v>37</v>
      </c>
      <c r="E10" s="15">
        <v>922251.98076923075</v>
      </c>
      <c r="F10" s="18">
        <v>27.979164900000001</v>
      </c>
      <c r="G10" s="15">
        <v>-82.534927615351705</v>
      </c>
      <c r="H10" s="14"/>
    </row>
    <row r="11" spans="1:8">
      <c r="A11" s="15" t="s">
        <v>12</v>
      </c>
      <c r="B11" s="16" t="s">
        <v>0</v>
      </c>
      <c r="C11" s="17" t="s">
        <v>13</v>
      </c>
      <c r="D11" s="16" t="s">
        <v>14</v>
      </c>
      <c r="E11" s="15">
        <v>2918763</v>
      </c>
      <c r="F11" s="18">
        <v>33.637798750000002</v>
      </c>
      <c r="G11" s="15">
        <v>-84.429271185856706</v>
      </c>
      <c r="H11" s="14"/>
    </row>
    <row r="12" spans="1:8">
      <c r="A12" s="23" t="s">
        <v>9</v>
      </c>
      <c r="B12" s="24" t="s">
        <v>2</v>
      </c>
      <c r="C12" s="24" t="s">
        <v>10</v>
      </c>
      <c r="D12" s="24" t="s">
        <v>11</v>
      </c>
      <c r="E12" s="25">
        <v>2918763</v>
      </c>
      <c r="F12" s="26">
        <v>41.977957250000003</v>
      </c>
      <c r="G12" s="25">
        <v>-87.909209109807193</v>
      </c>
      <c r="H12" s="14"/>
    </row>
    <row r="13" spans="1:8">
      <c r="A13" s="19" t="s">
        <v>73</v>
      </c>
      <c r="B13" s="20" t="s">
        <v>74</v>
      </c>
      <c r="C13" s="20" t="s">
        <v>117</v>
      </c>
      <c r="D13" s="20" t="s">
        <v>75</v>
      </c>
      <c r="E13" s="19">
        <v>934284</v>
      </c>
      <c r="F13" s="22">
        <v>39.174719600000003</v>
      </c>
      <c r="G13" s="19">
        <v>-76.670755058101804</v>
      </c>
      <c r="H13" s="14"/>
    </row>
    <row r="14" spans="1:8">
      <c r="A14" s="25" t="s">
        <v>61</v>
      </c>
      <c r="B14" s="24" t="s">
        <v>62</v>
      </c>
      <c r="C14" s="23" t="s">
        <v>63</v>
      </c>
      <c r="D14" s="24" t="s">
        <v>64</v>
      </c>
      <c r="E14" s="25">
        <v>827436</v>
      </c>
      <c r="F14" s="26">
        <v>42.205699099999997</v>
      </c>
      <c r="G14" s="25">
        <v>-83.352975376216506</v>
      </c>
      <c r="H14" s="14"/>
    </row>
    <row r="15" spans="1:8">
      <c r="A15" s="25" t="s">
        <v>55</v>
      </c>
      <c r="B15" s="24" t="s">
        <v>56</v>
      </c>
      <c r="C15" s="24" t="s">
        <v>116</v>
      </c>
      <c r="D15" s="24" t="s">
        <v>57</v>
      </c>
      <c r="E15" s="25">
        <v>734580</v>
      </c>
      <c r="F15" s="26">
        <v>44.878019049999999</v>
      </c>
      <c r="G15" s="25">
        <v>-93.220928053769597</v>
      </c>
      <c r="H15" s="14"/>
    </row>
    <row r="16" spans="1:8">
      <c r="A16" s="25" t="s">
        <v>69</v>
      </c>
      <c r="B16" s="24" t="s">
        <v>70</v>
      </c>
      <c r="C16" s="23" t="s">
        <v>71</v>
      </c>
      <c r="D16" s="24" t="s">
        <v>72</v>
      </c>
      <c r="E16" s="25">
        <v>491787</v>
      </c>
      <c r="F16" s="26">
        <v>38.749627250000003</v>
      </c>
      <c r="G16" s="25">
        <v>-90.370470249520807</v>
      </c>
      <c r="H16" s="14"/>
    </row>
    <row r="17" spans="1:8">
      <c r="A17" s="15" t="s">
        <v>24</v>
      </c>
      <c r="B17" s="16" t="s">
        <v>25</v>
      </c>
      <c r="C17" s="17" t="s">
        <v>26</v>
      </c>
      <c r="D17" s="16" t="s">
        <v>27</v>
      </c>
      <c r="E17" s="15">
        <v>1825320</v>
      </c>
      <c r="F17" s="18">
        <v>35.21074145</v>
      </c>
      <c r="G17" s="15">
        <v>-80.945743522601305</v>
      </c>
      <c r="H17" s="14"/>
    </row>
    <row r="18" spans="1:8">
      <c r="A18" s="21" t="s">
        <v>124</v>
      </c>
      <c r="B18" s="20" t="s">
        <v>53</v>
      </c>
      <c r="C18" s="20" t="s">
        <v>115</v>
      </c>
      <c r="D18" s="20" t="s">
        <v>54</v>
      </c>
      <c r="E18" s="19">
        <v>1565991</v>
      </c>
      <c r="F18" s="22">
        <v>40.689064049999999</v>
      </c>
      <c r="G18" s="19">
        <v>-74.177254850353407</v>
      </c>
      <c r="H18" s="14"/>
    </row>
    <row r="19" spans="1:8">
      <c r="A19" s="27" t="s">
        <v>28</v>
      </c>
      <c r="B19" s="28" t="s">
        <v>6</v>
      </c>
      <c r="C19" s="29" t="s">
        <v>29</v>
      </c>
      <c r="D19" s="28" t="s">
        <v>30</v>
      </c>
      <c r="E19" s="27">
        <v>1372647</v>
      </c>
      <c r="F19" s="30">
        <v>36.086103399999999</v>
      </c>
      <c r="G19" s="27">
        <v>-115.161119898499</v>
      </c>
      <c r="H19" s="14"/>
    </row>
    <row r="20" spans="1:8">
      <c r="A20" s="21" t="s">
        <v>122</v>
      </c>
      <c r="B20" s="20" t="s">
        <v>4</v>
      </c>
      <c r="C20" s="21" t="s">
        <v>47</v>
      </c>
      <c r="D20" s="20" t="s">
        <v>48</v>
      </c>
      <c r="E20" s="19">
        <v>3746517</v>
      </c>
      <c r="F20" s="22">
        <v>40.642947899999903</v>
      </c>
      <c r="G20" s="19">
        <v>-73.779373374852099</v>
      </c>
      <c r="H20" s="14"/>
    </row>
    <row r="21" spans="1:8">
      <c r="A21" s="27" t="s">
        <v>103</v>
      </c>
      <c r="B21" s="28" t="s">
        <v>104</v>
      </c>
      <c r="C21" s="27" t="s">
        <v>105</v>
      </c>
      <c r="D21" s="28" t="s">
        <v>106</v>
      </c>
      <c r="E21" s="27">
        <v>607380</v>
      </c>
      <c r="F21" s="30">
        <v>45.587132599999997</v>
      </c>
      <c r="G21" s="27">
        <v>-122.59277984939099</v>
      </c>
      <c r="H21" s="14"/>
    </row>
    <row r="22" spans="1:8">
      <c r="A22" s="19" t="s">
        <v>65</v>
      </c>
      <c r="B22" s="20" t="s">
        <v>66</v>
      </c>
      <c r="C22" s="21" t="s">
        <v>67</v>
      </c>
      <c r="D22" s="20" t="s">
        <v>68</v>
      </c>
      <c r="E22" s="19">
        <v>1256100</v>
      </c>
      <c r="F22" s="22">
        <v>39.875017999999997</v>
      </c>
      <c r="G22" s="19">
        <v>-75.235212789696604</v>
      </c>
      <c r="H22" s="14"/>
    </row>
    <row r="23" spans="1:8">
      <c r="A23" s="17" t="s">
        <v>95</v>
      </c>
      <c r="B23" s="16" t="s">
        <v>96</v>
      </c>
      <c r="C23" s="16" t="s">
        <v>97</v>
      </c>
      <c r="D23" s="16" t="s">
        <v>98</v>
      </c>
      <c r="E23" s="15">
        <v>440589</v>
      </c>
      <c r="F23" s="18">
        <v>34.895445600000002</v>
      </c>
      <c r="G23" s="15">
        <v>-82.217228456518896</v>
      </c>
    </row>
    <row r="24" spans="1:8">
      <c r="A24" s="15" t="s">
        <v>91</v>
      </c>
      <c r="B24" s="16" t="s">
        <v>92</v>
      </c>
      <c r="C24" s="17" t="s">
        <v>93</v>
      </c>
      <c r="D24" s="16" t="s">
        <v>94</v>
      </c>
      <c r="E24" s="15">
        <v>2179572</v>
      </c>
      <c r="F24" s="18">
        <v>36.119589849999997</v>
      </c>
      <c r="G24" s="15">
        <v>-86.683087032918394</v>
      </c>
    </row>
    <row r="25" spans="1:8">
      <c r="A25" s="31" t="s">
        <v>18</v>
      </c>
      <c r="B25" s="32" t="s">
        <v>19</v>
      </c>
      <c r="C25" s="32" t="s">
        <v>114</v>
      </c>
      <c r="D25" s="32" t="s">
        <v>20</v>
      </c>
      <c r="E25" s="31">
        <v>3582337.13333333</v>
      </c>
      <c r="F25" s="31">
        <v>32.897480000000002</v>
      </c>
      <c r="G25" s="31">
        <v>-97.040442999999996</v>
      </c>
    </row>
    <row r="26" spans="1:8">
      <c r="A26" s="31" t="s">
        <v>45</v>
      </c>
      <c r="B26" s="32" t="s">
        <v>8</v>
      </c>
      <c r="C26" s="33" t="s">
        <v>46</v>
      </c>
      <c r="D26" s="32" t="s">
        <v>20</v>
      </c>
      <c r="E26" s="31">
        <v>1482346.4</v>
      </c>
      <c r="F26" s="31">
        <v>29.984141600000001</v>
      </c>
      <c r="G26" s="31">
        <v>-95.332985956144896</v>
      </c>
    </row>
    <row r="27" spans="1:8">
      <c r="A27" s="31" t="s">
        <v>99</v>
      </c>
      <c r="B27" s="32" t="s">
        <v>19</v>
      </c>
      <c r="C27" s="33" t="s">
        <v>100</v>
      </c>
      <c r="D27" s="32" t="s">
        <v>20</v>
      </c>
      <c r="E27" s="31">
        <v>494115.46666666667</v>
      </c>
      <c r="F27" s="31">
        <v>32.84524055</v>
      </c>
      <c r="G27" s="31">
        <v>-96.847321875690596</v>
      </c>
    </row>
    <row r="28" spans="1:8">
      <c r="A28" s="27" t="s">
        <v>83</v>
      </c>
      <c r="B28" s="28" t="s">
        <v>84</v>
      </c>
      <c r="C28" s="29" t="s">
        <v>85</v>
      </c>
      <c r="D28" s="28" t="s">
        <v>86</v>
      </c>
      <c r="E28" s="27">
        <v>835068</v>
      </c>
      <c r="F28" s="27">
        <v>40.790066099999997</v>
      </c>
      <c r="G28" s="27">
        <v>-111.979898461855</v>
      </c>
    </row>
    <row r="29" spans="1:8">
      <c r="A29" s="19" t="s">
        <v>87</v>
      </c>
      <c r="B29" s="20" t="s">
        <v>88</v>
      </c>
      <c r="C29" s="21" t="s">
        <v>89</v>
      </c>
      <c r="D29" s="20" t="s">
        <v>90</v>
      </c>
      <c r="E29" s="19">
        <v>1327252.5</v>
      </c>
      <c r="F29" s="22">
        <v>38.952266250000001</v>
      </c>
      <c r="G29" s="19">
        <v>-77.453484911600697</v>
      </c>
    </row>
    <row r="30" spans="1:8">
      <c r="A30" s="19" t="s">
        <v>101</v>
      </c>
      <c r="B30" s="20" t="s">
        <v>102</v>
      </c>
      <c r="C30" s="21" t="s">
        <v>89</v>
      </c>
      <c r="D30" s="20" t="s">
        <v>90</v>
      </c>
      <c r="E30" s="19">
        <v>1150285.5</v>
      </c>
      <c r="F30" s="22">
        <v>38.851289449999904</v>
      </c>
      <c r="G30" s="19">
        <v>-77.039688939133697</v>
      </c>
    </row>
    <row r="31" spans="1:8">
      <c r="A31" s="27" t="s">
        <v>38</v>
      </c>
      <c r="B31" s="28" t="s">
        <v>39</v>
      </c>
      <c r="C31" s="29" t="s">
        <v>40</v>
      </c>
      <c r="D31" s="28" t="s">
        <v>41</v>
      </c>
      <c r="E31" s="27">
        <v>1959834</v>
      </c>
      <c r="F31" s="30">
        <v>47.447567300000003</v>
      </c>
      <c r="G31" s="27">
        <v>-122.308015856951</v>
      </c>
    </row>
  </sheetData>
  <sortState xmlns:xlrd2="http://schemas.microsoft.com/office/spreadsheetml/2017/richdata2" ref="A2:G31">
    <sortCondition ref="F1:F31"/>
  </sortState>
  <hyperlinks>
    <hyperlink ref="C30" r:id="rId1" tooltip="Washington, D.C." display="https://www.world-airport-codes.com/wiki/Washington,_D.C." xr:uid="{F7532B05-C3F0-FE44-8FA1-2047E9405C8F}"/>
    <hyperlink ref="C27" r:id="rId2" tooltip="Dallas" display="https://www.world-airport-codes.com/wiki/Dallas" xr:uid="{44E5DBD0-7229-A94D-A13A-763910A134C3}"/>
    <hyperlink ref="C24" r:id="rId3" tooltip="Nashville, Tennessee" display="https://www.world-airport-codes.com/wiki/Nashville,_Tennessee" xr:uid="{9F63B1CD-DC72-5240-9274-8055CCEE8313}"/>
    <hyperlink ref="C29" r:id="rId4" tooltip="Washington, D.C." display="https://www.world-airport-codes.com/wiki/Washington,_D.C." xr:uid="{7F4626F2-2147-034E-89E4-60DBC5B59335}"/>
    <hyperlink ref="C28" r:id="rId5" tooltip="Salt Lake City" display="https://www.world-airport-codes.com/wiki/Salt_Lake_City" xr:uid="{4446C990-5B84-064E-BAE7-74D38E6FC5DC}"/>
    <hyperlink ref="C5" r:id="rId6" tooltip="San Diego" display="https://www.world-airport-codes.com/wiki/San_Diego" xr:uid="{869E02A4-0068-EA45-86D8-FAD47EBC0098}"/>
    <hyperlink ref="C16" r:id="rId7" tooltip="St. Louis" display="https://www.world-airport-codes.com/wiki/St._Louis" xr:uid="{30F27246-EFBF-8443-9B4F-057638C04492}"/>
    <hyperlink ref="C22" r:id="rId8" tooltip="Philadelphia" display="https://www.world-airport-codes.com/wiki/Philadelphia" xr:uid="{7343A286-007C-534F-A4B1-02DA84866F2B}"/>
    <hyperlink ref="C14" r:id="rId9" tooltip="Detroit" display="https://www.world-airport-codes.com/wiki/Detroit" xr:uid="{2EE538F1-532A-6647-B6DF-F4D93C346D96}"/>
    <hyperlink ref="C10" r:id="rId10" tooltip="Tampa, Florida" display="https://www.world-airport-codes.com/wiki/Tampa,_Florida" xr:uid="{673DF862-CA9C-2140-B235-543D9253EB87}"/>
    <hyperlink ref="C4" r:id="rId11" tooltip="San Francisco" display="https://www.world-airport-codes.com/wiki/San_Francisco" xr:uid="{8F6293C9-13AD-E24F-A792-0390D3534323}"/>
    <hyperlink ref="C9" r:id="rId12" tooltip="Fort Lauderdale, Florida" display="https://www.world-airport-codes.com/wiki/Fort_Lauderdale,_Florida" xr:uid="{65DE1D79-11DF-684D-8F2B-EB69AFA8FC52}"/>
    <hyperlink ref="C20" r:id="rId13" tooltip="New York City" display="https://www.world-airport-codes.com/wiki/New_York_City" xr:uid="{9AA2ABA6-03F8-CD4A-8DB7-50BCEB931037}"/>
    <hyperlink ref="C26" r:id="rId14" tooltip="Houston" display="https://www.world-airport-codes.com/wiki/Houston" xr:uid="{332785C0-9E6E-9F4F-AC79-FE8F982AC273}"/>
    <hyperlink ref="C8" r:id="rId15" tooltip="Miami" display="https://www.world-airport-codes.com/wiki/Miami" xr:uid="{A10F09E8-9497-1B43-AA2B-980A320772B3}"/>
    <hyperlink ref="C31" r:id="rId16" tooltip="Seattle" display="https://www.world-airport-codes.com/wiki/Seattle" xr:uid="{16457D39-1E02-DF48-A9FB-6734CFB3BABA}"/>
    <hyperlink ref="C7" r:id="rId17" tooltip="Orlando, Florida" display="https://www.world-airport-codes.com/wiki/Orlando,_Florida" xr:uid="{FCB04EAD-7377-5249-94A6-AA7B1337DFC0}"/>
    <hyperlink ref="C2" r:id="rId18" tooltip="Phoenix, Arizona" display="https://www.world-airport-codes.com/wiki/Phoenix,_Arizona" xr:uid="{106041CB-5093-7C47-AADB-0448ACB2A5F2}"/>
    <hyperlink ref="C19" r:id="rId19" tooltip="Las Vegas" display="https://www.world-airport-codes.com/wiki/Las_Vegas" xr:uid="{60973F1B-87F6-0D4C-B7A3-7D10C5BA80EA}"/>
    <hyperlink ref="C17" r:id="rId20" tooltip="Charlotte, North Carolina" display="https://www.world-airport-codes.com/wiki/Charlotte,_North_Carolina" xr:uid="{95635C6E-FB46-C141-B742-8913745BE2DA}"/>
    <hyperlink ref="C3" r:id="rId21" tooltip="Los Angeles" display="https://www.world-airport-codes.com/wiki/Los_Angeles" xr:uid="{6A9E6D3B-5F48-8C45-A225-D8A8FEEB9DFB}"/>
    <hyperlink ref="C6" r:id="rId22" tooltip="Denver" display="https://www.world-airport-codes.com/wiki/Denver" xr:uid="{C1A6F507-2AFB-D546-8038-147161C0EBBE}"/>
    <hyperlink ref="C11" r:id="rId23" tooltip="Atlanta" display="https://www.world-airport-codes.com/wiki/Atlanta" xr:uid="{76B4AF8A-D7F8-464E-B918-DC12F0E42FF3}"/>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9C16-CCD5-43B5-B33B-5090CCEFD418}">
  <dimension ref="A1:J66"/>
  <sheetViews>
    <sheetView topLeftCell="A28" workbookViewId="0">
      <selection activeCell="B5" sqref="B5:B54"/>
    </sheetView>
  </sheetViews>
  <sheetFormatPr baseColWidth="10" defaultColWidth="8.83203125" defaultRowHeight="16"/>
  <cols>
    <col min="1" max="1" width="32.83203125" customWidth="1"/>
  </cols>
  <sheetData>
    <row r="1" spans="1:10">
      <c r="A1" s="67" t="s">
        <v>137</v>
      </c>
      <c r="B1" s="67"/>
      <c r="C1" s="67"/>
      <c r="D1" s="67"/>
      <c r="E1" s="67"/>
      <c r="F1" s="67"/>
      <c r="G1" s="67"/>
      <c r="H1" s="67"/>
      <c r="I1" s="67"/>
      <c r="J1" s="67"/>
    </row>
    <row r="2" spans="1:10" ht="17" thickBot="1">
      <c r="A2" s="68" t="s">
        <v>138</v>
      </c>
      <c r="B2" s="68"/>
      <c r="C2" s="68"/>
      <c r="D2" s="68"/>
      <c r="E2" s="68"/>
      <c r="F2" s="68"/>
      <c r="G2" s="68"/>
      <c r="H2" s="68"/>
      <c r="I2" s="68"/>
      <c r="J2" s="68"/>
    </row>
    <row r="3" spans="1:10">
      <c r="A3" s="74" t="s">
        <v>139</v>
      </c>
      <c r="B3" s="69" t="s">
        <v>140</v>
      </c>
      <c r="C3" s="71">
        <v>2011</v>
      </c>
      <c r="D3" s="71"/>
      <c r="E3" s="72">
        <v>2020</v>
      </c>
      <c r="F3" s="73"/>
      <c r="G3" s="72">
        <v>2021</v>
      </c>
      <c r="H3" s="73"/>
      <c r="I3" s="69" t="s">
        <v>141</v>
      </c>
      <c r="J3" s="69" t="s">
        <v>142</v>
      </c>
    </row>
    <row r="4" spans="1:10" ht="62" thickBot="1">
      <c r="A4" s="75"/>
      <c r="B4" s="70"/>
      <c r="C4" s="35" t="s">
        <v>143</v>
      </c>
      <c r="D4" s="36" t="s">
        <v>144</v>
      </c>
      <c r="E4" s="35" t="s">
        <v>143</v>
      </c>
      <c r="F4" s="36" t="s">
        <v>144</v>
      </c>
      <c r="G4" s="35" t="s">
        <v>143</v>
      </c>
      <c r="H4" s="36" t="s">
        <v>144</v>
      </c>
      <c r="I4" s="70"/>
      <c r="J4" s="70"/>
    </row>
    <row r="5" spans="1:10">
      <c r="A5" s="51" t="s">
        <v>145</v>
      </c>
      <c r="B5" s="37" t="s">
        <v>0</v>
      </c>
      <c r="C5" s="38">
        <v>1</v>
      </c>
      <c r="D5" s="38">
        <v>44414211</v>
      </c>
      <c r="E5" s="38">
        <v>1</v>
      </c>
      <c r="F5" s="38">
        <v>20564022</v>
      </c>
      <c r="G5" s="42">
        <v>1</v>
      </c>
      <c r="H5" s="38">
        <v>36676010</v>
      </c>
      <c r="I5" s="43">
        <v>-17.422804156084187</v>
      </c>
      <c r="J5" s="43">
        <v>78.350373287871406</v>
      </c>
    </row>
    <row r="6" spans="1:10">
      <c r="A6" s="51" t="s">
        <v>146</v>
      </c>
      <c r="B6" s="37" t="s">
        <v>131</v>
      </c>
      <c r="C6" s="38">
        <v>4</v>
      </c>
      <c r="D6" s="38">
        <v>27100907</v>
      </c>
      <c r="E6" s="38">
        <v>2</v>
      </c>
      <c r="F6" s="38">
        <v>18595966</v>
      </c>
      <c r="G6" s="42">
        <v>2</v>
      </c>
      <c r="H6" s="38">
        <v>30005244</v>
      </c>
      <c r="I6" s="43">
        <v>10.716752026048427</v>
      </c>
      <c r="J6" s="43">
        <v>61.353510756042461</v>
      </c>
    </row>
    <row r="7" spans="1:10">
      <c r="A7" s="51" t="s">
        <v>147</v>
      </c>
      <c r="B7" s="37" t="s">
        <v>3</v>
      </c>
      <c r="C7" s="38">
        <v>5</v>
      </c>
      <c r="D7" s="38">
        <v>25242113</v>
      </c>
      <c r="E7" s="38">
        <v>3</v>
      </c>
      <c r="F7" s="38">
        <v>16243216</v>
      </c>
      <c r="G7" s="42">
        <v>3</v>
      </c>
      <c r="H7" s="38">
        <v>28645486</v>
      </c>
      <c r="I7" s="43">
        <v>13.482916426212022</v>
      </c>
      <c r="J7" s="43">
        <v>76.353537378312268</v>
      </c>
    </row>
    <row r="8" spans="1:10">
      <c r="A8" s="51" t="s">
        <v>148</v>
      </c>
      <c r="B8" s="37" t="s">
        <v>2</v>
      </c>
      <c r="C8" s="38">
        <v>2</v>
      </c>
      <c r="D8" s="38">
        <v>32172478</v>
      </c>
      <c r="E8" s="38">
        <v>4</v>
      </c>
      <c r="F8" s="38">
        <v>14613209</v>
      </c>
      <c r="G8" s="42">
        <v>4</v>
      </c>
      <c r="H8" s="38">
        <v>26350976</v>
      </c>
      <c r="I8" s="43">
        <v>-18.094664638514946</v>
      </c>
      <c r="J8" s="43">
        <v>80.322994080218791</v>
      </c>
    </row>
    <row r="9" spans="1:10">
      <c r="A9" s="51" t="s">
        <v>149</v>
      </c>
      <c r="B9" s="37" t="s">
        <v>1</v>
      </c>
      <c r="C9" s="38">
        <v>3</v>
      </c>
      <c r="D9" s="38">
        <v>28856870</v>
      </c>
      <c r="E9" s="38">
        <v>5</v>
      </c>
      <c r="F9" s="38">
        <v>14057650</v>
      </c>
      <c r="G9" s="42">
        <v>5</v>
      </c>
      <c r="H9" s="38">
        <v>23663402</v>
      </c>
      <c r="I9" s="43">
        <v>-17.997336509468976</v>
      </c>
      <c r="J9" s="43">
        <v>68.331136427496773</v>
      </c>
    </row>
    <row r="10" spans="1:10">
      <c r="A10" s="51" t="s">
        <v>150</v>
      </c>
      <c r="B10" s="37" t="s">
        <v>25</v>
      </c>
      <c r="C10" s="38">
        <v>11</v>
      </c>
      <c r="D10" s="38">
        <v>18629119</v>
      </c>
      <c r="E10" s="38">
        <v>6</v>
      </c>
      <c r="F10" s="38">
        <v>13072887</v>
      </c>
      <c r="G10" s="42">
        <v>6</v>
      </c>
      <c r="H10" s="38">
        <v>20900867</v>
      </c>
      <c r="I10" s="43">
        <v>12.194607807272046</v>
      </c>
      <c r="J10" s="43">
        <v>59.879504810222869</v>
      </c>
    </row>
    <row r="11" spans="1:10">
      <c r="A11" s="51" t="s">
        <v>151</v>
      </c>
      <c r="B11" s="37" t="s">
        <v>35</v>
      </c>
      <c r="C11" s="38">
        <v>12</v>
      </c>
      <c r="D11" s="38">
        <v>17032505</v>
      </c>
      <c r="E11" s="38">
        <v>9</v>
      </c>
      <c r="F11" s="38">
        <v>10476927</v>
      </c>
      <c r="G11" s="42">
        <v>7</v>
      </c>
      <c r="H11" s="38">
        <v>19618829</v>
      </c>
      <c r="I11" s="43">
        <v>15.18463666970889</v>
      </c>
      <c r="J11" s="43">
        <v>87.257475402854283</v>
      </c>
    </row>
    <row r="12" spans="1:10">
      <c r="A12" s="51" t="s">
        <v>152</v>
      </c>
      <c r="B12" s="37" t="s">
        <v>6</v>
      </c>
      <c r="C12" s="38">
        <v>9</v>
      </c>
      <c r="D12" s="38">
        <v>18929932</v>
      </c>
      <c r="E12" s="38">
        <v>7</v>
      </c>
      <c r="F12" s="38">
        <v>10564005</v>
      </c>
      <c r="G12" s="42">
        <v>8</v>
      </c>
      <c r="H12" s="38">
        <v>19066616</v>
      </c>
      <c r="I12" s="43">
        <v>0.72205225037258458</v>
      </c>
      <c r="J12" s="43">
        <v>80.486624154380848</v>
      </c>
    </row>
    <row r="13" spans="1:10">
      <c r="A13" s="51" t="s">
        <v>153</v>
      </c>
      <c r="B13" s="37" t="s">
        <v>7</v>
      </c>
      <c r="C13" s="38">
        <v>10</v>
      </c>
      <c r="D13" s="38">
        <v>18897123</v>
      </c>
      <c r="E13" s="38">
        <v>8</v>
      </c>
      <c r="F13" s="38">
        <v>10531432</v>
      </c>
      <c r="G13" s="42">
        <v>9</v>
      </c>
      <c r="H13" s="38">
        <v>18940215</v>
      </c>
      <c r="I13" s="43">
        <v>0.22803471195059691</v>
      </c>
      <c r="J13" s="43">
        <v>79.844630815638368</v>
      </c>
    </row>
    <row r="14" spans="1:10">
      <c r="A14" s="51" t="s">
        <v>154</v>
      </c>
      <c r="B14" s="37" t="s">
        <v>43</v>
      </c>
      <c r="C14" s="38">
        <v>13</v>
      </c>
      <c r="D14" s="38">
        <v>17020490</v>
      </c>
      <c r="E14" s="38">
        <v>11</v>
      </c>
      <c r="F14" s="38">
        <v>8785993</v>
      </c>
      <c r="G14" s="42">
        <v>10</v>
      </c>
      <c r="H14" s="38">
        <v>17500114</v>
      </c>
      <c r="I14" s="43">
        <v>2.8179212231845265</v>
      </c>
      <c r="J14" s="43">
        <v>99.181970666263908</v>
      </c>
    </row>
    <row r="15" spans="1:10">
      <c r="A15" s="51" t="s">
        <v>155</v>
      </c>
      <c r="B15" s="37" t="s">
        <v>39</v>
      </c>
      <c r="C15" s="38">
        <v>17</v>
      </c>
      <c r="D15" s="38">
        <v>15406461</v>
      </c>
      <c r="E15" s="38">
        <v>10</v>
      </c>
      <c r="F15" s="38">
        <v>9462173</v>
      </c>
      <c r="G15" s="42">
        <v>11</v>
      </c>
      <c r="H15" s="38">
        <v>17430195</v>
      </c>
      <c r="I15" s="43">
        <v>13.135618880935732</v>
      </c>
      <c r="J15" s="43">
        <v>84.209219171959759</v>
      </c>
    </row>
    <row r="16" spans="1:10">
      <c r="A16" s="51" t="s">
        <v>156</v>
      </c>
      <c r="B16" s="37" t="s">
        <v>8</v>
      </c>
      <c r="C16" s="38">
        <v>7</v>
      </c>
      <c r="D16" s="38">
        <v>19525011</v>
      </c>
      <c r="E16" s="38">
        <v>12</v>
      </c>
      <c r="F16" s="38">
        <v>8682555</v>
      </c>
      <c r="G16" s="42">
        <v>12</v>
      </c>
      <c r="H16" s="38">
        <v>16242817</v>
      </c>
      <c r="I16" s="43">
        <v>-16.81020307747842</v>
      </c>
      <c r="J16" s="43">
        <v>87.074161925838638</v>
      </c>
    </row>
    <row r="17" spans="1:10">
      <c r="A17" s="51" t="s">
        <v>157</v>
      </c>
      <c r="B17" s="37" t="s">
        <v>4</v>
      </c>
      <c r="C17" s="38">
        <v>6</v>
      </c>
      <c r="D17" s="38">
        <v>22934797</v>
      </c>
      <c r="E17" s="38">
        <v>13</v>
      </c>
      <c r="F17" s="38">
        <v>8286326</v>
      </c>
      <c r="G17" s="42">
        <v>13</v>
      </c>
      <c r="H17" s="38">
        <v>15273342</v>
      </c>
      <c r="I17" s="43">
        <v>-33.405375247053634</v>
      </c>
      <c r="J17" s="43">
        <v>84.319830042892349</v>
      </c>
    </row>
    <row r="18" spans="1:10">
      <c r="A18" s="51" t="s">
        <v>158</v>
      </c>
      <c r="B18" s="37" t="s">
        <v>53</v>
      </c>
      <c r="C18" s="38">
        <v>14</v>
      </c>
      <c r="D18" s="38">
        <v>16570545</v>
      </c>
      <c r="E18" s="38">
        <v>15</v>
      </c>
      <c r="F18" s="38">
        <v>7992494</v>
      </c>
      <c r="G18" s="42">
        <v>14</v>
      </c>
      <c r="H18" s="38">
        <v>14514046</v>
      </c>
      <c r="I18" s="43">
        <v>-12.410569477346701</v>
      </c>
      <c r="J18" s="43">
        <v>81.595957407037162</v>
      </c>
    </row>
    <row r="19" spans="1:10">
      <c r="A19" s="51" t="s">
        <v>159</v>
      </c>
      <c r="B19" s="37" t="s">
        <v>50</v>
      </c>
      <c r="C19" s="38">
        <v>23</v>
      </c>
      <c r="D19" s="38">
        <v>10839685</v>
      </c>
      <c r="E19" s="38">
        <v>14</v>
      </c>
      <c r="F19" s="38">
        <v>8022285</v>
      </c>
      <c r="G19" s="42">
        <v>15</v>
      </c>
      <c r="H19" s="38">
        <v>13599432</v>
      </c>
      <c r="I19" s="43">
        <v>25.459660497514459</v>
      </c>
      <c r="J19" s="43">
        <v>69.520678958675745</v>
      </c>
    </row>
    <row r="20" spans="1:10">
      <c r="A20" s="51" t="s">
        <v>160</v>
      </c>
      <c r="B20" s="37" t="s">
        <v>56</v>
      </c>
      <c r="C20" s="38">
        <v>16</v>
      </c>
      <c r="D20" s="38">
        <v>15512324</v>
      </c>
      <c r="E20" s="38">
        <v>17</v>
      </c>
      <c r="F20" s="38">
        <v>7070500</v>
      </c>
      <c r="G20" s="42">
        <v>16</v>
      </c>
      <c r="H20" s="38">
        <v>12211380</v>
      </c>
      <c r="I20" s="43">
        <v>-21.279493646471025</v>
      </c>
      <c r="J20" s="43">
        <v>72.70886075949366</v>
      </c>
    </row>
    <row r="21" spans="1:10">
      <c r="A21" s="51" t="s">
        <v>161</v>
      </c>
      <c r="B21" s="37" t="s">
        <v>5</v>
      </c>
      <c r="C21" s="38">
        <v>8</v>
      </c>
      <c r="D21" s="38">
        <v>19345736</v>
      </c>
      <c r="E21" s="38">
        <v>16</v>
      </c>
      <c r="F21" s="38">
        <v>7745900</v>
      </c>
      <c r="G21" s="42">
        <v>17</v>
      </c>
      <c r="H21" s="38">
        <v>11725317</v>
      </c>
      <c r="I21" s="43">
        <v>-39.390690537697814</v>
      </c>
      <c r="J21" s="43">
        <v>51.374494894072996</v>
      </c>
    </row>
    <row r="22" spans="1:10">
      <c r="A22" s="51" t="s">
        <v>162</v>
      </c>
      <c r="B22" s="37" t="s">
        <v>62</v>
      </c>
      <c r="C22" s="38">
        <v>15</v>
      </c>
      <c r="D22" s="38">
        <v>15631593</v>
      </c>
      <c r="E22" s="38">
        <v>18</v>
      </c>
      <c r="F22" s="38">
        <v>6822930</v>
      </c>
      <c r="G22" s="42">
        <v>18</v>
      </c>
      <c r="H22" s="38">
        <v>11517696</v>
      </c>
      <c r="I22" s="43">
        <v>-26.317835936490923</v>
      </c>
      <c r="J22" s="43">
        <v>68.808649656379288</v>
      </c>
    </row>
    <row r="23" spans="1:10">
      <c r="A23" s="51" t="s">
        <v>163</v>
      </c>
      <c r="B23" s="37" t="s">
        <v>132</v>
      </c>
      <c r="C23" s="38">
        <v>19</v>
      </c>
      <c r="D23" s="38">
        <v>13562287</v>
      </c>
      <c r="E23" s="38">
        <v>19</v>
      </c>
      <c r="F23" s="38">
        <v>6035944</v>
      </c>
      <c r="G23" s="42">
        <v>19</v>
      </c>
      <c r="H23" s="38">
        <v>10909811</v>
      </c>
      <c r="I23" s="43">
        <v>-19.557733883673158</v>
      </c>
      <c r="J23" s="43">
        <v>80.747385992978067</v>
      </c>
    </row>
    <row r="24" spans="1:10">
      <c r="A24" s="51" t="s">
        <v>164</v>
      </c>
      <c r="B24" s="37" t="s">
        <v>84</v>
      </c>
      <c r="C24" s="38">
        <v>24</v>
      </c>
      <c r="D24" s="38">
        <v>9910095</v>
      </c>
      <c r="E24" s="38">
        <v>20</v>
      </c>
      <c r="F24" s="38">
        <v>5981029</v>
      </c>
      <c r="G24" s="42">
        <v>20</v>
      </c>
      <c r="H24" s="38">
        <v>10795584</v>
      </c>
      <c r="I24" s="43">
        <v>8.9352221144196893</v>
      </c>
      <c r="J24" s="43">
        <v>80.497101752892348</v>
      </c>
    </row>
    <row r="25" spans="1:10">
      <c r="A25" s="51" t="s">
        <v>165</v>
      </c>
      <c r="B25" s="37" t="s">
        <v>66</v>
      </c>
      <c r="C25" s="38">
        <v>18</v>
      </c>
      <c r="D25" s="38">
        <v>14950559</v>
      </c>
      <c r="E25" s="38">
        <v>21</v>
      </c>
      <c r="F25" s="38">
        <v>5839634</v>
      </c>
      <c r="G25" s="42">
        <v>21</v>
      </c>
      <c r="H25" s="38">
        <v>9809932</v>
      </c>
      <c r="I25" s="43">
        <v>-34.384179213633416</v>
      </c>
      <c r="J25" s="43">
        <v>67.98881573742463</v>
      </c>
    </row>
    <row r="26" spans="1:10">
      <c r="A26" s="51" t="s">
        <v>166</v>
      </c>
      <c r="B26" s="37" t="s">
        <v>74</v>
      </c>
      <c r="C26" s="38">
        <v>22</v>
      </c>
      <c r="D26" s="38">
        <v>10848446</v>
      </c>
      <c r="E26" s="38">
        <v>22</v>
      </c>
      <c r="F26" s="38">
        <v>5449120</v>
      </c>
      <c r="G26" s="42">
        <v>22</v>
      </c>
      <c r="H26" s="38">
        <v>9253558</v>
      </c>
      <c r="I26" s="43">
        <v>-14.701534210521949</v>
      </c>
      <c r="J26" s="43">
        <v>69.817475115247959</v>
      </c>
    </row>
    <row r="27" spans="1:10">
      <c r="A27" s="51" t="s">
        <v>167</v>
      </c>
      <c r="B27" s="37" t="s">
        <v>59</v>
      </c>
      <c r="C27" s="38">
        <v>29</v>
      </c>
      <c r="D27" s="38">
        <v>8136963</v>
      </c>
      <c r="E27" s="38">
        <v>23</v>
      </c>
      <c r="F27" s="38">
        <v>4981517</v>
      </c>
      <c r="G27" s="42">
        <v>23</v>
      </c>
      <c r="H27" s="38">
        <v>8847164</v>
      </c>
      <c r="I27" s="43">
        <v>8.7280844216693616</v>
      </c>
      <c r="J27" s="43">
        <v>77.599795403689271</v>
      </c>
    </row>
    <row r="28" spans="1:10">
      <c r="A28" s="51" t="s">
        <v>168</v>
      </c>
      <c r="B28" s="37" t="s">
        <v>81</v>
      </c>
      <c r="C28" s="38">
        <v>28</v>
      </c>
      <c r="D28" s="38">
        <v>8430057</v>
      </c>
      <c r="E28" s="38">
        <v>24</v>
      </c>
      <c r="F28" s="38">
        <v>4637851</v>
      </c>
      <c r="G28" s="42">
        <v>24</v>
      </c>
      <c r="H28" s="38">
        <v>7836325</v>
      </c>
      <c r="I28" s="43">
        <v>-7.0430366010573824</v>
      </c>
      <c r="J28" s="43">
        <v>68.964570013137546</v>
      </c>
    </row>
    <row r="29" spans="1:10">
      <c r="A29" s="51" t="s">
        <v>169</v>
      </c>
      <c r="B29" s="37" t="s">
        <v>134</v>
      </c>
      <c r="C29" s="38">
        <v>20</v>
      </c>
      <c r="D29" s="38">
        <v>12011317</v>
      </c>
      <c r="E29" s="38">
        <v>26</v>
      </c>
      <c r="F29" s="38">
        <v>4147169</v>
      </c>
      <c r="G29" s="42">
        <v>25</v>
      </c>
      <c r="H29" s="38">
        <v>7827307</v>
      </c>
      <c r="I29" s="43">
        <v>-34.833898730672082</v>
      </c>
      <c r="J29" s="43">
        <v>88.738558761410488</v>
      </c>
    </row>
    <row r="30" spans="1:10">
      <c r="A30" s="51" t="s">
        <v>170</v>
      </c>
      <c r="B30" s="37" t="s">
        <v>133</v>
      </c>
      <c r="C30" s="38">
        <v>27</v>
      </c>
      <c r="D30" s="38">
        <v>8518044</v>
      </c>
      <c r="E30" s="38">
        <v>25</v>
      </c>
      <c r="F30" s="38">
        <v>4236584</v>
      </c>
      <c r="G30" s="42">
        <v>26</v>
      </c>
      <c r="H30" s="38">
        <v>7680487</v>
      </c>
      <c r="I30" s="43">
        <v>-9.8327385958560445</v>
      </c>
      <c r="J30" s="43">
        <v>81.28961918375748</v>
      </c>
    </row>
    <row r="31" spans="1:10">
      <c r="A31" s="51" t="s">
        <v>171</v>
      </c>
      <c r="B31" s="37" t="s">
        <v>92</v>
      </c>
      <c r="C31" s="38">
        <v>38</v>
      </c>
      <c r="D31" s="38">
        <v>4431195</v>
      </c>
      <c r="E31" s="38">
        <v>27</v>
      </c>
      <c r="F31" s="38">
        <v>4014807</v>
      </c>
      <c r="G31" s="42">
        <v>27</v>
      </c>
      <c r="H31" s="38">
        <v>7593968</v>
      </c>
      <c r="I31" s="43">
        <v>71.375170806069249</v>
      </c>
      <c r="J31" s="43">
        <v>89.149017624010312</v>
      </c>
    </row>
    <row r="32" spans="1:10">
      <c r="A32" s="51" t="s">
        <v>172</v>
      </c>
      <c r="B32" s="37" t="s">
        <v>88</v>
      </c>
      <c r="C32" s="38">
        <v>21</v>
      </c>
      <c r="D32" s="38">
        <v>11276628</v>
      </c>
      <c r="E32" s="38">
        <v>28</v>
      </c>
      <c r="F32" s="38">
        <v>3899985</v>
      </c>
      <c r="G32" s="42">
        <v>28</v>
      </c>
      <c r="H32" s="38">
        <v>7227831</v>
      </c>
      <c r="I32" s="43">
        <v>-35.90432352650101</v>
      </c>
      <c r="J32" s="43">
        <v>85.329712806587722</v>
      </c>
    </row>
    <row r="33" spans="1:10">
      <c r="A33" s="51" t="s">
        <v>173</v>
      </c>
      <c r="B33" s="37" t="s">
        <v>102</v>
      </c>
      <c r="C33" s="38">
        <v>25</v>
      </c>
      <c r="D33" s="38">
        <v>8737165</v>
      </c>
      <c r="E33" s="38">
        <v>30</v>
      </c>
      <c r="F33" s="38">
        <v>3636754</v>
      </c>
      <c r="G33" s="42">
        <v>29</v>
      </c>
      <c r="H33" s="38">
        <v>6731737</v>
      </c>
      <c r="I33" s="43">
        <v>-22.952845688504222</v>
      </c>
      <c r="J33" s="43">
        <v>85.102896704038827</v>
      </c>
    </row>
    <row r="34" spans="1:10">
      <c r="A34" s="51" t="s">
        <v>174</v>
      </c>
      <c r="B34" s="37" t="s">
        <v>136</v>
      </c>
      <c r="C34" s="38">
        <v>43</v>
      </c>
      <c r="D34" s="38">
        <v>4200771</v>
      </c>
      <c r="E34" s="38">
        <v>32</v>
      </c>
      <c r="F34" s="38">
        <v>3141496</v>
      </c>
      <c r="G34" s="42">
        <v>30</v>
      </c>
      <c r="H34" s="38">
        <v>6666102</v>
      </c>
      <c r="I34" s="43">
        <v>58.687583779263377</v>
      </c>
      <c r="J34" s="43">
        <v>112.19514524290337</v>
      </c>
    </row>
    <row r="35" spans="1:10">
      <c r="A35" s="51" t="s">
        <v>175</v>
      </c>
      <c r="B35" s="37" t="s">
        <v>19</v>
      </c>
      <c r="C35" s="38">
        <v>49</v>
      </c>
      <c r="D35" s="38">
        <v>3782978</v>
      </c>
      <c r="E35" s="38">
        <v>29</v>
      </c>
      <c r="F35" s="38">
        <v>3669907</v>
      </c>
      <c r="G35" s="42">
        <v>31</v>
      </c>
      <c r="H35" s="38">
        <v>6487267</v>
      </c>
      <c r="I35" s="43">
        <v>71.48571839434436</v>
      </c>
      <c r="J35" s="43">
        <v>76.76924783107583</v>
      </c>
    </row>
    <row r="36" spans="1:10" s="15" customFormat="1">
      <c r="A36" s="52" t="s">
        <v>176</v>
      </c>
      <c r="B36" s="53" t="s">
        <v>77</v>
      </c>
      <c r="C36" s="54">
        <v>26</v>
      </c>
      <c r="D36" s="54">
        <v>8725506</v>
      </c>
      <c r="E36" s="54">
        <v>34</v>
      </c>
      <c r="F36" s="54">
        <v>3123203</v>
      </c>
      <c r="G36" s="55">
        <v>32</v>
      </c>
      <c r="H36" s="54">
        <v>5825977</v>
      </c>
      <c r="I36" s="56">
        <v>-33.230496890380913</v>
      </c>
      <c r="J36" s="56">
        <v>86.538531116933484</v>
      </c>
    </row>
    <row r="37" spans="1:10">
      <c r="A37" s="51" t="s">
        <v>177</v>
      </c>
      <c r="B37" s="37" t="s">
        <v>104</v>
      </c>
      <c r="C37" s="38">
        <v>30</v>
      </c>
      <c r="D37" s="38">
        <v>6581829</v>
      </c>
      <c r="E37" s="38">
        <v>31</v>
      </c>
      <c r="F37" s="38">
        <v>3455870</v>
      </c>
      <c r="G37" s="42">
        <v>33</v>
      </c>
      <c r="H37" s="38">
        <v>5759870</v>
      </c>
      <c r="I37" s="43">
        <v>-12.488306821705638</v>
      </c>
      <c r="J37" s="43">
        <v>66.669174477049197</v>
      </c>
    </row>
    <row r="38" spans="1:10">
      <c r="A38" s="51" t="s">
        <v>178</v>
      </c>
      <c r="B38" s="37" t="s">
        <v>135</v>
      </c>
      <c r="C38" s="38">
        <v>40</v>
      </c>
      <c r="D38" s="38">
        <v>4357508</v>
      </c>
      <c r="E38" s="38">
        <v>33</v>
      </c>
      <c r="F38" s="38">
        <v>3127156</v>
      </c>
      <c r="G38" s="42">
        <v>34</v>
      </c>
      <c r="H38" s="38">
        <v>5560704</v>
      </c>
      <c r="I38" s="43">
        <v>27.612020448384715</v>
      </c>
      <c r="J38" s="43">
        <v>77.819846531480991</v>
      </c>
    </row>
    <row r="39" spans="1:10">
      <c r="A39" s="51" t="s">
        <v>179</v>
      </c>
      <c r="B39" s="37" t="s">
        <v>180</v>
      </c>
      <c r="C39" s="38">
        <v>51</v>
      </c>
      <c r="D39" s="38">
        <v>3714028</v>
      </c>
      <c r="E39" s="38">
        <v>36</v>
      </c>
      <c r="F39" s="38">
        <v>2947134</v>
      </c>
      <c r="G39" s="42">
        <v>35</v>
      </c>
      <c r="H39" s="38">
        <v>5080777</v>
      </c>
      <c r="I39" s="43">
        <v>36.799641790530387</v>
      </c>
      <c r="J39" s="43">
        <v>72.397217092945212</v>
      </c>
    </row>
    <row r="40" spans="1:10">
      <c r="A40" s="51" t="s">
        <v>181</v>
      </c>
      <c r="B40" s="37" t="s">
        <v>70</v>
      </c>
      <c r="C40" s="38">
        <v>31</v>
      </c>
      <c r="D40" s="38">
        <v>6044620</v>
      </c>
      <c r="E40" s="38">
        <v>35</v>
      </c>
      <c r="F40" s="38">
        <v>3046100</v>
      </c>
      <c r="G40" s="42">
        <v>36</v>
      </c>
      <c r="H40" s="38">
        <v>5070434</v>
      </c>
      <c r="I40" s="43">
        <v>-16.116579702280706</v>
      </c>
      <c r="J40" s="43">
        <v>66.456583828502019</v>
      </c>
    </row>
    <row r="41" spans="1:10">
      <c r="A41" s="51" t="s">
        <v>182</v>
      </c>
      <c r="B41" s="37" t="s">
        <v>183</v>
      </c>
      <c r="C41" s="38">
        <v>39</v>
      </c>
      <c r="D41" s="38">
        <v>4424300</v>
      </c>
      <c r="E41" s="38">
        <v>37</v>
      </c>
      <c r="F41" s="38">
        <v>2710342</v>
      </c>
      <c r="G41" s="42">
        <v>37</v>
      </c>
      <c r="H41" s="38">
        <v>4760270</v>
      </c>
      <c r="I41" s="43">
        <v>7.5937436430621803</v>
      </c>
      <c r="J41" s="43">
        <v>75.63355473220723</v>
      </c>
    </row>
    <row r="42" spans="1:10" s="15" customFormat="1">
      <c r="A42" s="52" t="s">
        <v>184</v>
      </c>
      <c r="B42" s="53" t="s">
        <v>185</v>
      </c>
      <c r="C42" s="54">
        <v>42</v>
      </c>
      <c r="D42" s="54">
        <v>4243475</v>
      </c>
      <c r="E42" s="54">
        <v>39</v>
      </c>
      <c r="F42" s="54">
        <v>2356934</v>
      </c>
      <c r="G42" s="55">
        <v>38</v>
      </c>
      <c r="H42" s="54">
        <v>4738725</v>
      </c>
      <c r="I42" s="56">
        <v>11.670859378221857</v>
      </c>
      <c r="J42" s="56">
        <v>101.05463284080081</v>
      </c>
    </row>
    <row r="43" spans="1:10">
      <c r="A43" s="51" t="s">
        <v>186</v>
      </c>
      <c r="B43" s="37" t="s">
        <v>187</v>
      </c>
      <c r="C43" s="38">
        <v>37</v>
      </c>
      <c r="D43" s="38">
        <v>4465881</v>
      </c>
      <c r="E43" s="38">
        <v>40</v>
      </c>
      <c r="F43" s="38">
        <v>2343805</v>
      </c>
      <c r="G43" s="42">
        <v>39</v>
      </c>
      <c r="H43" s="38">
        <v>4311033</v>
      </c>
      <c r="I43" s="43">
        <v>-3.4673561610799748</v>
      </c>
      <c r="J43" s="43">
        <v>83.933091703448028</v>
      </c>
    </row>
    <row r="44" spans="1:10">
      <c r="A44" s="51" t="s">
        <v>188</v>
      </c>
      <c r="B44" s="37" t="s">
        <v>189</v>
      </c>
      <c r="C44" s="38">
        <v>44</v>
      </c>
      <c r="D44" s="38">
        <v>4087786</v>
      </c>
      <c r="E44" s="38">
        <v>38</v>
      </c>
      <c r="F44" s="38">
        <v>2637598</v>
      </c>
      <c r="G44" s="42">
        <v>40</v>
      </c>
      <c r="H44" s="38">
        <v>4017132</v>
      </c>
      <c r="I44" s="43">
        <v>-1.7284172899461956</v>
      </c>
      <c r="J44" s="43">
        <v>52.302663256493219</v>
      </c>
    </row>
    <row r="45" spans="1:10">
      <c r="A45" s="51" t="s">
        <v>190</v>
      </c>
      <c r="B45" s="37" t="s">
        <v>191</v>
      </c>
      <c r="C45" s="38">
        <v>35</v>
      </c>
      <c r="D45" s="38">
        <v>4673039</v>
      </c>
      <c r="E45" s="38">
        <v>42</v>
      </c>
      <c r="F45" s="38">
        <v>2271243</v>
      </c>
      <c r="G45" s="42">
        <v>41</v>
      </c>
      <c r="H45" s="38">
        <v>4011912</v>
      </c>
      <c r="I45" s="43">
        <v>-14.147688474245559</v>
      </c>
      <c r="J45" s="43">
        <v>76.639487716637973</v>
      </c>
    </row>
    <row r="46" spans="1:10">
      <c r="A46" s="51" t="s">
        <v>192</v>
      </c>
      <c r="B46" s="37" t="s">
        <v>193</v>
      </c>
      <c r="C46" s="38">
        <v>41</v>
      </c>
      <c r="D46" s="38">
        <v>4278208</v>
      </c>
      <c r="E46" s="38">
        <v>47</v>
      </c>
      <c r="F46" s="38">
        <v>1824836</v>
      </c>
      <c r="G46" s="42">
        <v>42</v>
      </c>
      <c r="H46" s="38">
        <v>3807041</v>
      </c>
      <c r="I46" s="43">
        <v>-11.013185894654958</v>
      </c>
      <c r="J46" s="43">
        <v>108.62373385882347</v>
      </c>
    </row>
    <row r="47" spans="1:10">
      <c r="A47" s="51" t="s">
        <v>194</v>
      </c>
      <c r="B47" s="37" t="s">
        <v>195</v>
      </c>
      <c r="C47" s="38">
        <v>32</v>
      </c>
      <c r="D47" s="38">
        <v>4946136</v>
      </c>
      <c r="E47" s="38">
        <v>43</v>
      </c>
      <c r="F47" s="38">
        <v>2168471</v>
      </c>
      <c r="G47" s="42">
        <v>43</v>
      </c>
      <c r="H47" s="38">
        <v>3795290</v>
      </c>
      <c r="I47" s="43">
        <v>-23.267576952999271</v>
      </c>
      <c r="J47" s="43">
        <v>75.021478267405925</v>
      </c>
    </row>
    <row r="48" spans="1:10">
      <c r="A48" s="51" t="s">
        <v>196</v>
      </c>
      <c r="B48" s="37" t="s">
        <v>197</v>
      </c>
      <c r="C48" s="38">
        <v>47</v>
      </c>
      <c r="D48" s="38">
        <v>3920864</v>
      </c>
      <c r="E48" s="38">
        <v>46</v>
      </c>
      <c r="F48" s="38">
        <v>1919955</v>
      </c>
      <c r="G48" s="42">
        <v>44</v>
      </c>
      <c r="H48" s="38">
        <v>3677595</v>
      </c>
      <c r="I48" s="43">
        <v>-6.2044743199458079</v>
      </c>
      <c r="J48" s="43">
        <v>91.545895606928283</v>
      </c>
    </row>
    <row r="49" spans="1:10">
      <c r="A49" s="51" t="s">
        <v>198</v>
      </c>
      <c r="B49" s="37" t="s">
        <v>199</v>
      </c>
      <c r="C49" s="38">
        <v>45</v>
      </c>
      <c r="D49" s="38">
        <v>4055852</v>
      </c>
      <c r="E49" s="38">
        <v>41</v>
      </c>
      <c r="F49" s="38">
        <v>2283184</v>
      </c>
      <c r="G49" s="42">
        <v>45</v>
      </c>
      <c r="H49" s="38">
        <v>3619665</v>
      </c>
      <c r="I49" s="43">
        <v>-10.75450977994266</v>
      </c>
      <c r="J49" s="43">
        <v>58.535842928121426</v>
      </c>
    </row>
    <row r="50" spans="1:10">
      <c r="A50" s="51" t="s">
        <v>200</v>
      </c>
      <c r="B50" s="37" t="s">
        <v>201</v>
      </c>
      <c r="C50" s="38">
        <v>36</v>
      </c>
      <c r="D50" s="38">
        <v>4590951</v>
      </c>
      <c r="E50" s="38">
        <v>45</v>
      </c>
      <c r="F50" s="38">
        <v>1993334</v>
      </c>
      <c r="G50" s="42">
        <v>46</v>
      </c>
      <c r="H50" s="38">
        <v>3552401</v>
      </c>
      <c r="I50" s="43">
        <v>-22.621674681345979</v>
      </c>
      <c r="J50" s="43">
        <v>78.214037386609576</v>
      </c>
    </row>
    <row r="51" spans="1:10">
      <c r="A51" s="51" t="s">
        <v>202</v>
      </c>
      <c r="B51" s="37" t="s">
        <v>203</v>
      </c>
      <c r="C51" s="38">
        <v>50</v>
      </c>
      <c r="D51" s="38">
        <v>3728731</v>
      </c>
      <c r="E51" s="38">
        <v>44</v>
      </c>
      <c r="F51" s="38">
        <v>1993557</v>
      </c>
      <c r="G51" s="42">
        <v>47</v>
      </c>
      <c r="H51" s="38">
        <v>3487057</v>
      </c>
      <c r="I51" s="43">
        <v>-6.4814007768326549</v>
      </c>
      <c r="J51" s="43">
        <v>74.916342998971189</v>
      </c>
    </row>
    <row r="52" spans="1:10">
      <c r="A52" s="51" t="s">
        <v>204</v>
      </c>
      <c r="B52" s="37" t="s">
        <v>205</v>
      </c>
      <c r="C52" s="38">
        <v>46</v>
      </c>
      <c r="D52" s="38">
        <v>4006684</v>
      </c>
      <c r="E52" s="38">
        <v>48</v>
      </c>
      <c r="F52" s="38">
        <v>1748183</v>
      </c>
      <c r="G52" s="42">
        <v>48</v>
      </c>
      <c r="H52" s="38">
        <v>3069242</v>
      </c>
      <c r="I52" s="43">
        <v>-23.396953690383366</v>
      </c>
      <c r="J52" s="43">
        <v>75.567546418195349</v>
      </c>
    </row>
    <row r="53" spans="1:10">
      <c r="A53" s="51" t="s">
        <v>206</v>
      </c>
      <c r="B53" s="37" t="s">
        <v>207</v>
      </c>
      <c r="C53" s="38">
        <v>48</v>
      </c>
      <c r="D53" s="38">
        <v>3906942</v>
      </c>
      <c r="E53" s="38">
        <v>49</v>
      </c>
      <c r="F53" s="38">
        <v>1730189</v>
      </c>
      <c r="G53" s="42">
        <v>49</v>
      </c>
      <c r="H53" s="38">
        <v>3050596</v>
      </c>
      <c r="I53" s="43">
        <v>-21.918574680658175</v>
      </c>
      <c r="J53" s="43">
        <v>76.31576665901818</v>
      </c>
    </row>
    <row r="54" spans="1:10" s="15" customFormat="1">
      <c r="A54" s="52" t="s">
        <v>208</v>
      </c>
      <c r="B54" s="53" t="s">
        <v>209</v>
      </c>
      <c r="C54" s="54">
        <v>58</v>
      </c>
      <c r="D54" s="54">
        <v>2587074</v>
      </c>
      <c r="E54" s="54">
        <v>57</v>
      </c>
      <c r="F54" s="54">
        <v>1135121</v>
      </c>
      <c r="G54" s="55">
        <v>50</v>
      </c>
      <c r="H54" s="54">
        <v>2933315</v>
      </c>
      <c r="I54" s="57">
        <v>13.383498114085643</v>
      </c>
      <c r="J54" s="57">
        <v>158.41430120665549</v>
      </c>
    </row>
    <row r="55" spans="1:10" ht="17">
      <c r="A55" s="48" t="s">
        <v>210</v>
      </c>
      <c r="B55" s="47"/>
      <c r="C55" s="41"/>
      <c r="D55" s="39">
        <v>603823015</v>
      </c>
      <c r="E55" s="46"/>
      <c r="F55" s="39">
        <v>306522855</v>
      </c>
      <c r="G55" s="39"/>
      <c r="H55" s="39">
        <v>541678093</v>
      </c>
      <c r="I55" s="49">
        <v>-10.291910122041308</v>
      </c>
      <c r="J55" s="49">
        <v>76.717032405299761</v>
      </c>
    </row>
    <row r="56" spans="1:10" ht="18" thickBot="1">
      <c r="A56" s="45" t="s">
        <v>211</v>
      </c>
      <c r="B56" s="44"/>
      <c r="C56" s="35"/>
      <c r="D56" s="40">
        <v>725018967</v>
      </c>
      <c r="E56" s="35"/>
      <c r="F56" s="40">
        <v>369272676</v>
      </c>
      <c r="G56" s="40"/>
      <c r="H56" s="40">
        <v>655449781</v>
      </c>
      <c r="I56" s="50">
        <v>-9.5954987616206733</v>
      </c>
      <c r="J56" s="50">
        <v>77.497503497930069</v>
      </c>
    </row>
    <row r="57" spans="1:10">
      <c r="A57" s="65"/>
      <c r="B57" s="66"/>
      <c r="C57" s="66"/>
      <c r="D57" s="66"/>
      <c r="E57" s="66"/>
      <c r="F57" s="66"/>
      <c r="G57" s="66"/>
      <c r="H57" s="66"/>
      <c r="I57" s="66"/>
      <c r="J57" s="66"/>
    </row>
    <row r="58" spans="1:10">
      <c r="A58" s="62" t="s">
        <v>212</v>
      </c>
      <c r="B58" s="62"/>
      <c r="C58" s="62"/>
      <c r="D58" s="62"/>
      <c r="E58" s="62"/>
      <c r="F58" s="62"/>
      <c r="G58" s="62"/>
      <c r="H58" s="62"/>
      <c r="I58" s="62"/>
      <c r="J58" s="62"/>
    </row>
    <row r="59" spans="1:10">
      <c r="A59" s="62" t="s">
        <v>213</v>
      </c>
      <c r="B59" s="62"/>
      <c r="C59" s="62"/>
      <c r="D59" s="62"/>
      <c r="E59" s="62"/>
      <c r="F59" s="62"/>
      <c r="G59" s="62"/>
      <c r="H59" s="62"/>
      <c r="I59" s="62"/>
      <c r="J59" s="62"/>
    </row>
    <row r="60" spans="1:10">
      <c r="A60" s="62"/>
      <c r="B60" s="62"/>
      <c r="C60" s="62"/>
      <c r="D60" s="62"/>
      <c r="E60" s="62"/>
      <c r="F60" s="62"/>
      <c r="G60" s="62"/>
      <c r="H60" s="62"/>
      <c r="I60" s="62"/>
      <c r="J60" s="62"/>
    </row>
    <row r="61" spans="1:10">
      <c r="A61" s="63" t="s">
        <v>214</v>
      </c>
      <c r="B61" s="63"/>
      <c r="C61" s="63"/>
      <c r="D61" s="63"/>
      <c r="E61" s="63"/>
      <c r="F61" s="63"/>
      <c r="G61" s="63"/>
      <c r="H61" s="63"/>
      <c r="I61" s="63"/>
      <c r="J61" s="63"/>
    </row>
    <row r="62" spans="1:10">
      <c r="A62" s="62" t="s">
        <v>215</v>
      </c>
      <c r="B62" s="62"/>
      <c r="C62" s="62"/>
      <c r="D62" s="62"/>
      <c r="E62" s="62"/>
      <c r="F62" s="62"/>
      <c r="G62" s="62"/>
      <c r="H62" s="62"/>
      <c r="I62" s="62"/>
      <c r="J62" s="62"/>
    </row>
    <row r="63" spans="1:10">
      <c r="A63" s="62" t="s">
        <v>216</v>
      </c>
      <c r="B63" s="62"/>
      <c r="C63" s="62"/>
      <c r="D63" s="62"/>
      <c r="E63" s="62"/>
      <c r="F63" s="62"/>
      <c r="G63" s="62"/>
      <c r="H63" s="62"/>
      <c r="I63" s="62"/>
      <c r="J63" s="62"/>
    </row>
    <row r="64" spans="1:10">
      <c r="A64" s="62"/>
      <c r="B64" s="62"/>
      <c r="C64" s="62"/>
      <c r="D64" s="62"/>
      <c r="E64" s="62"/>
      <c r="F64" s="62"/>
      <c r="G64" s="62"/>
      <c r="H64" s="62"/>
      <c r="I64" s="62"/>
      <c r="J64" s="62"/>
    </row>
    <row r="65" spans="1:10">
      <c r="A65" s="64" t="s">
        <v>217</v>
      </c>
      <c r="B65" s="64"/>
      <c r="C65" s="64"/>
      <c r="D65" s="64"/>
      <c r="E65" s="64"/>
      <c r="F65" s="64"/>
      <c r="G65" s="64"/>
      <c r="H65" s="64"/>
      <c r="I65" s="64"/>
      <c r="J65" s="64"/>
    </row>
    <row r="66" spans="1:10">
      <c r="A66" s="62" t="s">
        <v>218</v>
      </c>
      <c r="B66" s="62"/>
      <c r="C66" s="62"/>
      <c r="D66" s="62"/>
      <c r="E66" s="62"/>
      <c r="F66" s="62"/>
      <c r="G66" s="62"/>
      <c r="H66" s="62"/>
      <c r="I66" s="62"/>
      <c r="J66" s="62"/>
    </row>
  </sheetData>
  <mergeCells count="19">
    <mergeCell ref="A57:J57"/>
    <mergeCell ref="A1:J1"/>
    <mergeCell ref="A2:J2"/>
    <mergeCell ref="B3:B4"/>
    <mergeCell ref="C3:D3"/>
    <mergeCell ref="E3:F3"/>
    <mergeCell ref="G3:H3"/>
    <mergeCell ref="I3:I4"/>
    <mergeCell ref="J3:J4"/>
    <mergeCell ref="A3:A4"/>
    <mergeCell ref="A64:J64"/>
    <mergeCell ref="A66:J66"/>
    <mergeCell ref="A63:J63"/>
    <mergeCell ref="A58:J58"/>
    <mergeCell ref="A60:J60"/>
    <mergeCell ref="A59:J59"/>
    <mergeCell ref="A61:J61"/>
    <mergeCell ref="A65:J65"/>
    <mergeCell ref="A62:J6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4E3A-50A1-4F9E-B58F-DF43251B0D65}">
  <dimension ref="A1:C47"/>
  <sheetViews>
    <sheetView workbookViewId="0">
      <selection activeCell="B1" sqref="B1:B47"/>
    </sheetView>
  </sheetViews>
  <sheetFormatPr baseColWidth="10" defaultColWidth="8.83203125" defaultRowHeight="16"/>
  <sheetData>
    <row r="1" spans="1:3">
      <c r="A1" s="51" t="s">
        <v>13</v>
      </c>
      <c r="B1" t="s">
        <v>269</v>
      </c>
      <c r="C1" t="s">
        <v>270</v>
      </c>
    </row>
    <row r="2" spans="1:3">
      <c r="A2" s="51" t="s">
        <v>248</v>
      </c>
      <c r="B2" t="s">
        <v>271</v>
      </c>
      <c r="C2" t="s">
        <v>272</v>
      </c>
    </row>
    <row r="3" spans="1:3">
      <c r="A3" s="51" t="s">
        <v>16</v>
      </c>
      <c r="B3" t="s">
        <v>273</v>
      </c>
      <c r="C3" t="s">
        <v>274</v>
      </c>
    </row>
    <row r="4" spans="1:3">
      <c r="A4" s="51" t="s">
        <v>10</v>
      </c>
      <c r="B4" t="s">
        <v>275</v>
      </c>
      <c r="C4" t="s">
        <v>276</v>
      </c>
    </row>
    <row r="5" spans="1:3">
      <c r="A5" s="51" t="s">
        <v>22</v>
      </c>
      <c r="B5" t="s">
        <v>277</v>
      </c>
      <c r="C5" t="s">
        <v>278</v>
      </c>
    </row>
    <row r="6" spans="1:3">
      <c r="A6" s="51" t="s">
        <v>26</v>
      </c>
      <c r="B6" t="s">
        <v>279</v>
      </c>
      <c r="C6" t="s">
        <v>280</v>
      </c>
    </row>
    <row r="7" spans="1:3">
      <c r="A7" s="51" t="s">
        <v>36</v>
      </c>
      <c r="B7" t="s">
        <v>281</v>
      </c>
      <c r="C7" t="s">
        <v>282</v>
      </c>
    </row>
    <row r="8" spans="1:3">
      <c r="A8" s="51" t="s">
        <v>29</v>
      </c>
      <c r="B8" t="s">
        <v>283</v>
      </c>
      <c r="C8" t="s">
        <v>284</v>
      </c>
    </row>
    <row r="9" spans="1:3">
      <c r="A9" s="51" t="s">
        <v>32</v>
      </c>
      <c r="B9" t="s">
        <v>285</v>
      </c>
      <c r="C9" t="s">
        <v>286</v>
      </c>
    </row>
    <row r="10" spans="1:3">
      <c r="A10" s="51" t="s">
        <v>44</v>
      </c>
      <c r="B10" t="s">
        <v>281</v>
      </c>
      <c r="C10" t="s">
        <v>287</v>
      </c>
    </row>
    <row r="11" spans="1:3">
      <c r="A11" s="51" t="s">
        <v>40</v>
      </c>
      <c r="B11" t="s">
        <v>288</v>
      </c>
      <c r="C11" t="s">
        <v>289</v>
      </c>
    </row>
    <row r="12" spans="1:3">
      <c r="A12" s="51" t="s">
        <v>46</v>
      </c>
      <c r="B12" t="s">
        <v>271</v>
      </c>
      <c r="C12" t="s">
        <v>290</v>
      </c>
    </row>
    <row r="13" spans="1:3">
      <c r="A13" s="51" t="s">
        <v>249</v>
      </c>
      <c r="B13" t="s">
        <v>291</v>
      </c>
      <c r="C13" t="s">
        <v>292</v>
      </c>
    </row>
    <row r="14" spans="1:3">
      <c r="A14" s="51" t="s">
        <v>250</v>
      </c>
      <c r="B14" t="s">
        <v>293</v>
      </c>
      <c r="C14" t="s">
        <v>294</v>
      </c>
    </row>
    <row r="15" spans="1:3">
      <c r="A15" s="51" t="s">
        <v>51</v>
      </c>
      <c r="B15" t="s">
        <v>281</v>
      </c>
      <c r="C15" t="s">
        <v>295</v>
      </c>
    </row>
    <row r="16" spans="1:3">
      <c r="A16" s="51" t="s">
        <v>251</v>
      </c>
      <c r="B16" t="s">
        <v>296</v>
      </c>
      <c r="C16" t="s">
        <v>297</v>
      </c>
    </row>
    <row r="17" spans="1:3">
      <c r="A17" s="51" t="s">
        <v>52</v>
      </c>
      <c r="B17" t="s">
        <v>277</v>
      </c>
      <c r="C17" t="s">
        <v>298</v>
      </c>
    </row>
    <row r="18" spans="1:3">
      <c r="A18" s="51" t="s">
        <v>63</v>
      </c>
      <c r="B18" t="s">
        <v>299</v>
      </c>
      <c r="C18" t="s">
        <v>300</v>
      </c>
    </row>
    <row r="19" spans="1:3">
      <c r="A19" s="51" t="s">
        <v>252</v>
      </c>
      <c r="B19" t="s">
        <v>301</v>
      </c>
      <c r="C19" t="s">
        <v>302</v>
      </c>
    </row>
    <row r="20" spans="1:3">
      <c r="A20" s="51" t="s">
        <v>85</v>
      </c>
      <c r="B20" t="s">
        <v>303</v>
      </c>
      <c r="C20" t="s">
        <v>304</v>
      </c>
    </row>
    <row r="21" spans="1:3">
      <c r="A21" s="51" t="s">
        <v>67</v>
      </c>
      <c r="B21" t="s">
        <v>305</v>
      </c>
      <c r="C21" t="s">
        <v>306</v>
      </c>
    </row>
    <row r="22" spans="1:3">
      <c r="A22" s="51" t="s">
        <v>253</v>
      </c>
      <c r="B22" t="s">
        <v>307</v>
      </c>
      <c r="C22" t="s">
        <v>308</v>
      </c>
    </row>
    <row r="23" spans="1:3">
      <c r="A23" s="51" t="s">
        <v>60</v>
      </c>
      <c r="B23" t="s">
        <v>281</v>
      </c>
      <c r="C23" t="s">
        <v>309</v>
      </c>
    </row>
    <row r="24" spans="1:3">
      <c r="A24" s="51" t="s">
        <v>82</v>
      </c>
      <c r="B24" t="s">
        <v>277</v>
      </c>
      <c r="C24" t="s">
        <v>310</v>
      </c>
    </row>
    <row r="25" spans="1:3">
      <c r="A25" s="51" t="s">
        <v>249</v>
      </c>
      <c r="B25" t="s">
        <v>291</v>
      </c>
      <c r="C25" t="s">
        <v>311</v>
      </c>
    </row>
    <row r="26" spans="1:3">
      <c r="A26" s="51" t="s">
        <v>10</v>
      </c>
      <c r="B26" t="s">
        <v>275</v>
      </c>
      <c r="C26" t="s">
        <v>312</v>
      </c>
    </row>
    <row r="27" spans="1:3">
      <c r="A27" s="51" t="s">
        <v>93</v>
      </c>
      <c r="B27" t="s">
        <v>313</v>
      </c>
      <c r="C27" t="s">
        <v>314</v>
      </c>
    </row>
    <row r="28" spans="1:3">
      <c r="A28" s="51" t="s">
        <v>254</v>
      </c>
      <c r="B28" t="s">
        <v>315</v>
      </c>
      <c r="C28" t="s">
        <v>316</v>
      </c>
    </row>
    <row r="29" spans="1:3">
      <c r="A29" s="51" t="s">
        <v>254</v>
      </c>
      <c r="B29" t="s">
        <v>315</v>
      </c>
      <c r="C29" t="s">
        <v>317</v>
      </c>
    </row>
    <row r="30" spans="1:3">
      <c r="A30" s="51" t="s">
        <v>255</v>
      </c>
      <c r="B30" t="s">
        <v>271</v>
      </c>
      <c r="C30" t="s">
        <v>318</v>
      </c>
    </row>
    <row r="31" spans="1:3">
      <c r="A31" s="51" t="s">
        <v>100</v>
      </c>
      <c r="B31" t="s">
        <v>271</v>
      </c>
      <c r="C31" t="s">
        <v>319</v>
      </c>
    </row>
    <row r="32" spans="1:3">
      <c r="A32" s="51" t="s">
        <v>105</v>
      </c>
      <c r="B32" t="s">
        <v>320</v>
      </c>
      <c r="C32" t="s">
        <v>321</v>
      </c>
    </row>
    <row r="33" spans="1:3">
      <c r="A33" s="51" t="s">
        <v>46</v>
      </c>
      <c r="B33" t="s">
        <v>271</v>
      </c>
      <c r="C33" t="s">
        <v>322</v>
      </c>
    </row>
    <row r="34" spans="1:3">
      <c r="A34" s="51" t="s">
        <v>256</v>
      </c>
      <c r="B34" t="s">
        <v>281</v>
      </c>
      <c r="C34" t="s">
        <v>323</v>
      </c>
    </row>
    <row r="35" spans="1:3">
      <c r="A35" s="51" t="s">
        <v>71</v>
      </c>
      <c r="B35" t="s">
        <v>324</v>
      </c>
      <c r="C35" t="s">
        <v>325</v>
      </c>
    </row>
    <row r="36" spans="1:3">
      <c r="A36" s="51" t="s">
        <v>257</v>
      </c>
      <c r="B36" t="s">
        <v>277</v>
      </c>
      <c r="C36" t="s">
        <v>326</v>
      </c>
    </row>
    <row r="37" spans="1:3">
      <c r="A37" s="51" t="s">
        <v>258</v>
      </c>
      <c r="B37" t="s">
        <v>279</v>
      </c>
      <c r="C37" t="s">
        <v>327</v>
      </c>
    </row>
    <row r="38" spans="1:3">
      <c r="A38" s="51" t="s">
        <v>259</v>
      </c>
      <c r="B38" t="s">
        <v>328</v>
      </c>
      <c r="C38" t="s">
        <v>329</v>
      </c>
    </row>
    <row r="39" spans="1:3">
      <c r="A39" s="51" t="s">
        <v>260</v>
      </c>
      <c r="B39" t="s">
        <v>277</v>
      </c>
      <c r="C39" t="s">
        <v>330</v>
      </c>
    </row>
    <row r="40" spans="1:3">
      <c r="A40" s="51" t="s">
        <v>261</v>
      </c>
      <c r="B40" t="s">
        <v>277</v>
      </c>
      <c r="C40" t="s">
        <v>331</v>
      </c>
    </row>
    <row r="41" spans="1:3">
      <c r="A41" s="51" t="s">
        <v>262</v>
      </c>
      <c r="B41" t="s">
        <v>324</v>
      </c>
      <c r="C41" t="s">
        <v>332</v>
      </c>
    </row>
    <row r="42" spans="1:3">
      <c r="A42" s="51" t="s">
        <v>263</v>
      </c>
      <c r="B42" t="s">
        <v>271</v>
      </c>
      <c r="C42" t="s">
        <v>333</v>
      </c>
    </row>
    <row r="43" spans="1:3">
      <c r="A43" s="51" t="s">
        <v>264</v>
      </c>
      <c r="B43" t="s">
        <v>277</v>
      </c>
      <c r="C43" t="s">
        <v>334</v>
      </c>
    </row>
    <row r="44" spans="1:3">
      <c r="A44" s="51" t="s">
        <v>265</v>
      </c>
      <c r="B44" t="s">
        <v>335</v>
      </c>
      <c r="C44" t="s">
        <v>336</v>
      </c>
    </row>
    <row r="45" spans="1:3">
      <c r="A45" s="51" t="s">
        <v>266</v>
      </c>
      <c r="B45" t="s">
        <v>337</v>
      </c>
      <c r="C45" t="s">
        <v>338</v>
      </c>
    </row>
    <row r="46" spans="1:3">
      <c r="A46" s="51" t="s">
        <v>267</v>
      </c>
      <c r="B46" t="s">
        <v>305</v>
      </c>
      <c r="C46" t="s">
        <v>339</v>
      </c>
    </row>
    <row r="47" spans="1:3">
      <c r="A47" s="51" t="s">
        <v>268</v>
      </c>
      <c r="B47" t="s">
        <v>335</v>
      </c>
      <c r="C47" t="s">
        <v>340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093D9-AA94-4086-8DB1-0003371F099D}">
  <dimension ref="A1:K48"/>
  <sheetViews>
    <sheetView tabSelected="1" topLeftCell="D1" workbookViewId="0">
      <selection activeCell="L11" sqref="L11"/>
    </sheetView>
  </sheetViews>
  <sheetFormatPr baseColWidth="10" defaultColWidth="8.83203125" defaultRowHeight="16"/>
  <cols>
    <col min="4" max="4" width="53.5" customWidth="1"/>
    <col min="7" max="7" width="20.1640625" customWidth="1"/>
    <col min="8" max="8" width="16.5" customWidth="1"/>
    <col min="9" max="9" width="15.83203125" bestFit="1" customWidth="1"/>
    <col min="10" max="10" width="11.5" bestFit="1" customWidth="1"/>
    <col min="11" max="11" width="11.83203125" bestFit="1" customWidth="1"/>
    <col min="12" max="12" width="11.5" customWidth="1"/>
  </cols>
  <sheetData>
    <row r="1" spans="1:11" ht="19">
      <c r="A1" t="s">
        <v>128</v>
      </c>
      <c r="B1" t="s">
        <v>342</v>
      </c>
      <c r="C1" t="s">
        <v>119</v>
      </c>
      <c r="D1" t="s">
        <v>118</v>
      </c>
      <c r="E1" t="s">
        <v>125</v>
      </c>
      <c r="F1" t="s">
        <v>126</v>
      </c>
      <c r="G1" t="s">
        <v>121</v>
      </c>
      <c r="H1" s="7" t="s">
        <v>344</v>
      </c>
      <c r="I1" t="s">
        <v>341</v>
      </c>
    </row>
    <row r="2" spans="1:11">
      <c r="A2" s="59">
        <v>1</v>
      </c>
      <c r="B2" s="59">
        <v>49</v>
      </c>
      <c r="C2" s="59" t="s">
        <v>0</v>
      </c>
      <c r="D2" s="59" t="s">
        <v>221</v>
      </c>
      <c r="E2" s="59">
        <v>33.637798750000002</v>
      </c>
      <c r="F2" s="59">
        <v>-84.429271185856706</v>
      </c>
      <c r="G2" s="59" t="s">
        <v>269</v>
      </c>
      <c r="H2" s="59">
        <f t="shared" ref="H2:H48" si="0">$J$2*B2/SUM($A$2:$A$48)</f>
        <v>19913419.913419914</v>
      </c>
      <c r="I2">
        <v>13800000000</v>
      </c>
      <c r="J2">
        <f>I2/29.4</f>
        <v>469387755.10204083</v>
      </c>
      <c r="K2" t="s">
        <v>343</v>
      </c>
    </row>
    <row r="3" spans="1:11">
      <c r="A3" s="60">
        <v>2</v>
      </c>
      <c r="B3" s="60">
        <v>48</v>
      </c>
      <c r="C3" s="60" t="s">
        <v>131</v>
      </c>
      <c r="D3" s="60" t="s">
        <v>222</v>
      </c>
      <c r="E3" s="60">
        <v>32.89651945</v>
      </c>
      <c r="F3" s="60">
        <v>-97.046522053712394</v>
      </c>
      <c r="G3" s="60" t="s">
        <v>271</v>
      </c>
      <c r="H3" s="60">
        <f t="shared" si="0"/>
        <v>19507023.588656243</v>
      </c>
      <c r="I3">
        <v>13800000000</v>
      </c>
      <c r="J3">
        <v>46870163.370593399</v>
      </c>
      <c r="K3">
        <f>J3/J2</f>
        <v>9.9853826311264202E-2</v>
      </c>
    </row>
    <row r="4" spans="1:11">
      <c r="A4" s="15">
        <v>3</v>
      </c>
      <c r="B4" s="15">
        <v>47</v>
      </c>
      <c r="C4" s="15" t="s">
        <v>3</v>
      </c>
      <c r="D4" s="15" t="s">
        <v>15</v>
      </c>
      <c r="E4" s="15">
        <v>39.860667599999999</v>
      </c>
      <c r="F4" s="15">
        <v>-104.685367326102</v>
      </c>
      <c r="G4" s="15" t="s">
        <v>273</v>
      </c>
      <c r="H4" s="15">
        <f t="shared" si="0"/>
        <v>19100627.263892569</v>
      </c>
      <c r="I4">
        <f>I3*2.83</f>
        <v>39054000000</v>
      </c>
      <c r="J4">
        <f>I2*0.0034</f>
        <v>46920000</v>
      </c>
    </row>
    <row r="5" spans="1:11">
      <c r="A5" s="15">
        <v>4</v>
      </c>
      <c r="B5" s="15">
        <v>46</v>
      </c>
      <c r="C5" s="15" t="s">
        <v>2</v>
      </c>
      <c r="D5" s="15" t="s">
        <v>223</v>
      </c>
      <c r="E5" s="15">
        <v>41.977957250000003</v>
      </c>
      <c r="F5" s="15">
        <v>-87.909209109807193</v>
      </c>
      <c r="G5" s="15" t="s">
        <v>275</v>
      </c>
      <c r="H5" s="15">
        <f t="shared" si="0"/>
        <v>18694230.939128898</v>
      </c>
      <c r="J5">
        <f>I3/29.4</f>
        <v>469387755.10204083</v>
      </c>
    </row>
    <row r="6" spans="1:11">
      <c r="A6" s="61">
        <v>5</v>
      </c>
      <c r="B6" s="61">
        <v>45</v>
      </c>
      <c r="C6" s="61" t="s">
        <v>1</v>
      </c>
      <c r="D6" s="61" t="s">
        <v>21</v>
      </c>
      <c r="E6" s="61">
        <v>33.942167549999901</v>
      </c>
      <c r="F6" s="61">
        <v>-118.42139298414099</v>
      </c>
      <c r="G6" s="61" t="s">
        <v>277</v>
      </c>
      <c r="H6" s="61">
        <f t="shared" si="0"/>
        <v>18287834.614365228</v>
      </c>
      <c r="J6">
        <v>51642089</v>
      </c>
    </row>
    <row r="7" spans="1:11">
      <c r="A7" s="31">
        <v>6</v>
      </c>
      <c r="B7" s="31">
        <v>44</v>
      </c>
      <c r="C7" s="31" t="s">
        <v>25</v>
      </c>
      <c r="D7" s="31" t="s">
        <v>24</v>
      </c>
      <c r="E7" s="31">
        <v>35.21074145</v>
      </c>
      <c r="F7" s="31">
        <v>-80.945743522601305</v>
      </c>
      <c r="G7" s="59" t="s">
        <v>279</v>
      </c>
      <c r="H7" s="59">
        <f t="shared" si="0"/>
        <v>17881438.289601553</v>
      </c>
    </row>
    <row r="8" spans="1:11">
      <c r="A8" s="31">
        <v>7</v>
      </c>
      <c r="B8" s="31">
        <v>43</v>
      </c>
      <c r="C8" s="31" t="s">
        <v>35</v>
      </c>
      <c r="D8" s="31" t="s">
        <v>34</v>
      </c>
      <c r="E8" s="31">
        <v>28.412903549999999</v>
      </c>
      <c r="F8" s="31">
        <v>-81.309443097527506</v>
      </c>
      <c r="G8" s="59" t="s">
        <v>281</v>
      </c>
      <c r="H8" s="59">
        <f t="shared" si="0"/>
        <v>17475041.964837883</v>
      </c>
    </row>
    <row r="9" spans="1:11">
      <c r="A9" s="61">
        <v>8</v>
      </c>
      <c r="B9" s="61">
        <v>42</v>
      </c>
      <c r="C9" s="61" t="s">
        <v>6</v>
      </c>
      <c r="D9" s="61" t="s">
        <v>28</v>
      </c>
      <c r="E9" s="61">
        <v>36.086103399999999</v>
      </c>
      <c r="F9" s="61">
        <v>-115.161119898499</v>
      </c>
      <c r="G9" s="61" t="s">
        <v>283</v>
      </c>
      <c r="H9" s="61">
        <f t="shared" si="0"/>
        <v>17068645.640074212</v>
      </c>
    </row>
    <row r="10" spans="1:11">
      <c r="A10" s="61">
        <v>9</v>
      </c>
      <c r="B10" s="61">
        <v>41</v>
      </c>
      <c r="C10" s="61" t="s">
        <v>7</v>
      </c>
      <c r="D10" s="61" t="s">
        <v>31</v>
      </c>
      <c r="E10" s="61">
        <v>33.432890749999999</v>
      </c>
      <c r="F10" s="61">
        <v>-112.009422302684</v>
      </c>
      <c r="G10" s="61" t="s">
        <v>285</v>
      </c>
      <c r="H10" s="61">
        <f t="shared" si="0"/>
        <v>16662249.31531054</v>
      </c>
    </row>
    <row r="11" spans="1:11">
      <c r="A11" s="31">
        <v>10</v>
      </c>
      <c r="B11" s="31">
        <v>40</v>
      </c>
      <c r="C11" s="31" t="s">
        <v>43</v>
      </c>
      <c r="D11" s="31" t="s">
        <v>42</v>
      </c>
      <c r="E11" s="31">
        <v>25.7949789</v>
      </c>
      <c r="F11" s="31">
        <v>-80.286723410953996</v>
      </c>
      <c r="G11" s="59" t="s">
        <v>281</v>
      </c>
      <c r="H11" s="59">
        <f t="shared" si="0"/>
        <v>16255852.990546869</v>
      </c>
    </row>
    <row r="12" spans="1:11">
      <c r="A12" s="61">
        <v>11</v>
      </c>
      <c r="B12" s="61">
        <v>39</v>
      </c>
      <c r="C12" s="61" t="s">
        <v>39</v>
      </c>
      <c r="D12" s="61" t="s">
        <v>224</v>
      </c>
      <c r="E12" s="61">
        <v>47.447567300000003</v>
      </c>
      <c r="F12" s="61">
        <v>-122.308015856951</v>
      </c>
      <c r="G12" s="61" t="s">
        <v>288</v>
      </c>
      <c r="H12" s="61">
        <f t="shared" si="0"/>
        <v>15849456.665783197</v>
      </c>
    </row>
    <row r="13" spans="1:11">
      <c r="A13" s="60">
        <v>12</v>
      </c>
      <c r="B13" s="60">
        <v>37</v>
      </c>
      <c r="C13" s="60" t="s">
        <v>8</v>
      </c>
      <c r="D13" s="60" t="s">
        <v>219</v>
      </c>
      <c r="E13" s="60">
        <v>29.984141600000001</v>
      </c>
      <c r="F13" s="60">
        <v>-95.332985956144896</v>
      </c>
      <c r="G13" s="60" t="s">
        <v>271</v>
      </c>
      <c r="H13" s="60">
        <f t="shared" si="0"/>
        <v>15036664.016255852</v>
      </c>
    </row>
    <row r="14" spans="1:11">
      <c r="A14" s="58">
        <v>13</v>
      </c>
      <c r="B14" s="58">
        <v>36</v>
      </c>
      <c r="C14" s="58" t="s">
        <v>4</v>
      </c>
      <c r="D14" s="58" t="s">
        <v>122</v>
      </c>
      <c r="E14" s="58">
        <v>40.642947899999903</v>
      </c>
      <c r="F14" s="58">
        <v>-73.779373374852099</v>
      </c>
      <c r="G14" s="58" t="s">
        <v>291</v>
      </c>
      <c r="H14" s="58">
        <f t="shared" si="0"/>
        <v>14630267.691492181</v>
      </c>
    </row>
    <row r="15" spans="1:11">
      <c r="A15" s="58">
        <v>14</v>
      </c>
      <c r="B15" s="58">
        <v>35</v>
      </c>
      <c r="C15" s="58" t="s">
        <v>53</v>
      </c>
      <c r="D15" s="58" t="s">
        <v>124</v>
      </c>
      <c r="E15" s="58">
        <v>40.689064049999999</v>
      </c>
      <c r="F15" s="58">
        <v>-74.177254850353407</v>
      </c>
      <c r="G15" s="58" t="s">
        <v>293</v>
      </c>
      <c r="H15" s="58">
        <f t="shared" si="0"/>
        <v>14223871.366728509</v>
      </c>
    </row>
    <row r="16" spans="1:11">
      <c r="A16" s="31">
        <v>15</v>
      </c>
      <c r="B16" s="31">
        <v>34</v>
      </c>
      <c r="C16" s="31" t="s">
        <v>50</v>
      </c>
      <c r="D16" s="31" t="s">
        <v>225</v>
      </c>
      <c r="E16" s="31">
        <v>26.072016999999999</v>
      </c>
      <c r="F16" s="31">
        <v>-80.150996731352095</v>
      </c>
      <c r="G16" s="59" t="s">
        <v>281</v>
      </c>
      <c r="H16" s="59">
        <f t="shared" si="0"/>
        <v>13817475.041964838</v>
      </c>
    </row>
    <row r="17" spans="1:8">
      <c r="A17" s="15">
        <v>16</v>
      </c>
      <c r="B17" s="15">
        <v>33</v>
      </c>
      <c r="C17" s="15" t="s">
        <v>56</v>
      </c>
      <c r="D17" s="15" t="s">
        <v>226</v>
      </c>
      <c r="E17" s="15">
        <v>44.878019049999999</v>
      </c>
      <c r="F17" s="15">
        <v>-93.220928053769597</v>
      </c>
      <c r="G17" s="15" t="s">
        <v>296</v>
      </c>
      <c r="H17" s="15">
        <f t="shared" si="0"/>
        <v>13411078.717201168</v>
      </c>
    </row>
    <row r="18" spans="1:8">
      <c r="A18" s="61">
        <v>17</v>
      </c>
      <c r="B18" s="61">
        <v>31</v>
      </c>
      <c r="C18" s="61" t="s">
        <v>5</v>
      </c>
      <c r="D18" s="61" t="s">
        <v>123</v>
      </c>
      <c r="E18" s="61">
        <v>37.622451999999903</v>
      </c>
      <c r="F18" s="61">
        <v>-122.384071607813</v>
      </c>
      <c r="G18" s="61" t="s">
        <v>277</v>
      </c>
      <c r="H18" s="61">
        <f t="shared" si="0"/>
        <v>12598286.067673823</v>
      </c>
    </row>
    <row r="19" spans="1:8">
      <c r="A19" s="15">
        <v>18</v>
      </c>
      <c r="B19" s="15">
        <v>30</v>
      </c>
      <c r="C19" s="15" t="s">
        <v>62</v>
      </c>
      <c r="D19" s="15" t="s">
        <v>220</v>
      </c>
      <c r="E19" s="15">
        <v>42.323624850000002</v>
      </c>
      <c r="F19" s="15">
        <v>-83.140950633840902</v>
      </c>
      <c r="G19" s="15" t="s">
        <v>299</v>
      </c>
      <c r="H19" s="15">
        <f t="shared" si="0"/>
        <v>12191889.74291015</v>
      </c>
    </row>
    <row r="20" spans="1:8">
      <c r="A20" s="58">
        <v>19</v>
      </c>
      <c r="B20" s="58">
        <v>29</v>
      </c>
      <c r="C20" s="58" t="s">
        <v>132</v>
      </c>
      <c r="D20" s="58" t="s">
        <v>227</v>
      </c>
      <c r="E20" s="58">
        <v>42.36317665</v>
      </c>
      <c r="F20" s="58">
        <v>-71.013640062694506</v>
      </c>
      <c r="G20" s="58" t="s">
        <v>301</v>
      </c>
      <c r="H20" s="58">
        <f t="shared" si="0"/>
        <v>11785493.41814648</v>
      </c>
    </row>
    <row r="21" spans="1:8">
      <c r="A21" s="61">
        <v>20</v>
      </c>
      <c r="B21" s="61">
        <v>28</v>
      </c>
      <c r="C21" s="61" t="s">
        <v>84</v>
      </c>
      <c r="D21" s="61" t="s">
        <v>83</v>
      </c>
      <c r="E21" s="61">
        <v>40.790066099999997</v>
      </c>
      <c r="F21" s="61">
        <v>-111.979898461855</v>
      </c>
      <c r="G21" s="61" t="s">
        <v>303</v>
      </c>
      <c r="H21" s="61">
        <f t="shared" si="0"/>
        <v>11379097.093382807</v>
      </c>
    </row>
    <row r="22" spans="1:8">
      <c r="A22" s="58">
        <v>21</v>
      </c>
      <c r="B22" s="58">
        <v>27</v>
      </c>
      <c r="C22" s="58" t="s">
        <v>66</v>
      </c>
      <c r="D22" s="58" t="s">
        <v>65</v>
      </c>
      <c r="E22" s="58">
        <v>39.875017999999997</v>
      </c>
      <c r="F22" s="58">
        <v>-75.235212789696604</v>
      </c>
      <c r="G22" s="58" t="s">
        <v>305</v>
      </c>
      <c r="H22" s="58">
        <f t="shared" si="0"/>
        <v>10972700.768619137</v>
      </c>
    </row>
    <row r="23" spans="1:8">
      <c r="A23" s="58">
        <v>22</v>
      </c>
      <c r="B23" s="58">
        <v>26</v>
      </c>
      <c r="C23" s="58" t="s">
        <v>74</v>
      </c>
      <c r="D23" s="58" t="s">
        <v>228</v>
      </c>
      <c r="E23" s="58">
        <v>39.174719600000003</v>
      </c>
      <c r="F23" s="58">
        <v>-76.670755058101804</v>
      </c>
      <c r="G23" s="58" t="s">
        <v>307</v>
      </c>
      <c r="H23" s="58">
        <f t="shared" si="0"/>
        <v>10566304.443855464</v>
      </c>
    </row>
    <row r="24" spans="1:8">
      <c r="A24" s="31">
        <v>23</v>
      </c>
      <c r="B24" s="31">
        <v>25</v>
      </c>
      <c r="C24" s="31" t="s">
        <v>59</v>
      </c>
      <c r="D24" s="31" t="s">
        <v>58</v>
      </c>
      <c r="E24" s="31">
        <v>27.979164900000001</v>
      </c>
      <c r="F24" s="31">
        <v>-82.534927615351705</v>
      </c>
      <c r="G24" s="59" t="s">
        <v>281</v>
      </c>
      <c r="H24" s="59">
        <f t="shared" si="0"/>
        <v>10159908.119091794</v>
      </c>
    </row>
    <row r="25" spans="1:8">
      <c r="A25" s="61">
        <v>24</v>
      </c>
      <c r="B25" s="61">
        <v>24</v>
      </c>
      <c r="C25" s="61" t="s">
        <v>81</v>
      </c>
      <c r="D25" s="61" t="s">
        <v>80</v>
      </c>
      <c r="E25" s="61">
        <v>32.733360750000003</v>
      </c>
      <c r="F25" s="61">
        <v>-117.192246412776</v>
      </c>
      <c r="G25" s="61" t="s">
        <v>277</v>
      </c>
      <c r="H25" s="61">
        <f t="shared" si="0"/>
        <v>9753511.7943281215</v>
      </c>
    </row>
    <row r="26" spans="1:8">
      <c r="A26" s="58">
        <v>25</v>
      </c>
      <c r="B26" s="58">
        <v>23</v>
      </c>
      <c r="C26" s="58" t="s">
        <v>134</v>
      </c>
      <c r="D26" s="58" t="s">
        <v>244</v>
      </c>
      <c r="E26" s="58">
        <v>40.775714499999999</v>
      </c>
      <c r="F26" s="58">
        <v>-73.873363985115404</v>
      </c>
      <c r="G26" s="58" t="s">
        <v>291</v>
      </c>
      <c r="H26" s="58">
        <f t="shared" si="0"/>
        <v>9347115.469564449</v>
      </c>
    </row>
    <row r="27" spans="1:8">
      <c r="A27" s="15">
        <v>26</v>
      </c>
      <c r="B27" s="15">
        <v>22</v>
      </c>
      <c r="C27" s="15" t="s">
        <v>133</v>
      </c>
      <c r="D27" s="15" t="s">
        <v>229</v>
      </c>
      <c r="E27" s="15">
        <v>41.785431600000003</v>
      </c>
      <c r="F27" s="15">
        <v>-87.750848693571399</v>
      </c>
      <c r="G27" s="15" t="s">
        <v>275</v>
      </c>
      <c r="H27" s="15">
        <f t="shared" si="0"/>
        <v>8940719.1448007766</v>
      </c>
    </row>
    <row r="28" spans="1:8">
      <c r="A28" s="31">
        <v>27</v>
      </c>
      <c r="B28" s="31">
        <v>21</v>
      </c>
      <c r="C28" s="31" t="s">
        <v>92</v>
      </c>
      <c r="D28" s="31" t="s">
        <v>91</v>
      </c>
      <c r="E28" s="31">
        <v>36.119589849999997</v>
      </c>
      <c r="F28" s="31">
        <v>-86.683087032918394</v>
      </c>
      <c r="G28" s="59" t="s">
        <v>313</v>
      </c>
      <c r="H28" s="59">
        <f t="shared" si="0"/>
        <v>8534322.8200371061</v>
      </c>
    </row>
    <row r="29" spans="1:8">
      <c r="A29" s="58">
        <v>28</v>
      </c>
      <c r="B29" s="58">
        <v>20</v>
      </c>
      <c r="C29" s="58" t="s">
        <v>88</v>
      </c>
      <c r="D29" s="58" t="s">
        <v>87</v>
      </c>
      <c r="E29" s="58">
        <v>38.952266250000001</v>
      </c>
      <c r="F29" s="58">
        <v>-77.453484911600697</v>
      </c>
      <c r="G29" s="58" t="s">
        <v>315</v>
      </c>
      <c r="H29" s="58">
        <f t="shared" si="0"/>
        <v>8127926.4952734346</v>
      </c>
    </row>
    <row r="30" spans="1:8">
      <c r="A30" s="58">
        <v>29</v>
      </c>
      <c r="B30" s="58">
        <v>19</v>
      </c>
      <c r="C30" s="58" t="s">
        <v>102</v>
      </c>
      <c r="D30" s="58" t="s">
        <v>101</v>
      </c>
      <c r="E30" s="58">
        <v>38.851289449999904</v>
      </c>
      <c r="F30" s="58">
        <v>-77.039688939133697</v>
      </c>
      <c r="G30" s="58" t="s">
        <v>315</v>
      </c>
      <c r="H30" s="58">
        <f t="shared" si="0"/>
        <v>7721530.1705097631</v>
      </c>
    </row>
    <row r="31" spans="1:8">
      <c r="A31" s="60">
        <v>30</v>
      </c>
      <c r="B31" s="60">
        <v>18</v>
      </c>
      <c r="C31" s="60" t="s">
        <v>136</v>
      </c>
      <c r="D31" s="60" t="s">
        <v>230</v>
      </c>
      <c r="E31" s="60">
        <v>30.193489249999999</v>
      </c>
      <c r="F31" s="60">
        <v>-97.665009635296698</v>
      </c>
      <c r="G31" s="60" t="s">
        <v>271</v>
      </c>
      <c r="H31" s="60">
        <f t="shared" si="0"/>
        <v>7315133.8457460906</v>
      </c>
    </row>
    <row r="32" spans="1:8">
      <c r="A32" s="60">
        <v>31</v>
      </c>
      <c r="B32" s="60">
        <v>17</v>
      </c>
      <c r="C32" s="60" t="s">
        <v>19</v>
      </c>
      <c r="D32" s="60" t="s">
        <v>245</v>
      </c>
      <c r="E32" s="60">
        <v>32.84524055</v>
      </c>
      <c r="F32" s="60">
        <v>-96.847321875690596</v>
      </c>
      <c r="G32" s="60" t="s">
        <v>271</v>
      </c>
      <c r="H32" s="60">
        <f t="shared" si="0"/>
        <v>6908737.5209824191</v>
      </c>
    </row>
    <row r="33" spans="1:8">
      <c r="A33" s="61">
        <v>33</v>
      </c>
      <c r="B33" s="61">
        <v>16</v>
      </c>
      <c r="C33" s="61" t="s">
        <v>104</v>
      </c>
      <c r="D33" s="61" t="s">
        <v>103</v>
      </c>
      <c r="E33" s="61">
        <v>45.587132599999997</v>
      </c>
      <c r="F33" s="61">
        <v>-122.59277984939099</v>
      </c>
      <c r="G33" s="61" t="s">
        <v>320</v>
      </c>
      <c r="H33" s="61">
        <f t="shared" si="0"/>
        <v>6502341.1962187476</v>
      </c>
    </row>
    <row r="34" spans="1:8">
      <c r="A34" s="60">
        <v>34</v>
      </c>
      <c r="B34" s="60">
        <v>15</v>
      </c>
      <c r="C34" s="60" t="s">
        <v>135</v>
      </c>
      <c r="D34" s="60" t="s">
        <v>246</v>
      </c>
      <c r="E34" s="60">
        <v>29.647149049999999</v>
      </c>
      <c r="F34" s="60">
        <v>-95.276926086345895</v>
      </c>
      <c r="G34" s="60" t="s">
        <v>271</v>
      </c>
      <c r="H34" s="60">
        <f t="shared" si="0"/>
        <v>6095944.8714550752</v>
      </c>
    </row>
    <row r="35" spans="1:8">
      <c r="A35" s="31">
        <v>35</v>
      </c>
      <c r="B35" s="31">
        <v>14</v>
      </c>
      <c r="C35" s="31" t="s">
        <v>180</v>
      </c>
      <c r="D35" s="31" t="s">
        <v>231</v>
      </c>
      <c r="E35" s="31">
        <v>26.53294975</v>
      </c>
      <c r="F35" s="31">
        <v>-81.758805626122097</v>
      </c>
      <c r="G35" s="59" t="s">
        <v>281</v>
      </c>
      <c r="H35" s="59">
        <f t="shared" si="0"/>
        <v>5689548.5466914037</v>
      </c>
    </row>
    <row r="36" spans="1:8">
      <c r="A36" s="15">
        <v>36</v>
      </c>
      <c r="B36" s="15">
        <v>13</v>
      </c>
      <c r="C36" s="15" t="s">
        <v>70</v>
      </c>
      <c r="D36" s="15" t="s">
        <v>232</v>
      </c>
      <c r="E36" s="15">
        <v>38.749627250000003</v>
      </c>
      <c r="F36" s="15">
        <v>-90.370470249520807</v>
      </c>
      <c r="G36" s="15" t="s">
        <v>324</v>
      </c>
      <c r="H36" s="15">
        <f t="shared" si="0"/>
        <v>5283152.2219277322</v>
      </c>
    </row>
    <row r="37" spans="1:8">
      <c r="A37" s="61">
        <v>37</v>
      </c>
      <c r="B37" s="61">
        <v>12</v>
      </c>
      <c r="C37" s="61" t="s">
        <v>183</v>
      </c>
      <c r="D37" s="61" t="s">
        <v>233</v>
      </c>
      <c r="E37" s="61">
        <v>38.687223449999998</v>
      </c>
      <c r="F37" s="61">
        <v>-121.59037028063101</v>
      </c>
      <c r="G37" s="61" t="s">
        <v>277</v>
      </c>
      <c r="H37" s="61">
        <f t="shared" si="0"/>
        <v>4876755.8971640607</v>
      </c>
    </row>
    <row r="38" spans="1:8">
      <c r="A38" s="31">
        <v>39</v>
      </c>
      <c r="B38" s="31">
        <v>11</v>
      </c>
      <c r="C38" s="31" t="s">
        <v>187</v>
      </c>
      <c r="D38" s="31" t="s">
        <v>234</v>
      </c>
      <c r="E38" s="31">
        <v>35.880361449999903</v>
      </c>
      <c r="F38" s="31">
        <v>-78.787238217165097</v>
      </c>
      <c r="G38" s="59" t="s">
        <v>279</v>
      </c>
      <c r="H38" s="59">
        <f t="shared" si="0"/>
        <v>4470359.5724003883</v>
      </c>
    </row>
    <row r="39" spans="1:8">
      <c r="A39" s="59">
        <v>40</v>
      </c>
      <c r="B39" s="59">
        <v>10</v>
      </c>
      <c r="C39" s="59" t="s">
        <v>189</v>
      </c>
      <c r="D39" s="59" t="s">
        <v>235</v>
      </c>
      <c r="E39" s="59">
        <v>29.994200150000001</v>
      </c>
      <c r="F39" s="59">
        <v>-90.264304393669704</v>
      </c>
      <c r="G39" s="59" t="s">
        <v>328</v>
      </c>
      <c r="H39" s="59">
        <f t="shared" si="0"/>
        <v>4063963.2476367173</v>
      </c>
    </row>
    <row r="40" spans="1:8">
      <c r="A40" s="61">
        <v>41</v>
      </c>
      <c r="B40" s="61">
        <v>9</v>
      </c>
      <c r="C40" s="61" t="s">
        <v>191</v>
      </c>
      <c r="D40" s="61" t="s">
        <v>236</v>
      </c>
      <c r="E40" s="61">
        <v>37.722162300000001</v>
      </c>
      <c r="F40" s="61">
        <v>-122.217074433368</v>
      </c>
      <c r="G40" s="61" t="s">
        <v>277</v>
      </c>
      <c r="H40" s="61">
        <f t="shared" si="0"/>
        <v>3657566.9228730453</v>
      </c>
    </row>
    <row r="41" spans="1:8">
      <c r="A41" s="61">
        <v>42</v>
      </c>
      <c r="B41" s="61">
        <v>8</v>
      </c>
      <c r="C41" s="61" t="s">
        <v>193</v>
      </c>
      <c r="D41" s="61" t="s">
        <v>247</v>
      </c>
      <c r="E41" s="61">
        <v>33.674205599999901</v>
      </c>
      <c r="F41" s="61">
        <v>-117.868014807704</v>
      </c>
      <c r="G41" s="61" t="s">
        <v>277</v>
      </c>
      <c r="H41" s="61">
        <f t="shared" si="0"/>
        <v>3251170.5981093738</v>
      </c>
    </row>
    <row r="42" spans="1:8">
      <c r="A42" s="15">
        <v>43</v>
      </c>
      <c r="B42" s="15">
        <v>7</v>
      </c>
      <c r="C42" s="15" t="s">
        <v>195</v>
      </c>
      <c r="D42" s="15" t="s">
        <v>237</v>
      </c>
      <c r="E42" s="15">
        <v>39.302310300000002</v>
      </c>
      <c r="F42" s="15">
        <v>-94.721189917434501</v>
      </c>
      <c r="G42" s="15" t="s">
        <v>324</v>
      </c>
      <c r="H42" s="15">
        <f t="shared" si="0"/>
        <v>2844774.2733457019</v>
      </c>
    </row>
    <row r="43" spans="1:8">
      <c r="A43" s="60">
        <v>44</v>
      </c>
      <c r="B43" s="60">
        <v>6</v>
      </c>
      <c r="C43" s="60" t="s">
        <v>197</v>
      </c>
      <c r="D43" s="60" t="s">
        <v>238</v>
      </c>
      <c r="E43" s="60">
        <v>29.5334021</v>
      </c>
      <c r="F43" s="60">
        <v>-98.469214430469194</v>
      </c>
      <c r="G43" s="60" t="s">
        <v>271</v>
      </c>
      <c r="H43" s="60">
        <f t="shared" si="0"/>
        <v>2438377.9485820304</v>
      </c>
    </row>
    <row r="44" spans="1:8">
      <c r="A44" s="61">
        <v>45</v>
      </c>
      <c r="B44" s="61">
        <v>5</v>
      </c>
      <c r="C44" s="61" t="s">
        <v>199</v>
      </c>
      <c r="D44" s="61" t="s">
        <v>239</v>
      </c>
      <c r="E44" s="61">
        <v>37.3633278</v>
      </c>
      <c r="F44" s="61">
        <v>-121.92933857603199</v>
      </c>
      <c r="G44" s="61" t="s">
        <v>277</v>
      </c>
      <c r="H44" s="61">
        <f t="shared" si="0"/>
        <v>2031981.6238183586</v>
      </c>
    </row>
    <row r="45" spans="1:8">
      <c r="A45" s="15">
        <v>46</v>
      </c>
      <c r="B45" s="15">
        <v>4</v>
      </c>
      <c r="C45" s="15" t="s">
        <v>201</v>
      </c>
      <c r="D45" s="15" t="s">
        <v>240</v>
      </c>
      <c r="E45" s="15">
        <v>41.406618549999997</v>
      </c>
      <c r="F45" s="15">
        <v>-81.851202143584104</v>
      </c>
      <c r="G45" s="15" t="s">
        <v>335</v>
      </c>
      <c r="H45" s="15">
        <f t="shared" si="0"/>
        <v>1625585.2990546869</v>
      </c>
    </row>
    <row r="46" spans="1:8">
      <c r="A46" s="15">
        <v>47</v>
      </c>
      <c r="B46" s="15">
        <v>3</v>
      </c>
      <c r="C46" s="15" t="s">
        <v>203</v>
      </c>
      <c r="D46" s="15" t="s">
        <v>241</v>
      </c>
      <c r="E46" s="15">
        <v>39.716253299999998</v>
      </c>
      <c r="F46" s="15">
        <v>-86.295083885399706</v>
      </c>
      <c r="G46" s="15" t="s">
        <v>337</v>
      </c>
      <c r="H46" s="15">
        <f t="shared" si="0"/>
        <v>1219188.9742910152</v>
      </c>
    </row>
    <row r="47" spans="1:8">
      <c r="A47" s="15">
        <v>48</v>
      </c>
      <c r="B47" s="15">
        <v>2</v>
      </c>
      <c r="C47" s="15" t="s">
        <v>205</v>
      </c>
      <c r="D47" s="15" t="s">
        <v>242</v>
      </c>
      <c r="E47" s="15">
        <v>40.491782749999999</v>
      </c>
      <c r="F47" s="15">
        <v>-80.237024488737404</v>
      </c>
      <c r="G47" s="15" t="s">
        <v>305</v>
      </c>
      <c r="H47" s="15">
        <f t="shared" si="0"/>
        <v>812792.64952734346</v>
      </c>
    </row>
    <row r="48" spans="1:8">
      <c r="A48" s="15">
        <v>49</v>
      </c>
      <c r="B48" s="15">
        <v>1</v>
      </c>
      <c r="C48" s="15" t="s">
        <v>207</v>
      </c>
      <c r="D48" s="15" t="s">
        <v>243</v>
      </c>
      <c r="E48" s="15">
        <v>39.049907149999903</v>
      </c>
      <c r="F48" s="15">
        <v>-84.665161725049799</v>
      </c>
      <c r="G48" s="15" t="s">
        <v>335</v>
      </c>
      <c r="H48" s="15">
        <f t="shared" si="0"/>
        <v>406396.32476367173</v>
      </c>
    </row>
  </sheetData>
  <sortState xmlns:xlrd2="http://schemas.microsoft.com/office/spreadsheetml/2017/richdata2" ref="A3:K48">
    <sortCondition ref="A3:A4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 major international airports</vt:lpstr>
      <vt:lpstr>Sheet1</vt:lpstr>
      <vt:lpstr>Sheet3</vt:lpstr>
      <vt:lpstr>rank</vt: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Zhou, Rui</cp:lastModifiedBy>
  <dcterms:created xsi:type="dcterms:W3CDTF">2021-12-07T16:57:19Z</dcterms:created>
  <dcterms:modified xsi:type="dcterms:W3CDTF">2024-02-07T14:56:51Z</dcterms:modified>
</cp:coreProperties>
</file>