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9c65e122ec01ab/Documents/Data Analysis Project/"/>
    </mc:Choice>
  </mc:AlternateContent>
  <xr:revisionPtr revIDLastSave="56" documentId="8_{870A843D-3371-423F-8F94-8BF570EC3DEA}" xr6:coauthVersionLast="47" xr6:coauthVersionMax="47" xr10:uidLastSave="{42789729-31D7-421E-AFD6-C1B16B0E1793}"/>
  <bookViews>
    <workbookView xWindow="-108" yWindow="-108" windowWidth="23256" windowHeight="12456" activeTab="4" xr2:uid="{0938CA40-8FD2-4BCE-B9E5-9CC90D3E8616}"/>
  </bookViews>
  <sheets>
    <sheet name="XLOOKUP" sheetId="1" r:id="rId1"/>
    <sheet name="XLOOKUP Multiple Rows" sheetId="2" r:id="rId2"/>
    <sheet name="XLOOKUP Exact Match" sheetId="3" r:id="rId3"/>
    <sheet name="XLOOKUP Search Order" sheetId="4" r:id="rId4"/>
    <sheet name="XLOOKUP Horizontal w SUM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5" i="5" l="1"/>
  <c r="U6" i="5"/>
  <c r="U4" i="5"/>
  <c r="R5" i="5"/>
  <c r="R6" i="5"/>
  <c r="R4" i="5"/>
  <c r="P6" i="4"/>
  <c r="P7" i="4"/>
  <c r="P5" i="4"/>
  <c r="Q6" i="3"/>
  <c r="Q5" i="3"/>
  <c r="Q4" i="3"/>
  <c r="Q3" i="3"/>
  <c r="P7" i="2" a="1"/>
  <c r="P7" i="2" s="1"/>
  <c r="P5" i="2" a="1"/>
  <c r="P5" i="2" s="1"/>
  <c r="P6" i="2" a="1"/>
  <c r="P6" i="2" s="1"/>
  <c r="P4" i="2" a="1"/>
  <c r="P4" i="2" s="1"/>
  <c r="P14" i="1"/>
  <c r="P12" i="1"/>
  <c r="P13" i="1"/>
  <c r="P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<sst xmlns="http://schemas.openxmlformats.org/spreadsheetml/2006/main" count="304" uniqueCount="77">
  <si>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</si>
  <si>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</si>
  <si>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</si>
  <si>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</si>
  <si>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</si>
  <si>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</si>
  <si>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</si>
  <si>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</si>
  <si>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</si>
  <si>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Jim</t>
  </si>
  <si>
    <t>Halpert</t>
  </si>
  <si>
    <t>Male</t>
  </si>
  <si>
    <t>Salesman</t>
  </si>
  <si>
    <t>Jim Halpert</t>
  </si>
  <si>
    <t>Jim.Halpert@gmail.com</t>
  </si>
  <si>
    <t>Pam</t>
  </si>
  <si>
    <t>Beasley</t>
  </si>
  <si>
    <t>Female</t>
  </si>
  <si>
    <t>Receptionist</t>
  </si>
  <si>
    <t>Pam Beasley</t>
  </si>
  <si>
    <t>Pam.Beasley@gmail.com</t>
  </si>
  <si>
    <t>Dwight</t>
  </si>
  <si>
    <t>Schrute</t>
  </si>
  <si>
    <t>Dwight Schrute</t>
  </si>
  <si>
    <t>Dwight.Schrute@gmail.com</t>
  </si>
  <si>
    <t>Angela</t>
  </si>
  <si>
    <t>Martin</t>
  </si>
  <si>
    <t>Accountant</t>
  </si>
  <si>
    <t>Angela Martin</t>
  </si>
  <si>
    <t>Angela.Martin@gmail.com</t>
  </si>
  <si>
    <t>Toby</t>
  </si>
  <si>
    <t>Flenderson</t>
  </si>
  <si>
    <t>HR</t>
  </si>
  <si>
    <t>Toby Flenderson</t>
  </si>
  <si>
    <t>Toby.Flenderson@gmail.com</t>
  </si>
  <si>
    <t>Michael</t>
  </si>
  <si>
    <t>Scott</t>
  </si>
  <si>
    <t>Regional Manager</t>
  </si>
  <si>
    <t>Michael Scott</t>
  </si>
  <si>
    <t>Michael.Scott@gmail.com</t>
  </si>
  <si>
    <t>Meredith</t>
  </si>
  <si>
    <t>Palmer</t>
  </si>
  <si>
    <t>Supplier Relations</t>
  </si>
  <si>
    <t>Meredith Palmer</t>
  </si>
  <si>
    <t>Meredith.Palmer@gmail.com</t>
  </si>
  <si>
    <t>Stanley</t>
  </si>
  <si>
    <t>Hudson</t>
  </si>
  <si>
    <t>Stanley Hudson</t>
  </si>
  <si>
    <t>Stanley.Hudson@gmail.com</t>
  </si>
  <si>
    <t>Kevin</t>
  </si>
  <si>
    <t>Malone</t>
  </si>
  <si>
    <t>Kevin Malone</t>
  </si>
  <si>
    <t>Kevin.Malone@gmail.com</t>
  </si>
  <si>
    <t>Full Name</t>
  </si>
  <si>
    <t>Email ID</t>
  </si>
  <si>
    <t>Names</t>
  </si>
  <si>
    <t>EmailID</t>
  </si>
  <si>
    <t>Name</t>
  </si>
  <si>
    <t>Email</t>
  </si>
  <si>
    <t>vin</t>
  </si>
  <si>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</si>
  <si>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</si>
  <si>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</si>
  <si>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</si>
  <si>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</si>
  <si>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</si>
  <si>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</si>
  <si>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</si>
  <si>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</si>
  <si>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</si>
  <si>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</si>
  <si>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</si>
  <si>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</si>
  <si>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</si>
  <si>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</si>
  <si>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</si>
  <si>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Feb-Mar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</si>
</sst>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B2276-F805-4BAF-AAA8-2AAC08BD36E5}">
  <dimension ref="A1:P14"/>
  <sheetViews>
    <sheetView workbookViewId="0">
      <selection activeCell="K17" sqref="K17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5.77734375" bestFit="1" customWidth="1"/>
    <col min="7" max="7" width="6" bestFit="1" customWidth="1"/>
    <col min="8" max="8" width="9.5546875" bestFit="1" customWidth="1"/>
    <col min="9" max="9" width="10.5546875" bestFit="1" customWidth="1"/>
    <col min="10" max="10" width="14.6640625" bestFit="1" customWidth="1"/>
    <col min="11" max="11" width="25.21875" bestFit="1" customWidth="1"/>
    <col min="15" max="15" width="12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53</v>
      </c>
      <c r="K1" t="s">
        <v>54</v>
      </c>
    </row>
    <row r="2" spans="1:16" x14ac:dyDescent="0.3">
      <c r="A2">
        <v>1001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>
        <v>45000</v>
      </c>
      <c r="H2" s="1">
        <v>37197</v>
      </c>
      <c r="I2" s="1">
        <v>42253</v>
      </c>
      <c r="J2" t="s">
        <v>13</v>
      </c>
      <c r="K2" t="s">
        <v>14</v>
      </c>
    </row>
    <row r="3" spans="1:16" x14ac:dyDescent="0.3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">
        <v>19</v>
      </c>
      <c r="K3" t="s">
        <v>20</v>
      </c>
    </row>
    <row r="4" spans="1:16" x14ac:dyDescent="0.3">
      <c r="A4">
        <v>1003</v>
      </c>
      <c r="B4" t="s">
        <v>21</v>
      </c>
      <c r="C4" t="s">
        <v>22</v>
      </c>
      <c r="D4">
        <v>29</v>
      </c>
      <c r="E4" t="s">
        <v>11</v>
      </c>
      <c r="F4" t="s">
        <v>12</v>
      </c>
      <c r="G4">
        <v>63000</v>
      </c>
      <c r="H4" s="1">
        <v>36711</v>
      </c>
      <c r="I4" s="1">
        <v>42986</v>
      </c>
      <c r="J4" t="s">
        <v>23</v>
      </c>
      <c r="K4" t="s">
        <v>24</v>
      </c>
    </row>
    <row r="5" spans="1:16" x14ac:dyDescent="0.3">
      <c r="A5">
        <v>1004</v>
      </c>
      <c r="B5" t="s">
        <v>25</v>
      </c>
      <c r="C5" t="s">
        <v>26</v>
      </c>
      <c r="D5">
        <v>31</v>
      </c>
      <c r="E5" t="s">
        <v>17</v>
      </c>
      <c r="F5" t="s">
        <v>27</v>
      </c>
      <c r="G5">
        <v>47000</v>
      </c>
      <c r="H5" s="1">
        <v>36530</v>
      </c>
      <c r="I5" s="1">
        <v>42341</v>
      </c>
      <c r="J5" t="s">
        <v>28</v>
      </c>
      <c r="K5" t="s">
        <v>29</v>
      </c>
    </row>
    <row r="6" spans="1:16" x14ac:dyDescent="0.3">
      <c r="A6">
        <v>1005</v>
      </c>
      <c r="B6" t="s">
        <v>30</v>
      </c>
      <c r="C6" t="s">
        <v>31</v>
      </c>
      <c r="D6">
        <v>32</v>
      </c>
      <c r="E6" t="s">
        <v>11</v>
      </c>
      <c r="F6" t="s">
        <v>32</v>
      </c>
      <c r="G6">
        <v>50000</v>
      </c>
      <c r="H6" s="1">
        <v>37017</v>
      </c>
      <c r="I6" s="1">
        <v>42977</v>
      </c>
      <c r="J6" t="s">
        <v>33</v>
      </c>
      <c r="K6" t="s">
        <v>34</v>
      </c>
    </row>
    <row r="7" spans="1:16" x14ac:dyDescent="0.3">
      <c r="A7">
        <v>1006</v>
      </c>
      <c r="B7" t="s">
        <v>35</v>
      </c>
      <c r="C7" t="s">
        <v>36</v>
      </c>
      <c r="D7">
        <v>35</v>
      </c>
      <c r="E7" t="s">
        <v>11</v>
      </c>
      <c r="F7" t="s">
        <v>37</v>
      </c>
      <c r="G7">
        <v>65000</v>
      </c>
      <c r="H7" s="1">
        <v>35040</v>
      </c>
      <c r="I7" s="1">
        <v>41528</v>
      </c>
      <c r="J7" t="s">
        <v>38</v>
      </c>
      <c r="K7" t="s">
        <v>39</v>
      </c>
    </row>
    <row r="8" spans="1:16" x14ac:dyDescent="0.3">
      <c r="A8">
        <v>1007</v>
      </c>
      <c r="B8" t="s">
        <v>40</v>
      </c>
      <c r="C8" t="s">
        <v>41</v>
      </c>
      <c r="D8">
        <v>32</v>
      </c>
      <c r="E8" t="s">
        <v>17</v>
      </c>
      <c r="F8" t="s">
        <v>42</v>
      </c>
      <c r="G8">
        <v>41000</v>
      </c>
      <c r="H8" s="1">
        <v>37933</v>
      </c>
      <c r="I8" s="1">
        <v>41551</v>
      </c>
      <c r="J8" t="s">
        <v>43</v>
      </c>
      <c r="K8" t="s">
        <v>44</v>
      </c>
    </row>
    <row r="9" spans="1:16" x14ac:dyDescent="0.3">
      <c r="A9">
        <v>1008</v>
      </c>
      <c r="B9" t="s">
        <v>45</v>
      </c>
      <c r="C9" t="s">
        <v>46</v>
      </c>
      <c r="D9">
        <v>38</v>
      </c>
      <c r="E9" t="s">
        <v>11</v>
      </c>
      <c r="F9" t="s">
        <v>12</v>
      </c>
      <c r="G9">
        <v>48000</v>
      </c>
      <c r="H9" s="1">
        <v>37416</v>
      </c>
      <c r="I9" s="1">
        <v>42116</v>
      </c>
      <c r="J9" t="s">
        <v>47</v>
      </c>
      <c r="K9" t="s">
        <v>48</v>
      </c>
    </row>
    <row r="10" spans="1:16" x14ac:dyDescent="0.3">
      <c r="A10">
        <v>1009</v>
      </c>
      <c r="B10" t="s">
        <v>49</v>
      </c>
      <c r="C10" t="s">
        <v>50</v>
      </c>
      <c r="D10">
        <v>31</v>
      </c>
      <c r="E10" t="s">
        <v>11</v>
      </c>
      <c r="F10" t="s">
        <v>27</v>
      </c>
      <c r="G10">
        <v>42000</v>
      </c>
      <c r="H10" s="1">
        <v>37843</v>
      </c>
      <c r="I10" s="1">
        <v>40800</v>
      </c>
      <c r="J10" t="s">
        <v>51</v>
      </c>
      <c r="K10" t="s">
        <v>52</v>
      </c>
      <c r="O10" t="s">
        <v>55</v>
      </c>
      <c r="P10" t="s">
        <v>54</v>
      </c>
    </row>
    <row r="11" spans="1:16" x14ac:dyDescent="0.3">
      <c r="O11" t="s">
        <v>28</v>
      </c>
      <c r="P11" t="str">
        <f>_xlfn.XLOOKUP(O11,J2:J10,K2:K10)</f>
        <v>Angela.Martin@gmail.com</v>
      </c>
    </row>
    <row r="12" spans="1:16" x14ac:dyDescent="0.3">
      <c r="O12" t="s">
        <v>38</v>
      </c>
      <c r="P12" t="str">
        <f t="shared" ref="P12:P14" si="0">_xlfn.XLOOKUP(O12,J3:J11,K3:K11)</f>
        <v>Michael.Scott@gmail.com</v>
      </c>
    </row>
    <row r="13" spans="1:16" x14ac:dyDescent="0.3">
      <c r="O13" t="s">
        <v>51</v>
      </c>
      <c r="P13" t="str">
        <f t="shared" si="0"/>
        <v>Kevin.Malone@gmail.com</v>
      </c>
    </row>
    <row r="14" spans="1:16" x14ac:dyDescent="0.3">
      <c r="O14" t="s">
        <v>19</v>
      </c>
      <c r="P14" t="str">
        <f>_xlfn.XLOOKUP(O14,J2:J13,K2:K13)</f>
        <v>Pam.Beasley@gmail.com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E25FA-AF0D-4D43-AA85-4CB1502594CB}">
  <dimension ref="A1:Q10"/>
  <sheetViews>
    <sheetView workbookViewId="0">
      <selection activeCell="K10" sqref="A1:K10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5.77734375" bestFit="1" customWidth="1"/>
    <col min="7" max="7" width="6" bestFit="1" customWidth="1"/>
    <col min="8" max="8" width="9.5546875" bestFit="1" customWidth="1"/>
    <col min="9" max="9" width="10.5546875" bestFit="1" customWidth="1"/>
    <col min="10" max="10" width="25.21875" bestFit="1" customWidth="1"/>
    <col min="11" max="11" width="14.6640625" bestFit="1" customWidth="1"/>
    <col min="15" max="15" width="12.33203125" bestFit="1" customWidth="1"/>
    <col min="16" max="16" width="14.5546875" customWidth="1"/>
    <col min="17" max="17" width="16.5546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54</v>
      </c>
      <c r="K1" t="s">
        <v>53</v>
      </c>
    </row>
    <row r="2" spans="1:17" x14ac:dyDescent="0.3">
      <c r="A2">
        <v>1001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>
        <v>45000</v>
      </c>
      <c r="H2" s="1">
        <v>37197</v>
      </c>
      <c r="I2" s="1">
        <v>42253</v>
      </c>
      <c r="J2" t="s">
        <v>14</v>
      </c>
      <c r="K2" t="s">
        <v>13</v>
      </c>
    </row>
    <row r="3" spans="1:17" x14ac:dyDescent="0.3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">
        <v>20</v>
      </c>
      <c r="K3" t="s">
        <v>19</v>
      </c>
      <c r="O3" t="s">
        <v>55</v>
      </c>
      <c r="P3" t="s">
        <v>8</v>
      </c>
      <c r="Q3" t="s">
        <v>56</v>
      </c>
    </row>
    <row r="4" spans="1:17" x14ac:dyDescent="0.3">
      <c r="A4">
        <v>1003</v>
      </c>
      <c r="B4" t="s">
        <v>21</v>
      </c>
      <c r="C4" t="s">
        <v>22</v>
      </c>
      <c r="D4">
        <v>29</v>
      </c>
      <c r="E4" t="s">
        <v>11</v>
      </c>
      <c r="F4" t="s">
        <v>12</v>
      </c>
      <c r="G4">
        <v>63000</v>
      </c>
      <c r="H4" s="1">
        <v>36711</v>
      </c>
      <c r="I4" s="1">
        <v>42986</v>
      </c>
      <c r="J4" t="s">
        <v>24</v>
      </c>
      <c r="K4" t="s">
        <v>23</v>
      </c>
      <c r="O4" t="s">
        <v>28</v>
      </c>
      <c r="P4" cm="1">
        <f t="array" ref="P4:Q4">_xlfn.XLOOKUP(O4,K2:K10,I2:J10)</f>
        <v>42341</v>
      </c>
      <c r="Q4" t="str">
        <v>Angela.Martin@gmail.com</v>
      </c>
    </row>
    <row r="5" spans="1:17" x14ac:dyDescent="0.3">
      <c r="A5">
        <v>1004</v>
      </c>
      <c r="B5" t="s">
        <v>25</v>
      </c>
      <c r="C5" t="s">
        <v>26</v>
      </c>
      <c r="D5">
        <v>31</v>
      </c>
      <c r="E5" t="s">
        <v>17</v>
      </c>
      <c r="F5" t="s">
        <v>27</v>
      </c>
      <c r="G5">
        <v>47000</v>
      </c>
      <c r="H5" s="1">
        <v>36530</v>
      </c>
      <c r="I5" s="1">
        <v>42341</v>
      </c>
      <c r="J5" t="s">
        <v>29</v>
      </c>
      <c r="K5" t="s">
        <v>28</v>
      </c>
      <c r="O5" t="s">
        <v>38</v>
      </c>
      <c r="P5" cm="1">
        <f t="array" ref="P5:Q5">_xlfn.XLOOKUP(O5,K3:K11,I3:J11)</f>
        <v>41528</v>
      </c>
      <c r="Q5" t="str">
        <v>Michael.Scott@gmail.com</v>
      </c>
    </row>
    <row r="6" spans="1:17" x14ac:dyDescent="0.3">
      <c r="A6">
        <v>1005</v>
      </c>
      <c r="B6" t="s">
        <v>30</v>
      </c>
      <c r="C6" t="s">
        <v>31</v>
      </c>
      <c r="D6">
        <v>32</v>
      </c>
      <c r="E6" t="s">
        <v>11</v>
      </c>
      <c r="F6" t="s">
        <v>32</v>
      </c>
      <c r="G6">
        <v>50000</v>
      </c>
      <c r="H6" s="1">
        <v>37017</v>
      </c>
      <c r="I6" s="1">
        <v>42977</v>
      </c>
      <c r="J6" t="s">
        <v>34</v>
      </c>
      <c r="K6" t="s">
        <v>33</v>
      </c>
      <c r="O6" t="s">
        <v>51</v>
      </c>
      <c r="P6" cm="1">
        <f t="array" ref="P6:Q6">_xlfn.XLOOKUP(O6,K4:K12,I4:J12)</f>
        <v>40800</v>
      </c>
      <c r="Q6" t="str">
        <v>Kevin.Malone@gmail.com</v>
      </c>
    </row>
    <row r="7" spans="1:17" x14ac:dyDescent="0.3">
      <c r="A7">
        <v>1006</v>
      </c>
      <c r="B7" t="s">
        <v>35</v>
      </c>
      <c r="C7" t="s">
        <v>36</v>
      </c>
      <c r="D7">
        <v>35</v>
      </c>
      <c r="E7" t="s">
        <v>11</v>
      </c>
      <c r="F7" t="s">
        <v>37</v>
      </c>
      <c r="G7">
        <v>65000</v>
      </c>
      <c r="H7" s="1">
        <v>35040</v>
      </c>
      <c r="I7" s="1">
        <v>41528</v>
      </c>
      <c r="J7" t="s">
        <v>39</v>
      </c>
      <c r="K7" t="s">
        <v>38</v>
      </c>
      <c r="O7" t="s">
        <v>19</v>
      </c>
      <c r="P7" cm="1">
        <f t="array" ref="P7:Q7">_xlfn.XLOOKUP(O7,K2:K13,I2:J13)</f>
        <v>42287</v>
      </c>
      <c r="Q7" t="str">
        <v>Pam.Beasley@gmail.com</v>
      </c>
    </row>
    <row r="8" spans="1:17" x14ac:dyDescent="0.3">
      <c r="A8">
        <v>1007</v>
      </c>
      <c r="B8" t="s">
        <v>40</v>
      </c>
      <c r="C8" t="s">
        <v>41</v>
      </c>
      <c r="D8">
        <v>32</v>
      </c>
      <c r="E8" t="s">
        <v>17</v>
      </c>
      <c r="F8" t="s">
        <v>42</v>
      </c>
      <c r="G8">
        <v>41000</v>
      </c>
      <c r="H8" s="1">
        <v>37933</v>
      </c>
      <c r="I8" s="1">
        <v>41551</v>
      </c>
      <c r="J8" t="s">
        <v>44</v>
      </c>
      <c r="K8" t="s">
        <v>43</v>
      </c>
    </row>
    <row r="9" spans="1:17" x14ac:dyDescent="0.3">
      <c r="A9">
        <v>1008</v>
      </c>
      <c r="B9" t="s">
        <v>45</v>
      </c>
      <c r="C9" t="s">
        <v>46</v>
      </c>
      <c r="D9">
        <v>38</v>
      </c>
      <c r="E9" t="s">
        <v>11</v>
      </c>
      <c r="F9" t="s">
        <v>12</v>
      </c>
      <c r="G9">
        <v>48000</v>
      </c>
      <c r="H9" s="1">
        <v>37416</v>
      </c>
      <c r="I9" s="1">
        <v>42116</v>
      </c>
      <c r="J9" t="s">
        <v>48</v>
      </c>
      <c r="K9" t="s">
        <v>47</v>
      </c>
    </row>
    <row r="10" spans="1:17" x14ac:dyDescent="0.3">
      <c r="A10">
        <v>1009</v>
      </c>
      <c r="B10" t="s">
        <v>49</v>
      </c>
      <c r="C10" t="s">
        <v>50</v>
      </c>
      <c r="D10">
        <v>31</v>
      </c>
      <c r="E10" t="s">
        <v>11</v>
      </c>
      <c r="F10" t="s">
        <v>27</v>
      </c>
      <c r="G10">
        <v>42000</v>
      </c>
      <c r="H10" s="1">
        <v>37843</v>
      </c>
      <c r="I10" s="1">
        <v>40800</v>
      </c>
      <c r="J10" t="s">
        <v>52</v>
      </c>
      <c r="K10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19605-B86C-4E73-A029-0AE61792443F}">
  <dimension ref="A1:Q10"/>
  <sheetViews>
    <sheetView workbookViewId="0">
      <selection activeCell="K10" sqref="A1:K10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5.77734375" bestFit="1" customWidth="1"/>
    <col min="7" max="7" width="6" bestFit="1" customWidth="1"/>
    <col min="8" max="8" width="9.5546875" bestFit="1" customWidth="1"/>
    <col min="9" max="9" width="10.5546875" bestFit="1" customWidth="1"/>
    <col min="10" max="10" width="25.21875" bestFit="1" customWidth="1"/>
    <col min="11" max="11" width="14.6640625" bestFit="1" customWidth="1"/>
    <col min="16" max="16" width="14.66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54</v>
      </c>
      <c r="K1" t="s">
        <v>53</v>
      </c>
    </row>
    <row r="2" spans="1:17" x14ac:dyDescent="0.3">
      <c r="A2">
        <v>1001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>
        <v>45000</v>
      </c>
      <c r="H2" s="1">
        <v>37197</v>
      </c>
      <c r="I2" s="1">
        <v>42253</v>
      </c>
      <c r="J2" t="s">
        <v>14</v>
      </c>
      <c r="K2" t="s">
        <v>13</v>
      </c>
      <c r="P2" t="s">
        <v>57</v>
      </c>
      <c r="Q2" t="s">
        <v>58</v>
      </c>
    </row>
    <row r="3" spans="1:17" x14ac:dyDescent="0.3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">
        <v>20</v>
      </c>
      <c r="K3" t="s">
        <v>19</v>
      </c>
      <c r="P3" t="s">
        <v>26</v>
      </c>
      <c r="Q3" t="str">
        <f>_xlfn.XLOOKUP(P3,K2:K10,J2:J10,"Not Found")</f>
        <v>Not Found</v>
      </c>
    </row>
    <row r="4" spans="1:17" x14ac:dyDescent="0.3">
      <c r="A4">
        <v>1003</v>
      </c>
      <c r="B4" t="s">
        <v>21</v>
      </c>
      <c r="C4" t="s">
        <v>22</v>
      </c>
      <c r="D4">
        <v>29</v>
      </c>
      <c r="E4" t="s">
        <v>11</v>
      </c>
      <c r="F4" t="s">
        <v>12</v>
      </c>
      <c r="G4">
        <v>63000</v>
      </c>
      <c r="H4" s="1">
        <v>36711</v>
      </c>
      <c r="I4" s="1">
        <v>42986</v>
      </c>
      <c r="J4" t="s">
        <v>24</v>
      </c>
      <c r="K4" t="s">
        <v>23</v>
      </c>
      <c r="P4" t="s">
        <v>16</v>
      </c>
      <c r="Q4" t="str">
        <f>_xlfn.XLOOKUP("*"&amp;P4,K2:K11,J2:J11,"Not Found",2)</f>
        <v>Pam.Beasley@gmail.com</v>
      </c>
    </row>
    <row r="5" spans="1:17" x14ac:dyDescent="0.3">
      <c r="A5">
        <v>1004</v>
      </c>
      <c r="B5" t="s">
        <v>25</v>
      </c>
      <c r="C5" t="s">
        <v>26</v>
      </c>
      <c r="D5">
        <v>31</v>
      </c>
      <c r="E5" t="s">
        <v>17</v>
      </c>
      <c r="F5" t="s">
        <v>27</v>
      </c>
      <c r="G5">
        <v>47000</v>
      </c>
      <c r="H5" s="1">
        <v>36530</v>
      </c>
      <c r="I5" s="1">
        <v>42341</v>
      </c>
      <c r="J5" t="s">
        <v>29</v>
      </c>
      <c r="K5" t="s">
        <v>28</v>
      </c>
      <c r="P5" t="s">
        <v>40</v>
      </c>
      <c r="Q5" t="str">
        <f>_xlfn.XLOOKUP(P5&amp;"*",K2:K10,J2:J10,"Not Found",2)</f>
        <v>Meredith.Palmer@gmail.com</v>
      </c>
    </row>
    <row r="6" spans="1:17" x14ac:dyDescent="0.3">
      <c r="A6">
        <v>1005</v>
      </c>
      <c r="B6" t="s">
        <v>30</v>
      </c>
      <c r="C6" t="s">
        <v>31</v>
      </c>
      <c r="D6">
        <v>32</v>
      </c>
      <c r="E6" t="s">
        <v>11</v>
      </c>
      <c r="F6" t="s">
        <v>32</v>
      </c>
      <c r="G6">
        <v>50000</v>
      </c>
      <c r="H6" s="1">
        <v>37017</v>
      </c>
      <c r="I6" s="1">
        <v>42977</v>
      </c>
      <c r="J6" t="s">
        <v>34</v>
      </c>
      <c r="K6" t="s">
        <v>33</v>
      </c>
      <c r="P6" t="s">
        <v>59</v>
      </c>
      <c r="Q6" t="str">
        <f>_xlfn.XLOOKUP("*"&amp;P6&amp;"*",K2:K10,J2:J10,"Not Found",2)</f>
        <v>Kevin.Malone@gmail.com</v>
      </c>
    </row>
    <row r="7" spans="1:17" x14ac:dyDescent="0.3">
      <c r="A7">
        <v>1006</v>
      </c>
      <c r="B7" t="s">
        <v>35</v>
      </c>
      <c r="C7" t="s">
        <v>36</v>
      </c>
      <c r="D7">
        <v>35</v>
      </c>
      <c r="E7" t="s">
        <v>11</v>
      </c>
      <c r="F7" t="s">
        <v>37</v>
      </c>
      <c r="G7">
        <v>65000</v>
      </c>
      <c r="H7" s="1">
        <v>35040</v>
      </c>
      <c r="I7" s="1">
        <v>41528</v>
      </c>
      <c r="J7" t="s">
        <v>39</v>
      </c>
      <c r="K7" t="s">
        <v>38</v>
      </c>
    </row>
    <row r="8" spans="1:17" x14ac:dyDescent="0.3">
      <c r="A8">
        <v>1007</v>
      </c>
      <c r="B8" t="s">
        <v>40</v>
      </c>
      <c r="C8" t="s">
        <v>41</v>
      </c>
      <c r="D8">
        <v>32</v>
      </c>
      <c r="E8" t="s">
        <v>17</v>
      </c>
      <c r="F8" t="s">
        <v>42</v>
      </c>
      <c r="G8">
        <v>41000</v>
      </c>
      <c r="H8" s="1">
        <v>37933</v>
      </c>
      <c r="I8" s="1">
        <v>41551</v>
      </c>
      <c r="J8" t="s">
        <v>44</v>
      </c>
      <c r="K8" t="s">
        <v>43</v>
      </c>
    </row>
    <row r="9" spans="1:17" x14ac:dyDescent="0.3">
      <c r="A9">
        <v>1008</v>
      </c>
      <c r="B9" t="s">
        <v>45</v>
      </c>
      <c r="C9" t="s">
        <v>46</v>
      </c>
      <c r="D9">
        <v>38</v>
      </c>
      <c r="E9" t="s">
        <v>11</v>
      </c>
      <c r="F9" t="s">
        <v>12</v>
      </c>
      <c r="G9">
        <v>48000</v>
      </c>
      <c r="H9" s="1">
        <v>37416</v>
      </c>
      <c r="I9" s="1">
        <v>42116</v>
      </c>
      <c r="J9" t="s">
        <v>48</v>
      </c>
      <c r="K9" t="s">
        <v>47</v>
      </c>
    </row>
    <row r="10" spans="1:17" x14ac:dyDescent="0.3">
      <c r="A10">
        <v>1009</v>
      </c>
      <c r="B10" t="s">
        <v>49</v>
      </c>
      <c r="C10" t="s">
        <v>50</v>
      </c>
      <c r="D10">
        <v>31</v>
      </c>
      <c r="E10" t="s">
        <v>11</v>
      </c>
      <c r="F10" t="s">
        <v>27</v>
      </c>
      <c r="G10">
        <v>42000</v>
      </c>
      <c r="H10" s="1">
        <v>37843</v>
      </c>
      <c r="I10" s="1">
        <v>40800</v>
      </c>
      <c r="J10" t="s">
        <v>52</v>
      </c>
      <c r="K10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5C9B1-0AB5-428C-AF6A-E3549A4F21D3}">
  <dimension ref="A1:P21"/>
  <sheetViews>
    <sheetView workbookViewId="0">
      <selection activeCell="P6" sqref="P6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4" bestFit="1" customWidth="1"/>
    <col min="5" max="5" width="6.88671875" bestFit="1" customWidth="1"/>
    <col min="6" max="6" width="15.77734375" bestFit="1" customWidth="1"/>
    <col min="7" max="7" width="6" bestFit="1" customWidth="1"/>
    <col min="8" max="8" width="9.5546875" bestFit="1" customWidth="1"/>
    <col min="9" max="9" width="10.5546875" bestFit="1" customWidth="1"/>
    <col min="10" max="10" width="25.21875" bestFit="1" customWidth="1"/>
    <col min="11" max="11" width="14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54</v>
      </c>
      <c r="K1" t="s">
        <v>53</v>
      </c>
    </row>
    <row r="2" spans="1:16" x14ac:dyDescent="0.3">
      <c r="A2">
        <v>1001</v>
      </c>
      <c r="B2" t="s">
        <v>9</v>
      </c>
      <c r="C2" t="s">
        <v>10</v>
      </c>
      <c r="D2">
        <v>30</v>
      </c>
      <c r="E2" t="s">
        <v>11</v>
      </c>
      <c r="F2" t="s">
        <v>12</v>
      </c>
      <c r="G2">
        <v>45000</v>
      </c>
      <c r="H2" s="1">
        <v>37197</v>
      </c>
      <c r="I2" s="1">
        <v>42253</v>
      </c>
      <c r="J2" t="s">
        <v>14</v>
      </c>
      <c r="K2" t="s">
        <v>13</v>
      </c>
    </row>
    <row r="3" spans="1:16" x14ac:dyDescent="0.3">
      <c r="A3">
        <v>1002</v>
      </c>
      <c r="B3" t="s">
        <v>15</v>
      </c>
      <c r="C3" t="s">
        <v>16</v>
      </c>
      <c r="D3">
        <v>30</v>
      </c>
      <c r="E3" t="s">
        <v>17</v>
      </c>
      <c r="F3" t="s">
        <v>18</v>
      </c>
      <c r="G3">
        <v>36000</v>
      </c>
      <c r="H3" s="1">
        <v>36436</v>
      </c>
      <c r="I3" s="1">
        <v>42287</v>
      </c>
      <c r="J3" t="s">
        <v>20</v>
      </c>
      <c r="K3" t="s">
        <v>19</v>
      </c>
    </row>
    <row r="4" spans="1:16" x14ac:dyDescent="0.3">
      <c r="A4">
        <v>1003</v>
      </c>
      <c r="B4" t="s">
        <v>21</v>
      </c>
      <c r="C4" t="s">
        <v>22</v>
      </c>
      <c r="D4">
        <v>29</v>
      </c>
      <c r="E4" t="s">
        <v>11</v>
      </c>
      <c r="F4" t="s">
        <v>12</v>
      </c>
      <c r="G4">
        <v>63000</v>
      </c>
      <c r="H4" s="1">
        <v>36711</v>
      </c>
      <c r="I4" s="1">
        <v>42986</v>
      </c>
      <c r="J4" t="s">
        <v>24</v>
      </c>
      <c r="K4" t="s">
        <v>23</v>
      </c>
      <c r="O4" t="s">
        <v>60</v>
      </c>
      <c r="P4" t="s">
        <v>57</v>
      </c>
    </row>
    <row r="5" spans="1:16" x14ac:dyDescent="0.3">
      <c r="A5">
        <v>1004</v>
      </c>
      <c r="B5" t="s">
        <v>25</v>
      </c>
      <c r="C5" t="s">
        <v>26</v>
      </c>
      <c r="D5">
        <v>31</v>
      </c>
      <c r="E5" t="s">
        <v>17</v>
      </c>
      <c r="F5" t="s">
        <v>27</v>
      </c>
      <c r="G5">
        <v>47000</v>
      </c>
      <c r="H5" s="1">
        <v>36530</v>
      </c>
      <c r="I5" s="1">
        <v>42341</v>
      </c>
      <c r="J5" t="s">
        <v>29</v>
      </c>
      <c r="K5" t="s">
        <v>28</v>
      </c>
      <c r="O5" s="1">
        <v>36530</v>
      </c>
      <c r="P5" t="str">
        <f>_xlfn.XLOOKUP(O5,H2:H10,K2:K10,"Not Found",1,1)</f>
        <v>Angela Martin</v>
      </c>
    </row>
    <row r="6" spans="1:16" x14ac:dyDescent="0.3">
      <c r="A6">
        <v>1005</v>
      </c>
      <c r="B6" t="s">
        <v>30</v>
      </c>
      <c r="C6" t="s">
        <v>31</v>
      </c>
      <c r="D6">
        <v>32</v>
      </c>
      <c r="E6" t="s">
        <v>11</v>
      </c>
      <c r="F6" t="s">
        <v>32</v>
      </c>
      <c r="G6">
        <v>50000</v>
      </c>
      <c r="H6" s="1">
        <v>37017</v>
      </c>
      <c r="I6" s="1">
        <v>42977</v>
      </c>
      <c r="J6" t="s">
        <v>34</v>
      </c>
      <c r="K6" t="s">
        <v>33</v>
      </c>
      <c r="O6" s="1">
        <v>37017</v>
      </c>
      <c r="P6" t="str">
        <f>_xlfn.XLOOKUP(O6,H2:H10,K2:K10,"Not Found",0,-1)</f>
        <v>Michael Scott</v>
      </c>
    </row>
    <row r="7" spans="1:16" x14ac:dyDescent="0.3">
      <c r="A7">
        <v>1006</v>
      </c>
      <c r="B7" t="s">
        <v>35</v>
      </c>
      <c r="C7" t="s">
        <v>36</v>
      </c>
      <c r="D7">
        <v>35</v>
      </c>
      <c r="E7" t="s">
        <v>11</v>
      </c>
      <c r="F7" t="s">
        <v>37</v>
      </c>
      <c r="G7">
        <v>65000</v>
      </c>
      <c r="H7" s="1">
        <v>37017</v>
      </c>
      <c r="I7" s="1">
        <v>41528</v>
      </c>
      <c r="J7" t="s">
        <v>39</v>
      </c>
      <c r="K7" t="s">
        <v>38</v>
      </c>
      <c r="O7" s="1">
        <v>36526</v>
      </c>
      <c r="P7" t="str">
        <f>_xlfn.XLOOKUP(O7,H2:H10,K2:K10,"Not Found",1,1)</f>
        <v>Angela Martin</v>
      </c>
    </row>
    <row r="8" spans="1:16" x14ac:dyDescent="0.3">
      <c r="A8">
        <v>1007</v>
      </c>
      <c r="B8" t="s">
        <v>40</v>
      </c>
      <c r="C8" t="s">
        <v>41</v>
      </c>
      <c r="D8">
        <v>32</v>
      </c>
      <c r="E8" t="s">
        <v>17</v>
      </c>
      <c r="F8" t="s">
        <v>42</v>
      </c>
      <c r="G8">
        <v>41000</v>
      </c>
      <c r="H8" s="1">
        <v>37933</v>
      </c>
      <c r="I8" s="1">
        <v>41551</v>
      </c>
      <c r="J8" t="s">
        <v>44</v>
      </c>
      <c r="K8" t="s">
        <v>43</v>
      </c>
    </row>
    <row r="9" spans="1:16" x14ac:dyDescent="0.3">
      <c r="A9">
        <v>1008</v>
      </c>
      <c r="B9" t="s">
        <v>45</v>
      </c>
      <c r="C9" t="s">
        <v>46</v>
      </c>
      <c r="D9">
        <v>38</v>
      </c>
      <c r="E9" t="s">
        <v>11</v>
      </c>
      <c r="F9" t="s">
        <v>12</v>
      </c>
      <c r="G9">
        <v>48000</v>
      </c>
      <c r="H9" s="1">
        <v>37416</v>
      </c>
      <c r="I9" s="1">
        <v>42116</v>
      </c>
      <c r="J9" t="s">
        <v>48</v>
      </c>
      <c r="K9" t="s">
        <v>47</v>
      </c>
    </row>
    <row r="10" spans="1:16" x14ac:dyDescent="0.3">
      <c r="A10">
        <v>1009</v>
      </c>
      <c r="B10" t="s">
        <v>49</v>
      </c>
      <c r="C10" t="s">
        <v>50</v>
      </c>
      <c r="D10">
        <v>31</v>
      </c>
      <c r="E10" t="s">
        <v>11</v>
      </c>
      <c r="F10" t="s">
        <v>27</v>
      </c>
      <c r="G10">
        <v>42000</v>
      </c>
      <c r="H10" s="1">
        <v>37843</v>
      </c>
      <c r="I10" s="1">
        <v>40800</v>
      </c>
      <c r="J10" t="s">
        <v>52</v>
      </c>
      <c r="K10" t="s">
        <v>51</v>
      </c>
    </row>
    <row r="21" spans="13:13" x14ac:dyDescent="0.3">
      <c r="M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50E43-357D-41EE-B12E-AF5434345D7A}">
  <dimension ref="A1:U6"/>
  <sheetViews>
    <sheetView tabSelected="1" workbookViewId="0">
      <selection activeCell="U4" sqref="U4:U6"/>
    </sheetView>
  </sheetViews>
  <sheetFormatPr defaultRowHeight="14.4" x14ac:dyDescent="0.3"/>
  <cols>
    <col min="1" max="1" width="12.109375" bestFit="1" customWidth="1"/>
    <col min="2" max="2" width="7.21875" bestFit="1" customWidth="1"/>
    <col min="3" max="3" width="8.109375" bestFit="1" customWidth="1"/>
    <col min="4" max="4" width="6.21875" bestFit="1" customWidth="1"/>
    <col min="5" max="5" width="4.6640625" bestFit="1" customWidth="1"/>
    <col min="6" max="6" width="4.5546875" bestFit="1" customWidth="1"/>
    <col min="7" max="7" width="4.6640625" bestFit="1" customWidth="1"/>
    <col min="8" max="8" width="4" bestFit="1" customWidth="1"/>
    <col min="9" max="9" width="6.44140625" bestFit="1" customWidth="1"/>
    <col min="10" max="10" width="9.77734375" bestFit="1" customWidth="1"/>
    <col min="11" max="11" width="7.6640625" bestFit="1" customWidth="1"/>
    <col min="12" max="12" width="9.5546875" bestFit="1" customWidth="1"/>
    <col min="13" max="13" width="9.33203125" bestFit="1" customWidth="1"/>
    <col min="17" max="17" width="12.109375" bestFit="1" customWidth="1"/>
    <col min="18" max="18" width="8.109375" bestFit="1" customWidth="1"/>
    <col min="20" max="20" width="12.109375" bestFit="1" customWidth="1"/>
  </cols>
  <sheetData>
    <row r="1" spans="1:21" x14ac:dyDescent="0.3"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</row>
    <row r="2" spans="1:21" x14ac:dyDescent="0.3">
      <c r="A2" t="s">
        <v>73</v>
      </c>
      <c r="B2">
        <v>120</v>
      </c>
      <c r="C2">
        <v>432</v>
      </c>
      <c r="D2">
        <v>867</v>
      </c>
      <c r="E2">
        <v>23</v>
      </c>
      <c r="F2">
        <v>534</v>
      </c>
      <c r="G2">
        <v>634</v>
      </c>
      <c r="H2">
        <v>345</v>
      </c>
      <c r="I2">
        <v>423</v>
      </c>
      <c r="J2">
        <v>345</v>
      </c>
      <c r="K2">
        <v>867</v>
      </c>
      <c r="L2">
        <v>34</v>
      </c>
      <c r="M2">
        <v>745</v>
      </c>
    </row>
    <row r="3" spans="1:21" x14ac:dyDescent="0.3">
      <c r="A3" t="s">
        <v>74</v>
      </c>
      <c r="B3">
        <v>43</v>
      </c>
      <c r="C3">
        <v>32</v>
      </c>
      <c r="D3">
        <v>42</v>
      </c>
      <c r="E3">
        <v>345</v>
      </c>
      <c r="F3">
        <v>53</v>
      </c>
      <c r="G3">
        <v>234</v>
      </c>
      <c r="H3">
        <v>234</v>
      </c>
      <c r="I3">
        <v>23</v>
      </c>
      <c r="J3">
        <v>345</v>
      </c>
      <c r="K3">
        <v>65</v>
      </c>
      <c r="L3">
        <v>456</v>
      </c>
      <c r="M3">
        <v>346</v>
      </c>
      <c r="R3" t="s">
        <v>62</v>
      </c>
      <c r="U3" t="s">
        <v>76</v>
      </c>
    </row>
    <row r="4" spans="1:21" x14ac:dyDescent="0.3">
      <c r="A4" t="s">
        <v>75</v>
      </c>
      <c r="B4">
        <v>234</v>
      </c>
      <c r="C4">
        <v>422</v>
      </c>
      <c r="D4">
        <v>85</v>
      </c>
      <c r="E4">
        <v>423</v>
      </c>
      <c r="F4">
        <v>23</v>
      </c>
      <c r="G4">
        <v>143</v>
      </c>
      <c r="H4">
        <v>645</v>
      </c>
      <c r="I4">
        <v>64</v>
      </c>
      <c r="J4">
        <v>34</v>
      </c>
      <c r="K4">
        <v>45</v>
      </c>
      <c r="L4">
        <v>346</v>
      </c>
      <c r="M4">
        <v>85</v>
      </c>
      <c r="Q4" t="s">
        <v>73</v>
      </c>
      <c r="R4">
        <f>_xlfn.XLOOKUP(C1,B1:M1,B2:M2)</f>
        <v>432</v>
      </c>
      <c r="T4" t="s">
        <v>73</v>
      </c>
      <c r="U4">
        <f>SUM(_xlfn.XLOOKUP(C1,B1:M1,B2:M2),_xlfn.XLOOKUP(D1,B1:M1,B2:M2))</f>
        <v>1299</v>
      </c>
    </row>
    <row r="5" spans="1:21" x14ac:dyDescent="0.3">
      <c r="Q5" t="s">
        <v>74</v>
      </c>
      <c r="R5">
        <f t="shared" ref="R5:R6" si="0">_xlfn.XLOOKUP(C2,B2:M2,B3:M3)</f>
        <v>32</v>
      </c>
      <c r="T5" t="s">
        <v>74</v>
      </c>
      <c r="U5">
        <f t="shared" ref="U5:U6" si="1">SUM(_xlfn.XLOOKUP(C2,B2:M2,B3:M3),_xlfn.XLOOKUP(D2,B2:M2,B3:M3))</f>
        <v>74</v>
      </c>
    </row>
    <row r="6" spans="1:21" x14ac:dyDescent="0.3">
      <c r="Q6" t="s">
        <v>75</v>
      </c>
      <c r="R6">
        <f t="shared" si="0"/>
        <v>422</v>
      </c>
      <c r="T6" t="s">
        <v>75</v>
      </c>
      <c r="U6">
        <f t="shared" si="1"/>
        <v>507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XLOOKUP</vt:lpstr>
      <vt:lpstr>XLOOKUP Multiple Rows</vt:lpstr>
      <vt:lpstr>XLOOKUP Exact Match</vt:lpstr>
      <vt:lpstr>XLOOKUP Search Order</vt:lpstr>
      <vt:lpstr>XLOOKUP Horizontal w 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kumar kota</dc:creator>
  <cp:lastModifiedBy>vikas kumar kota</cp:lastModifiedBy>
  <dcterms:created xsi:type="dcterms:W3CDTF">2023-08-15T21:56:37Z</dcterms:created>
  <dcterms:modified xsi:type="dcterms:W3CDTF">2023-08-15T23:07:38Z</dcterms:modified>
</cp:coreProperties>
</file>