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rab\MultiphaseFlow\calc\MultiphaseFlow\"/>
    </mc:Choice>
  </mc:AlternateContent>
  <bookViews>
    <workbookView xWindow="240" yWindow="12" windowWidth="16092" windowHeight="9660" activeTab="1"/>
  </bookViews>
  <sheets>
    <sheet name="q285,wct0" sheetId="1" r:id="rId1"/>
    <sheet name="Лист1" sheetId="5" r:id="rId2"/>
    <sheet name="q285,wct0.1" sheetId="2" r:id="rId3"/>
    <sheet name="q285,wct0.25" sheetId="3" r:id="rId4"/>
    <sheet name="q285,wct0.4" sheetId="4" r:id="rId5"/>
  </sheets>
  <calcPr calcId="152511"/>
</workbook>
</file>

<file path=xl/calcChain.xml><?xml version="1.0" encoding="utf-8"?>
<calcChain xmlns="http://schemas.openxmlformats.org/spreadsheetml/2006/main">
  <c r="D1" i="5" l="1"/>
  <c r="D2" i="5"/>
  <c r="D3" i="5"/>
  <c r="D4" i="5"/>
  <c r="D5" i="5"/>
  <c r="D6" i="5"/>
  <c r="D7" i="5"/>
  <c r="D8" i="5"/>
  <c r="D9" i="5"/>
  <c r="C2" i="5"/>
  <c r="C3" i="5"/>
  <c r="C4" i="5"/>
  <c r="C5" i="5"/>
  <c r="C6" i="5"/>
  <c r="C7" i="5"/>
  <c r="C8" i="5"/>
  <c r="C9" i="5"/>
  <c r="C1" i="5"/>
  <c r="H1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H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" i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<sst xmlns="http://schemas.openxmlformats.org/spreadsheetml/2006/main" count="36" uniqueCount="8">
  <si>
    <t>GOR,м3/м3</t>
  </si>
  <si>
    <t>p down,па</t>
  </si>
  <si>
    <t>p pipesim,па</t>
  </si>
  <si>
    <t>Ошибка,%</t>
  </si>
  <si>
    <t>GOR</t>
  </si>
  <si>
    <t>p down</t>
  </si>
  <si>
    <t>Caetano Brill</t>
  </si>
  <si>
    <t>Hasan Kabir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</si>
</sst>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8" sqref="B8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G1" s="1" t="s">
        <v>5</v>
      </c>
      <c r="H1" s="2" t="s">
        <v>3</v>
      </c>
    </row>
    <row r="2" spans="1:9" x14ac:dyDescent="0.3">
      <c r="A2" s="4">
        <v>0</v>
      </c>
      <c r="B2" s="4">
        <v>197.7710128488323</v>
      </c>
      <c r="C2" s="4">
        <v>194.4960105065918</v>
      </c>
      <c r="D2" s="3">
        <f>ABS(C2-B2)/C2*100</f>
        <v>1.6838403696355007</v>
      </c>
      <c r="F2" s="4">
        <v>0</v>
      </c>
      <c r="G2" s="4">
        <v>197.7710128488323</v>
      </c>
      <c r="H2" s="4">
        <f>ABS(C2-G2)/C2*100</f>
        <v>1.6838403696355007</v>
      </c>
      <c r="I2" s="11">
        <f>H2-D2</f>
        <v>0</v>
      </c>
    </row>
    <row r="3" spans="1:9" x14ac:dyDescent="0.3">
      <c r="A3" s="4">
        <v>10</v>
      </c>
      <c r="B3" s="4">
        <v>195.701284273369</v>
      </c>
      <c r="C3" s="4">
        <v>192.56343245353409</v>
      </c>
      <c r="D3" s="3">
        <f t="shared" ref="D3:D21" si="0">ABS(C3-B3)/C3*100</f>
        <v>1.6295159365691492</v>
      </c>
      <c r="F3" s="4">
        <v>10</v>
      </c>
      <c r="G3" s="4">
        <v>195.701284273369</v>
      </c>
      <c r="H3" s="4">
        <f t="shared" ref="H3:H21" si="1">ABS(C3-G3)/C3*100</f>
        <v>1.6295159365691492</v>
      </c>
      <c r="I3" s="11">
        <f t="shared" ref="I3:I21" si="2">H3-D3</f>
        <v>0</v>
      </c>
    </row>
    <row r="4" spans="1:9" x14ac:dyDescent="0.3">
      <c r="A4" s="4">
        <v>20</v>
      </c>
      <c r="B4" s="4">
        <v>192.33320903460751</v>
      </c>
      <c r="C4" s="4">
        <v>187.8205931075891</v>
      </c>
      <c r="D4" s="3">
        <f t="shared" si="0"/>
        <v>2.4026204221565011</v>
      </c>
      <c r="F4" s="4">
        <v>20</v>
      </c>
      <c r="G4" s="4">
        <v>192.33320903460751</v>
      </c>
      <c r="H4" s="4">
        <f t="shared" si="1"/>
        <v>2.4026204221565011</v>
      </c>
      <c r="I4" s="11">
        <f t="shared" si="2"/>
        <v>0</v>
      </c>
    </row>
    <row r="5" spans="1:9" x14ac:dyDescent="0.3">
      <c r="A5" s="4">
        <v>30</v>
      </c>
      <c r="B5" s="4">
        <v>173.4923022054322</v>
      </c>
      <c r="C5" s="4">
        <v>178.12539932878909</v>
      </c>
      <c r="D5" s="3">
        <f t="shared" si="0"/>
        <v>2.6010311504228456</v>
      </c>
      <c r="F5" s="4">
        <v>30</v>
      </c>
      <c r="G5" s="4">
        <v>190.8976272107837</v>
      </c>
      <c r="H5" s="4">
        <f t="shared" si="1"/>
        <v>7.1703574729504229</v>
      </c>
      <c r="I5" s="11">
        <f t="shared" si="2"/>
        <v>4.5693263225275773</v>
      </c>
    </row>
    <row r="6" spans="1:9" x14ac:dyDescent="0.3">
      <c r="A6" s="4">
        <v>40</v>
      </c>
      <c r="B6" s="4">
        <v>158.60428347758179</v>
      </c>
      <c r="C6" s="4">
        <v>165.75762436245111</v>
      </c>
      <c r="D6" s="3">
        <f t="shared" si="0"/>
        <v>4.3155425956320359</v>
      </c>
      <c r="F6" s="4">
        <v>40</v>
      </c>
      <c r="G6" s="4">
        <v>173.5889557823711</v>
      </c>
      <c r="H6" s="4">
        <f t="shared" si="1"/>
        <v>4.7245678441890204</v>
      </c>
      <c r="I6" s="11">
        <f t="shared" si="2"/>
        <v>0.40902524855698452</v>
      </c>
    </row>
    <row r="7" spans="1:9" x14ac:dyDescent="0.3">
      <c r="A7" s="4">
        <v>50</v>
      </c>
      <c r="B7" s="4">
        <v>143.62912385805501</v>
      </c>
      <c r="C7" s="4">
        <v>152.6492252543315</v>
      </c>
      <c r="D7" s="3">
        <f t="shared" si="0"/>
        <v>5.9090384384512546</v>
      </c>
      <c r="F7" s="4">
        <v>50</v>
      </c>
      <c r="G7" s="4">
        <v>146.89450215142071</v>
      </c>
      <c r="H7" s="4">
        <f t="shared" si="1"/>
        <v>3.7698999738274104</v>
      </c>
      <c r="I7" s="11">
        <f t="shared" si="2"/>
        <v>-2.1391384646238443</v>
      </c>
    </row>
    <row r="8" spans="1:9" x14ac:dyDescent="0.3">
      <c r="A8" s="4">
        <v>60</v>
      </c>
      <c r="B8" s="4">
        <v>128.22737611732069</v>
      </c>
      <c r="C8" s="4">
        <v>139.44165027326429</v>
      </c>
      <c r="D8" s="3">
        <f t="shared" si="0"/>
        <v>8.0422701065047253</v>
      </c>
      <c r="F8" s="4">
        <v>60</v>
      </c>
      <c r="G8" s="4">
        <v>115.6537961068193</v>
      </c>
      <c r="H8" s="4">
        <f t="shared" si="1"/>
        <v>17.059360757584155</v>
      </c>
      <c r="I8" s="11">
        <f t="shared" si="2"/>
        <v>9.01709065107943</v>
      </c>
    </row>
    <row r="9" spans="1:9" x14ac:dyDescent="0.3">
      <c r="A9" s="7">
        <v>70</v>
      </c>
      <c r="B9" s="7">
        <v>112.2499544905771</v>
      </c>
      <c r="C9" s="7">
        <v>126.5434816368507</v>
      </c>
      <c r="D9" s="8">
        <f t="shared" si="0"/>
        <v>11.295348414146359</v>
      </c>
      <c r="F9" s="4">
        <v>70</v>
      </c>
      <c r="G9" s="4">
        <v>80.768301226377233</v>
      </c>
      <c r="H9" s="4">
        <f t="shared" si="1"/>
        <v>36.173479517370325</v>
      </c>
      <c r="I9" s="11">
        <f t="shared" si="2"/>
        <v>24.878131103223964</v>
      </c>
    </row>
    <row r="10" spans="1:9" x14ac:dyDescent="0.3">
      <c r="A10" s="4">
        <v>80</v>
      </c>
      <c r="B10" s="4">
        <v>95.448529420873427</v>
      </c>
      <c r="C10" s="4">
        <v>114.2050671784672</v>
      </c>
      <c r="D10" s="3">
        <f t="shared" si="0"/>
        <v>16.42356002320204</v>
      </c>
      <c r="F10" s="4">
        <v>80</v>
      </c>
      <c r="G10" s="4">
        <v>43.321909742580061</v>
      </c>
      <c r="H10" s="4">
        <f t="shared" si="1"/>
        <v>62.066560781509537</v>
      </c>
      <c r="I10" s="11">
        <f t="shared" si="2"/>
        <v>45.643000758307494</v>
      </c>
    </row>
    <row r="11" spans="1:9" x14ac:dyDescent="0.3">
      <c r="A11" s="4">
        <v>90</v>
      </c>
      <c r="B11" s="4">
        <v>79.601617248702439</v>
      </c>
      <c r="C11" s="4">
        <v>103.27731174152849</v>
      </c>
      <c r="D11" s="3">
        <f t="shared" si="0"/>
        <v>22.924390743321315</v>
      </c>
      <c r="F11" s="4">
        <v>90</v>
      </c>
      <c r="G11" s="4">
        <v>41.02391782092257</v>
      </c>
      <c r="H11" s="4">
        <f t="shared" si="1"/>
        <v>60.277899250909158</v>
      </c>
      <c r="I11" s="11">
        <f t="shared" si="2"/>
        <v>37.353508507587847</v>
      </c>
    </row>
    <row r="12" spans="1:9" x14ac:dyDescent="0.3">
      <c r="A12" s="4">
        <v>100</v>
      </c>
      <c r="B12" s="4">
        <v>77.216515397469394</v>
      </c>
      <c r="C12" s="4">
        <v>95.097073682967064</v>
      </c>
      <c r="D12" s="3">
        <f t="shared" si="0"/>
        <v>18.802427449142716</v>
      </c>
      <c r="F12" s="4">
        <v>100</v>
      </c>
      <c r="G12" s="4">
        <v>39.545216799136263</v>
      </c>
      <c r="H12" s="4">
        <f>ABS(C12-G12)/C12*100</f>
        <v>58.415947759894905</v>
      </c>
      <c r="I12" s="11">
        <f t="shared" si="2"/>
        <v>39.613520310752193</v>
      </c>
    </row>
    <row r="13" spans="1:9" x14ac:dyDescent="0.3">
      <c r="A13" s="5">
        <v>110</v>
      </c>
      <c r="B13" s="5">
        <v>79.948097108326664</v>
      </c>
      <c r="C13" s="5">
        <v>88.864842780949132</v>
      </c>
      <c r="D13" s="6">
        <f t="shared" si="0"/>
        <v>10.034053280893266</v>
      </c>
      <c r="F13" s="4">
        <v>110</v>
      </c>
      <c r="G13" s="4">
        <v>38.544091527590261</v>
      </c>
      <c r="H13" s="4">
        <f t="shared" si="1"/>
        <v>56.626163597001991</v>
      </c>
      <c r="I13" s="11">
        <f t="shared" si="2"/>
        <v>46.592110316108723</v>
      </c>
    </row>
    <row r="14" spans="1:9" x14ac:dyDescent="0.3">
      <c r="A14" s="4">
        <v>120</v>
      </c>
      <c r="B14" s="4">
        <v>83.067656096636242</v>
      </c>
      <c r="C14" s="4">
        <v>83.731537924908267</v>
      </c>
      <c r="D14" s="3">
        <f t="shared" si="0"/>
        <v>0.79286950260892697</v>
      </c>
      <c r="F14" s="4">
        <v>120</v>
      </c>
      <c r="G14" s="4">
        <v>37.850969931915238</v>
      </c>
      <c r="H14" s="4">
        <f t="shared" si="1"/>
        <v>54.794846876142934</v>
      </c>
      <c r="I14" s="11">
        <f t="shared" si="2"/>
        <v>54.001977373534004</v>
      </c>
    </row>
    <row r="15" spans="1:9" x14ac:dyDescent="0.3">
      <c r="A15" s="4">
        <v>130</v>
      </c>
      <c r="B15" s="4">
        <v>86.162960083436474</v>
      </c>
      <c r="C15" s="4">
        <v>80.071483406039277</v>
      </c>
      <c r="D15" s="3">
        <f t="shared" si="0"/>
        <v>7.6075481785538592</v>
      </c>
      <c r="F15" s="4">
        <v>130</v>
      </c>
      <c r="G15" s="4">
        <v>37.370533621080909</v>
      </c>
      <c r="H15" s="4">
        <f t="shared" si="1"/>
        <v>53.328535913870326</v>
      </c>
      <c r="I15" s="11">
        <f t="shared" si="2"/>
        <v>45.72098773531647</v>
      </c>
    </row>
    <row r="16" spans="1:9" x14ac:dyDescent="0.3">
      <c r="A16" s="4">
        <v>140</v>
      </c>
      <c r="B16" s="4">
        <v>88.975935668915483</v>
      </c>
      <c r="C16" s="4">
        <v>77.062634224669054</v>
      </c>
      <c r="D16" s="3">
        <f t="shared" si="0"/>
        <v>15.459245020763616</v>
      </c>
      <c r="F16" s="4">
        <v>140</v>
      </c>
      <c r="G16" s="4">
        <v>37.044444011057301</v>
      </c>
      <c r="H16" s="4">
        <f t="shared" si="1"/>
        <v>51.929434564801383</v>
      </c>
      <c r="I16" s="11">
        <f t="shared" si="2"/>
        <v>36.470189544037765</v>
      </c>
    </row>
    <row r="17" spans="1:9" x14ac:dyDescent="0.3">
      <c r="A17" s="4">
        <v>150</v>
      </c>
      <c r="B17" s="4">
        <v>91.546995860755061</v>
      </c>
      <c r="C17" s="4">
        <v>74.67978070750496</v>
      </c>
      <c r="D17" s="3">
        <f t="shared" si="0"/>
        <v>22.586053404887714</v>
      </c>
      <c r="F17" s="4">
        <v>150</v>
      </c>
      <c r="G17" s="4">
        <v>36.834681281936341</v>
      </c>
      <c r="H17" s="4">
        <f t="shared" si="1"/>
        <v>50.676500475804652</v>
      </c>
      <c r="I17" s="11">
        <f t="shared" si="2"/>
        <v>28.090447070916937</v>
      </c>
    </row>
    <row r="18" spans="1:9" x14ac:dyDescent="0.3">
      <c r="A18" s="4">
        <v>160</v>
      </c>
      <c r="B18" s="4">
        <v>93.89634599418288</v>
      </c>
      <c r="C18" s="4">
        <v>72.783037440650858</v>
      </c>
      <c r="D18" s="3">
        <f t="shared" si="0"/>
        <v>29.008556520807961</v>
      </c>
      <c r="F18" s="4">
        <v>160</v>
      </c>
      <c r="G18" s="4">
        <v>36.715228689902609</v>
      </c>
      <c r="H18" s="4">
        <f t="shared" si="1"/>
        <v>49.555239818287141</v>
      </c>
      <c r="I18" s="11">
        <f t="shared" si="2"/>
        <v>20.546683297479181</v>
      </c>
    </row>
    <row r="19" spans="1:9" x14ac:dyDescent="0.3">
      <c r="A19" s="4">
        <v>170</v>
      </c>
      <c r="B19" s="4">
        <v>96.014639371109595</v>
      </c>
      <c r="C19" s="4">
        <v>71.244758358016909</v>
      </c>
      <c r="D19" s="3">
        <f t="shared" si="0"/>
        <v>34.767303004411723</v>
      </c>
      <c r="F19" s="4">
        <v>170</v>
      </c>
      <c r="G19" s="4">
        <v>36.667569984095941</v>
      </c>
      <c r="H19" s="4">
        <f t="shared" si="1"/>
        <v>48.532957610951215</v>
      </c>
      <c r="I19" s="11">
        <f t="shared" si="2"/>
        <v>13.765654606539492</v>
      </c>
    </row>
    <row r="20" spans="1:9" x14ac:dyDescent="0.3">
      <c r="A20" s="4">
        <v>180</v>
      </c>
      <c r="B20" s="4">
        <v>97.902479978273021</v>
      </c>
      <c r="C20" s="4">
        <v>70.059874187830431</v>
      </c>
      <c r="D20" s="3">
        <f t="shared" si="0"/>
        <v>39.741158706332527</v>
      </c>
      <c r="F20" s="4">
        <v>180</v>
      </c>
      <c r="G20" s="4">
        <v>36.678090648065911</v>
      </c>
      <c r="H20" s="4">
        <f t="shared" si="1"/>
        <v>47.647507116938293</v>
      </c>
      <c r="I20" s="11">
        <f t="shared" si="2"/>
        <v>7.9063484106057658</v>
      </c>
    </row>
    <row r="21" spans="1:9" x14ac:dyDescent="0.3">
      <c r="A21" s="4">
        <v>190</v>
      </c>
      <c r="B21" s="4">
        <v>99.544024414695059</v>
      </c>
      <c r="C21" s="4">
        <v>69.089996273410023</v>
      </c>
      <c r="D21" s="3">
        <f t="shared" si="0"/>
        <v>44.078780987003142</v>
      </c>
      <c r="F21" s="4">
        <v>190</v>
      </c>
      <c r="G21" s="4">
        <v>36.736509598629318</v>
      </c>
      <c r="H21" s="4">
        <f t="shared" si="1"/>
        <v>46.828033608148083</v>
      </c>
      <c r="I21" s="11">
        <f t="shared" si="2"/>
        <v>2.7492526211449402</v>
      </c>
    </row>
    <row r="22" spans="1:9" x14ac:dyDescent="0.3">
      <c r="A22" s="10" t="s">
        <v>6</v>
      </c>
      <c r="B22" s="10"/>
      <c r="F22" s="9" t="s">
        <v>7</v>
      </c>
      <c r="G22" s="9"/>
    </row>
  </sheetData>
  <mergeCells count="2">
    <mergeCell ref="A22:B22"/>
    <mergeCell ref="F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" sqref="C2"/>
    </sheetView>
  </sheetViews>
  <sheetFormatPr defaultRowHeight="14.4" x14ac:dyDescent="0.3"/>
  <sheetData>
    <row r="1" spans="1:4" x14ac:dyDescent="0.3">
      <c r="A1" s="12">
        <v>139.47110000000001</v>
      </c>
      <c r="B1">
        <v>12992638</v>
      </c>
      <c r="C1">
        <f>B1/101325</f>
        <v>128.22736738218603</v>
      </c>
      <c r="D1">
        <f t="shared" ref="D1:D8" si="0">(A1-C1)/A1*100</f>
        <v>8.0616935105652523</v>
      </c>
    </row>
    <row r="2" spans="1:4" x14ac:dyDescent="0.3">
      <c r="A2" s="12">
        <v>121.3372</v>
      </c>
      <c r="B2">
        <v>10904165</v>
      </c>
      <c r="C2">
        <f t="shared" ref="C2:C9" si="1">B2/101325</f>
        <v>107.61574142610412</v>
      </c>
      <c r="D2">
        <f t="shared" si="0"/>
        <v>11.30853404718081</v>
      </c>
    </row>
    <row r="3" spans="1:4" x14ac:dyDescent="0.3">
      <c r="A3" s="12">
        <v>100.54949999999999</v>
      </c>
      <c r="B3">
        <v>8806699</v>
      </c>
      <c r="C3">
        <f t="shared" si="1"/>
        <v>86.915361460646437</v>
      </c>
      <c r="D3">
        <f t="shared" si="0"/>
        <v>13.559628381397779</v>
      </c>
    </row>
    <row r="4" spans="1:4" x14ac:dyDescent="0.3">
      <c r="A4" s="12">
        <v>79.876440000000002</v>
      </c>
      <c r="B4">
        <v>6733646</v>
      </c>
      <c r="C4">
        <f t="shared" si="1"/>
        <v>66.455919072292133</v>
      </c>
      <c r="D4">
        <f t="shared" si="0"/>
        <v>16.801601232738804</v>
      </c>
    </row>
    <row r="5" spans="1:4" x14ac:dyDescent="0.3">
      <c r="A5" s="12">
        <v>61.214669999999998</v>
      </c>
      <c r="B5">
        <v>4851624</v>
      </c>
      <c r="C5">
        <f t="shared" si="1"/>
        <v>47.88180606957809</v>
      </c>
      <c r="D5">
        <f t="shared" si="0"/>
        <v>21.780504461466357</v>
      </c>
    </row>
    <row r="6" spans="1:4" x14ac:dyDescent="0.3">
      <c r="A6" s="12">
        <v>45.443649999999998</v>
      </c>
      <c r="B6">
        <v>4008597</v>
      </c>
      <c r="C6">
        <f t="shared" si="1"/>
        <v>39.561776461880086</v>
      </c>
      <c r="D6">
        <f t="shared" si="0"/>
        <v>12.943224274722457</v>
      </c>
    </row>
    <row r="7" spans="1:4" x14ac:dyDescent="0.3">
      <c r="A7" s="12">
        <v>32.754539999999999</v>
      </c>
      <c r="B7">
        <v>3397681</v>
      </c>
      <c r="C7">
        <f t="shared" si="1"/>
        <v>33.532504317789289</v>
      </c>
      <c r="D7">
        <f t="shared" si="0"/>
        <v>-2.3751343105086828</v>
      </c>
    </row>
    <row r="8" spans="1:4" x14ac:dyDescent="0.3">
      <c r="A8" s="12">
        <v>23.008299999999998</v>
      </c>
      <c r="B8">
        <v>2540575</v>
      </c>
      <c r="C8">
        <f t="shared" si="1"/>
        <v>25.073525783370343</v>
      </c>
      <c r="D8">
        <f t="shared" si="0"/>
        <v>-8.9760033699592956</v>
      </c>
    </row>
    <row r="9" spans="1:4" x14ac:dyDescent="0.3">
      <c r="A9" s="12">
        <v>15.00554</v>
      </c>
      <c r="B9">
        <v>1519875</v>
      </c>
      <c r="C9">
        <f t="shared" si="1"/>
        <v>15</v>
      </c>
      <c r="D9">
        <f>(A9-C9)/A9*100</f>
        <v>3.6919697658330711E-2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M15" sqref="M15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  <col min="8" max="8" width="10.4414062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G1" s="1" t="s">
        <v>5</v>
      </c>
      <c r="H1" s="2" t="s">
        <v>3</v>
      </c>
    </row>
    <row r="2" spans="1:9" x14ac:dyDescent="0.3">
      <c r="A2" s="4">
        <v>0</v>
      </c>
      <c r="B2" s="4">
        <v>202.49628480286461</v>
      </c>
      <c r="C2" s="4">
        <v>199.58050872496241</v>
      </c>
      <c r="D2" s="3">
        <f>ABS(C2-B2)/C2*100</f>
        <v>1.4609523227142196</v>
      </c>
      <c r="F2" s="4">
        <v>0</v>
      </c>
      <c r="G2" s="4">
        <v>202.49628480286461</v>
      </c>
      <c r="H2" s="3">
        <f>ABS(C2-G2)/C2*100</f>
        <v>1.4609523227142196</v>
      </c>
      <c r="I2" s="11">
        <f>H2-D2</f>
        <v>0</v>
      </c>
    </row>
    <row r="3" spans="1:9" x14ac:dyDescent="0.3">
      <c r="A3" s="4">
        <v>10</v>
      </c>
      <c r="B3" s="4">
        <v>200.51223219349569</v>
      </c>
      <c r="C3" s="4">
        <v>197.6908898959262</v>
      </c>
      <c r="D3" s="3">
        <f t="shared" ref="D3:D21" si="0">ABS(C3-B3)/C3*100</f>
        <v>1.4271483623017602</v>
      </c>
      <c r="F3" s="4">
        <v>10</v>
      </c>
      <c r="G3" s="4">
        <v>200.51223219349569</v>
      </c>
      <c r="H3" s="3">
        <f t="shared" ref="H3:H21" si="1">ABS(C3-G3)/C3*100</f>
        <v>1.4271483623017602</v>
      </c>
      <c r="I3" s="11">
        <f t="shared" ref="I3:I21" si="2">H3-D3</f>
        <v>0</v>
      </c>
    </row>
    <row r="4" spans="1:9" x14ac:dyDescent="0.3">
      <c r="A4" s="4">
        <v>20</v>
      </c>
      <c r="B4" s="4">
        <v>197.39097833422139</v>
      </c>
      <c r="C4" s="4">
        <v>193.16501420523431</v>
      </c>
      <c r="D4" s="3">
        <f t="shared" si="0"/>
        <v>2.1877482039770735</v>
      </c>
      <c r="F4" s="4">
        <v>20</v>
      </c>
      <c r="G4" s="4">
        <v>197.39097833422139</v>
      </c>
      <c r="H4" s="3">
        <f t="shared" si="1"/>
        <v>2.1877482039770735</v>
      </c>
      <c r="I4" s="11">
        <f t="shared" si="2"/>
        <v>0</v>
      </c>
    </row>
    <row r="5" spans="1:9" x14ac:dyDescent="0.3">
      <c r="A5" s="4">
        <v>30</v>
      </c>
      <c r="B5" s="4">
        <v>180.86790693401281</v>
      </c>
      <c r="C5" s="4">
        <v>184.34334709682591</v>
      </c>
      <c r="D5" s="3">
        <f t="shared" si="0"/>
        <v>1.8853081586869713</v>
      </c>
      <c r="F5" s="4">
        <v>30</v>
      </c>
      <c r="G5" s="4">
        <v>195.64089815984661</v>
      </c>
      <c r="H5" s="3">
        <f t="shared" si="1"/>
        <v>6.1285374497874843</v>
      </c>
      <c r="I5" s="11">
        <f t="shared" si="2"/>
        <v>4.2432292911005129</v>
      </c>
    </row>
    <row r="6" spans="1:9" x14ac:dyDescent="0.3">
      <c r="A6" s="4">
        <v>40</v>
      </c>
      <c r="B6" s="4">
        <v>166.42614557963421</v>
      </c>
      <c r="C6" s="4">
        <v>172.69955767040699</v>
      </c>
      <c r="D6" s="3">
        <f t="shared" si="0"/>
        <v>3.6325582852652341</v>
      </c>
      <c r="F6" s="4">
        <v>40</v>
      </c>
      <c r="G6" s="4">
        <v>184.6535050147703</v>
      </c>
      <c r="H6" s="3">
        <f t="shared" si="1"/>
        <v>6.9218170015102984</v>
      </c>
      <c r="I6" s="11">
        <f t="shared" si="2"/>
        <v>3.2892587162450644</v>
      </c>
    </row>
    <row r="7" spans="1:9" x14ac:dyDescent="0.3">
      <c r="A7" s="4">
        <v>50</v>
      </c>
      <c r="B7" s="4">
        <v>152.40131310883831</v>
      </c>
      <c r="C7" s="4">
        <v>159.9964692479185</v>
      </c>
      <c r="D7" s="3">
        <f t="shared" si="0"/>
        <v>4.7470773416326493</v>
      </c>
      <c r="F7" s="4">
        <v>50</v>
      </c>
      <c r="G7" s="4">
        <v>161.67993640457331</v>
      </c>
      <c r="H7" s="3">
        <f t="shared" si="1"/>
        <v>1.0521901918011951</v>
      </c>
      <c r="I7" s="11">
        <f t="shared" si="2"/>
        <v>-3.6948871498314544</v>
      </c>
    </row>
    <row r="8" spans="1:9" x14ac:dyDescent="0.3">
      <c r="A8" s="4">
        <v>60</v>
      </c>
      <c r="B8" s="4">
        <v>138.20176600890471</v>
      </c>
      <c r="C8" s="4">
        <v>147.52580041612089</v>
      </c>
      <c r="D8" s="3">
        <f t="shared" si="0"/>
        <v>6.3202737290129551</v>
      </c>
      <c r="F8" s="4">
        <v>60</v>
      </c>
      <c r="G8" s="4">
        <v>134.83687981563821</v>
      </c>
      <c r="H8" s="3">
        <f t="shared" si="1"/>
        <v>8.6011535370026646</v>
      </c>
      <c r="I8" s="11">
        <f t="shared" si="2"/>
        <v>2.2808798079897095</v>
      </c>
    </row>
    <row r="9" spans="1:9" x14ac:dyDescent="0.3">
      <c r="A9" s="4">
        <v>70</v>
      </c>
      <c r="B9" s="4">
        <v>123.6327778174973</v>
      </c>
      <c r="C9" s="4">
        <v>135.2715336662375</v>
      </c>
      <c r="D9" s="3">
        <f t="shared" si="0"/>
        <v>8.6039948933063126</v>
      </c>
      <c r="F9" s="4">
        <v>70</v>
      </c>
      <c r="G9" s="4">
        <v>104.5624872525661</v>
      </c>
      <c r="H9" s="3">
        <f t="shared" si="1"/>
        <v>22.701780323893889</v>
      </c>
      <c r="I9" s="11">
        <f t="shared" si="2"/>
        <v>14.097785430587576</v>
      </c>
    </row>
    <row r="10" spans="1:9" x14ac:dyDescent="0.3">
      <c r="A10" s="7">
        <v>80</v>
      </c>
      <c r="B10" s="7">
        <v>108.4513592298206</v>
      </c>
      <c r="C10" s="7">
        <v>123.60558177617909</v>
      </c>
      <c r="D10" s="8">
        <f t="shared" si="0"/>
        <v>12.260144184911701</v>
      </c>
      <c r="F10" s="4">
        <v>80</v>
      </c>
      <c r="G10" s="4">
        <v>73.502567984300256</v>
      </c>
      <c r="H10" s="3">
        <f t="shared" si="1"/>
        <v>40.534588383398187</v>
      </c>
      <c r="I10" s="11">
        <f t="shared" si="2"/>
        <v>28.274444198486485</v>
      </c>
    </row>
    <row r="11" spans="1:9" x14ac:dyDescent="0.3">
      <c r="A11" s="4">
        <v>90</v>
      </c>
      <c r="B11" s="4">
        <v>93.450127756191705</v>
      </c>
      <c r="C11" s="4">
        <v>112.4961053173229</v>
      </c>
      <c r="D11" s="3">
        <f t="shared" si="0"/>
        <v>16.930343950492631</v>
      </c>
      <c r="F11" s="4">
        <v>90</v>
      </c>
      <c r="G11" s="4">
        <v>43.829855489294829</v>
      </c>
      <c r="H11" s="3">
        <f t="shared" si="1"/>
        <v>61.038779639826679</v>
      </c>
      <c r="I11" s="11">
        <f t="shared" si="2"/>
        <v>44.108435689334044</v>
      </c>
    </row>
    <row r="12" spans="1:9" x14ac:dyDescent="0.3">
      <c r="A12" s="4">
        <v>100</v>
      </c>
      <c r="B12" s="4">
        <v>79.236531337501162</v>
      </c>
      <c r="C12" s="4">
        <v>103.7868206915913</v>
      </c>
      <c r="D12" s="3">
        <f t="shared" si="0"/>
        <v>23.654534545424397</v>
      </c>
      <c r="F12" s="4">
        <v>100</v>
      </c>
      <c r="G12" s="4">
        <v>41.809424253309871</v>
      </c>
      <c r="H12" s="3">
        <f t="shared" si="1"/>
        <v>59.716056456195865</v>
      </c>
      <c r="I12" s="11">
        <f t="shared" si="2"/>
        <v>36.061521910771468</v>
      </c>
    </row>
    <row r="13" spans="1:9" x14ac:dyDescent="0.3">
      <c r="A13" s="4">
        <v>110</v>
      </c>
      <c r="B13" s="4">
        <v>79.071678591887945</v>
      </c>
      <c r="C13" s="4">
        <v>96.865473982434054</v>
      </c>
      <c r="D13" s="3">
        <f t="shared" si="0"/>
        <v>18.369595129192167</v>
      </c>
      <c r="F13" s="4">
        <v>110</v>
      </c>
      <c r="G13" s="4">
        <v>40.43556596863948</v>
      </c>
      <c r="H13" s="3">
        <f t="shared" si="1"/>
        <v>58.255956115001084</v>
      </c>
      <c r="I13" s="11">
        <f t="shared" si="2"/>
        <v>39.886360985808921</v>
      </c>
    </row>
    <row r="14" spans="1:9" x14ac:dyDescent="0.3">
      <c r="A14" s="5">
        <v>120</v>
      </c>
      <c r="B14" s="5">
        <v>81.731234851470546</v>
      </c>
      <c r="C14" s="5">
        <v>91.362591119558445</v>
      </c>
      <c r="D14" s="6">
        <f t="shared" si="0"/>
        <v>10.541903584459599</v>
      </c>
      <c r="F14" s="4">
        <v>120</v>
      </c>
      <c r="G14" s="4">
        <v>39.464365354126699</v>
      </c>
      <c r="H14" s="3">
        <f t="shared" si="1"/>
        <v>56.804678073892369</v>
      </c>
      <c r="I14" s="11">
        <f t="shared" si="2"/>
        <v>46.262774489432772</v>
      </c>
    </row>
    <row r="15" spans="1:9" x14ac:dyDescent="0.3">
      <c r="A15" s="4">
        <v>130</v>
      </c>
      <c r="B15" s="4">
        <v>84.662763811818721</v>
      </c>
      <c r="C15" s="4">
        <v>86.983658161253899</v>
      </c>
      <c r="D15" s="3">
        <f t="shared" si="0"/>
        <v>2.6681958410309772</v>
      </c>
      <c r="F15" s="4">
        <v>130</v>
      </c>
      <c r="G15" s="4">
        <v>38.764387336122311</v>
      </c>
      <c r="H15" s="3">
        <f t="shared" si="1"/>
        <v>55.434861955036098</v>
      </c>
      <c r="I15" s="11">
        <f t="shared" si="2"/>
        <v>52.766666114005119</v>
      </c>
    </row>
    <row r="16" spans="1:9" x14ac:dyDescent="0.3">
      <c r="A16" s="4">
        <v>140</v>
      </c>
      <c r="B16" s="4">
        <v>87.541949633619453</v>
      </c>
      <c r="C16" s="4">
        <v>83.33170498728596</v>
      </c>
      <c r="D16" s="3">
        <f t="shared" si="0"/>
        <v>5.0523923001165709</v>
      </c>
      <c r="F16" s="4">
        <v>140</v>
      </c>
      <c r="G16" s="4">
        <v>38.257547133575557</v>
      </c>
      <c r="H16" s="3">
        <f t="shared" si="1"/>
        <v>54.090046352210642</v>
      </c>
      <c r="I16" s="11">
        <f t="shared" si="2"/>
        <v>49.037654052094069</v>
      </c>
    </row>
    <row r="17" spans="1:9" x14ac:dyDescent="0.3">
      <c r="A17" s="4">
        <v>150</v>
      </c>
      <c r="B17" s="4">
        <v>90.177537803700417</v>
      </c>
      <c r="C17" s="4">
        <v>80.450122552526253</v>
      </c>
      <c r="D17" s="3">
        <f t="shared" si="0"/>
        <v>12.091237331332952</v>
      </c>
      <c r="F17" s="4">
        <v>150</v>
      </c>
      <c r="G17" s="4">
        <v>37.894104810939751</v>
      </c>
      <c r="H17" s="3">
        <f t="shared" si="1"/>
        <v>52.897393305773377</v>
      </c>
      <c r="I17" s="11">
        <f t="shared" si="2"/>
        <v>40.806155974440429</v>
      </c>
    </row>
    <row r="18" spans="1:9" x14ac:dyDescent="0.3">
      <c r="A18" s="4">
        <v>160</v>
      </c>
      <c r="B18" s="4">
        <v>92.608783451327525</v>
      </c>
      <c r="C18" s="4">
        <v>78.140271757969742</v>
      </c>
      <c r="D18" s="3">
        <f t="shared" si="0"/>
        <v>18.516075472801386</v>
      </c>
      <c r="F18" s="4">
        <v>160</v>
      </c>
      <c r="G18" s="4">
        <v>37.640652896227728</v>
      </c>
      <c r="H18" s="3">
        <f t="shared" si="1"/>
        <v>51.829380613347233</v>
      </c>
      <c r="I18" s="11">
        <f t="shared" si="2"/>
        <v>33.31330514054585</v>
      </c>
    </row>
    <row r="19" spans="1:9" x14ac:dyDescent="0.3">
      <c r="A19" s="4">
        <v>170</v>
      </c>
      <c r="B19" s="4">
        <v>94.847418183762713</v>
      </c>
      <c r="C19" s="4">
        <v>76.301088098545264</v>
      </c>
      <c r="D19" s="3">
        <f t="shared" si="0"/>
        <v>24.306770122680661</v>
      </c>
      <c r="F19" s="4">
        <v>170</v>
      </c>
      <c r="G19" s="4">
        <v>37.473792036010067</v>
      </c>
      <c r="H19" s="3">
        <f t="shared" si="1"/>
        <v>50.886949360916731</v>
      </c>
      <c r="I19" s="11">
        <f t="shared" si="2"/>
        <v>26.58017923823607</v>
      </c>
    </row>
    <row r="20" spans="1:9" x14ac:dyDescent="0.3">
      <c r="A20" s="4">
        <v>180</v>
      </c>
      <c r="B20" s="4">
        <v>96.889972025275227</v>
      </c>
      <c r="C20" s="4">
        <v>74.835647481288021</v>
      </c>
      <c r="D20" s="3">
        <f t="shared" si="0"/>
        <v>29.47034640076</v>
      </c>
      <c r="F20" s="4">
        <v>180</v>
      </c>
      <c r="G20" s="4">
        <v>37.376561327166812</v>
      </c>
      <c r="H20" s="3">
        <f t="shared" si="1"/>
        <v>50.055137377527892</v>
      </c>
      <c r="I20" s="11">
        <f t="shared" si="2"/>
        <v>20.584790976767891</v>
      </c>
    </row>
    <row r="21" spans="1:9" x14ac:dyDescent="0.3">
      <c r="A21" s="4">
        <v>190</v>
      </c>
      <c r="B21" s="4">
        <v>98.743381628310757</v>
      </c>
      <c r="C21" s="4">
        <v>73.661080259272083</v>
      </c>
      <c r="D21" s="3">
        <f t="shared" si="0"/>
        <v>34.050955105130221</v>
      </c>
      <c r="F21" s="4">
        <v>190</v>
      </c>
      <c r="G21" s="4">
        <v>37.336309609449543</v>
      </c>
      <c r="H21" s="3">
        <f t="shared" si="1"/>
        <v>49.31338302664949</v>
      </c>
      <c r="I21" s="11">
        <f t="shared" si="2"/>
        <v>15.262427921519269</v>
      </c>
    </row>
    <row r="22" spans="1:9" x14ac:dyDescent="0.3">
      <c r="A22" s="10" t="s">
        <v>6</v>
      </c>
      <c r="B22" s="10"/>
      <c r="F22" s="9" t="s">
        <v>7</v>
      </c>
      <c r="G22" s="9"/>
    </row>
  </sheetData>
  <mergeCells count="2">
    <mergeCell ref="A22:B22"/>
    <mergeCell ref="F22:G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K20" sqref="K20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G1" s="1" t="s">
        <v>5</v>
      </c>
      <c r="H1" s="2" t="s">
        <v>3</v>
      </c>
    </row>
    <row r="2" spans="1:9" x14ac:dyDescent="0.3">
      <c r="A2" s="4">
        <v>0</v>
      </c>
      <c r="B2" s="4">
        <v>209.60313593436479</v>
      </c>
      <c r="C2" s="4">
        <v>207.2860341456215</v>
      </c>
      <c r="D2" s="3">
        <f>ABS(C2-B2)/C2*100</f>
        <v>1.1178282214205943</v>
      </c>
      <c r="F2" s="4">
        <v>0</v>
      </c>
      <c r="G2" s="4">
        <v>209.60313593436479</v>
      </c>
      <c r="H2" s="3">
        <f>ABS(C2-G2)/C2*100</f>
        <v>1.1178282214205943</v>
      </c>
      <c r="I2" s="11">
        <f>H2-D2</f>
        <v>0</v>
      </c>
    </row>
    <row r="3" spans="1:9" x14ac:dyDescent="0.3">
      <c r="A3" s="4">
        <v>10</v>
      </c>
      <c r="B3" s="4">
        <v>207.783959475996</v>
      </c>
      <c r="C3" s="4">
        <v>205.50407522516011</v>
      </c>
      <c r="D3" s="3">
        <f t="shared" ref="D3:D21" si="0">ABS(C3-B3)/C3*100</f>
        <v>1.1094107249882716</v>
      </c>
      <c r="F3" s="4">
        <v>10</v>
      </c>
      <c r="G3" s="4">
        <v>207.783959475996</v>
      </c>
      <c r="H3" s="3">
        <f t="shared" ref="H3:H21" si="1">ABS(C3-G3)/C3*100</f>
        <v>1.1094107249882716</v>
      </c>
      <c r="I3" s="11">
        <f t="shared" ref="I3:I21" si="2">H3-D3</f>
        <v>0</v>
      </c>
    </row>
    <row r="4" spans="1:9" x14ac:dyDescent="0.3">
      <c r="A4" s="4">
        <v>20</v>
      </c>
      <c r="B4" s="4">
        <v>205.06191577149951</v>
      </c>
      <c r="C4" s="4">
        <v>201.4031040604354</v>
      </c>
      <c r="D4" s="3">
        <f t="shared" si="0"/>
        <v>1.8166610331716693</v>
      </c>
      <c r="F4" s="4">
        <v>20</v>
      </c>
      <c r="G4" s="4">
        <v>205.06191577149951</v>
      </c>
      <c r="H4" s="3">
        <f t="shared" si="1"/>
        <v>1.8166610331716693</v>
      </c>
      <c r="I4" s="11">
        <f t="shared" si="2"/>
        <v>0</v>
      </c>
    </row>
    <row r="5" spans="1:9" x14ac:dyDescent="0.3">
      <c r="A5" s="4">
        <v>30</v>
      </c>
      <c r="B5" s="4">
        <v>193.08263368003011</v>
      </c>
      <c r="C5" s="4">
        <v>193.60934631419329</v>
      </c>
      <c r="D5" s="3">
        <f t="shared" si="0"/>
        <v>0.2720491774753554</v>
      </c>
      <c r="F5" s="4">
        <v>30</v>
      </c>
      <c r="G5" s="4">
        <v>202.7577358084898</v>
      </c>
      <c r="H5" s="3">
        <f t="shared" si="1"/>
        <v>4.7251796818994016</v>
      </c>
      <c r="I5" s="11">
        <f t="shared" si="2"/>
        <v>4.4531305044240463</v>
      </c>
    </row>
    <row r="6" spans="1:9" x14ac:dyDescent="0.3">
      <c r="A6" s="4">
        <v>40</v>
      </c>
      <c r="B6" s="4">
        <v>178.51707326079639</v>
      </c>
      <c r="C6" s="4">
        <v>183.7620244382245</v>
      </c>
      <c r="D6" s="3">
        <f t="shared" si="0"/>
        <v>2.8542084217140893</v>
      </c>
      <c r="F6" s="4">
        <v>40</v>
      </c>
      <c r="G6" s="4">
        <v>200.80532557055281</v>
      </c>
      <c r="H6" s="3">
        <f t="shared" si="1"/>
        <v>9.2746589968363011</v>
      </c>
      <c r="I6" s="11">
        <f t="shared" si="2"/>
        <v>6.4204505751222118</v>
      </c>
    </row>
    <row r="7" spans="1:9" x14ac:dyDescent="0.3">
      <c r="A7" s="4">
        <v>50</v>
      </c>
      <c r="B7" s="4">
        <v>165.89466692626851</v>
      </c>
      <c r="C7" s="4">
        <v>172.2154789306104</v>
      </c>
      <c r="D7" s="3">
        <f t="shared" si="0"/>
        <v>3.6702926145731016</v>
      </c>
      <c r="F7" s="4">
        <v>50</v>
      </c>
      <c r="G7" s="4">
        <v>183.1230382795753</v>
      </c>
      <c r="H7" s="3">
        <f t="shared" si="1"/>
        <v>6.3336695497387918</v>
      </c>
      <c r="I7" s="11">
        <f t="shared" si="2"/>
        <v>2.6633769351656902</v>
      </c>
    </row>
    <row r="8" spans="1:9" x14ac:dyDescent="0.3">
      <c r="A8" s="4">
        <v>60</v>
      </c>
      <c r="B8" s="4">
        <v>153.1796664970484</v>
      </c>
      <c r="C8" s="4">
        <v>160.82544567634559</v>
      </c>
      <c r="D8" s="3">
        <f t="shared" si="0"/>
        <v>4.7540854913494224</v>
      </c>
      <c r="F8" s="4">
        <v>60</v>
      </c>
      <c r="G8" s="4">
        <v>162.30225105827191</v>
      </c>
      <c r="H8" s="3">
        <f t="shared" si="1"/>
        <v>0.91826599684873245</v>
      </c>
      <c r="I8" s="11">
        <f t="shared" si="2"/>
        <v>-3.83581949450069</v>
      </c>
    </row>
    <row r="9" spans="1:9" x14ac:dyDescent="0.3">
      <c r="A9" s="4">
        <v>70</v>
      </c>
      <c r="B9" s="4">
        <v>140.31966491488691</v>
      </c>
      <c r="C9" s="4">
        <v>149.65647670155579</v>
      </c>
      <c r="D9" s="3">
        <f t="shared" si="0"/>
        <v>6.2388290787362983</v>
      </c>
      <c r="F9" s="4">
        <v>70</v>
      </c>
      <c r="G9" s="4">
        <v>138.9030790095301</v>
      </c>
      <c r="H9" s="3">
        <f t="shared" si="1"/>
        <v>7.1853874479953577</v>
      </c>
      <c r="I9" s="11">
        <f t="shared" si="2"/>
        <v>0.94655836925905934</v>
      </c>
    </row>
    <row r="10" spans="1:9" x14ac:dyDescent="0.3">
      <c r="A10" s="4">
        <v>80</v>
      </c>
      <c r="B10" s="4">
        <v>127.2639901499644</v>
      </c>
      <c r="C10" s="4">
        <v>138.8439126994067</v>
      </c>
      <c r="D10" s="3">
        <f t="shared" si="0"/>
        <v>8.3402450451771113</v>
      </c>
      <c r="F10" s="4">
        <v>80</v>
      </c>
      <c r="G10" s="4">
        <v>113.2328117369613</v>
      </c>
      <c r="H10" s="3">
        <f t="shared" si="1"/>
        <v>18.445966023654741</v>
      </c>
      <c r="I10" s="11">
        <f t="shared" si="2"/>
        <v>10.105720978477629</v>
      </c>
    </row>
    <row r="11" spans="1:9" x14ac:dyDescent="0.3">
      <c r="A11" s="7">
        <v>90</v>
      </c>
      <c r="B11" s="7">
        <v>113.7865825018212</v>
      </c>
      <c r="C11" s="7">
        <v>128.53629348867739</v>
      </c>
      <c r="D11" s="8">
        <f t="shared" si="0"/>
        <v>11.475133276777949</v>
      </c>
      <c r="F11" s="4">
        <v>90</v>
      </c>
      <c r="G11" s="4">
        <v>86.81824111933193</v>
      </c>
      <c r="H11" s="3">
        <f t="shared" si="1"/>
        <v>32.45624347571556</v>
      </c>
      <c r="I11" s="11">
        <f t="shared" si="2"/>
        <v>20.981110198937611</v>
      </c>
    </row>
    <row r="12" spans="1:9" x14ac:dyDescent="0.3">
      <c r="A12" s="4">
        <v>100</v>
      </c>
      <c r="B12" s="4">
        <v>100.63364841700459</v>
      </c>
      <c r="C12" s="4">
        <v>118.9763028023401</v>
      </c>
      <c r="D12" s="3">
        <f t="shared" si="0"/>
        <v>15.417065376295028</v>
      </c>
      <c r="F12" s="4">
        <v>100</v>
      </c>
      <c r="G12" s="4">
        <v>57.223927261088143</v>
      </c>
      <c r="H12" s="3">
        <f t="shared" si="1"/>
        <v>51.903088335030503</v>
      </c>
      <c r="I12" s="11">
        <f t="shared" si="2"/>
        <v>36.486022958735475</v>
      </c>
    </row>
    <row r="13" spans="1:9" x14ac:dyDescent="0.3">
      <c r="A13" s="4">
        <v>110</v>
      </c>
      <c r="B13" s="4">
        <v>88.147309070636894</v>
      </c>
      <c r="C13" s="4">
        <v>111.2858246461001</v>
      </c>
      <c r="D13" s="3">
        <f t="shared" si="0"/>
        <v>20.791970270289109</v>
      </c>
      <c r="F13" s="4">
        <v>110</v>
      </c>
      <c r="G13" s="4">
        <v>44.552435871985033</v>
      </c>
      <c r="H13" s="3">
        <f t="shared" si="1"/>
        <v>59.965758430001159</v>
      </c>
      <c r="I13" s="11">
        <f t="shared" si="2"/>
        <v>39.173788159712046</v>
      </c>
    </row>
    <row r="14" spans="1:9" x14ac:dyDescent="0.3">
      <c r="A14" s="4">
        <v>120</v>
      </c>
      <c r="B14" s="4">
        <v>79.887032815098152</v>
      </c>
      <c r="C14" s="4">
        <v>104.8862854973903</v>
      </c>
      <c r="D14" s="3">
        <f t="shared" si="0"/>
        <v>23.834624864195579</v>
      </c>
      <c r="F14" s="4">
        <v>120</v>
      </c>
      <c r="G14" s="4">
        <v>42.938276153882633</v>
      </c>
      <c r="H14" s="3">
        <f t="shared" si="1"/>
        <v>59.062068076620953</v>
      </c>
      <c r="I14" s="11">
        <f t="shared" si="2"/>
        <v>35.227443212425371</v>
      </c>
    </row>
    <row r="15" spans="1:9" x14ac:dyDescent="0.3">
      <c r="A15" s="5">
        <v>130</v>
      </c>
      <c r="B15" s="5">
        <v>82.07605325460932</v>
      </c>
      <c r="C15" s="5">
        <v>99.565490426519176</v>
      </c>
      <c r="D15" s="6">
        <f t="shared" si="0"/>
        <v>17.565762089845098</v>
      </c>
      <c r="F15" s="4">
        <v>130</v>
      </c>
      <c r="G15" s="4">
        <v>41.751638012606328</v>
      </c>
      <c r="H15" s="3">
        <f t="shared" si="1"/>
        <v>58.066155418156995</v>
      </c>
      <c r="I15" s="11">
        <f t="shared" si="2"/>
        <v>40.500393328311901</v>
      </c>
    </row>
    <row r="16" spans="1:9" x14ac:dyDescent="0.3">
      <c r="A16" s="4">
        <v>140</v>
      </c>
      <c r="B16" s="4">
        <v>84.628798142218287</v>
      </c>
      <c r="C16" s="4">
        <v>95.15772129554442</v>
      </c>
      <c r="D16" s="3">
        <f t="shared" si="0"/>
        <v>11.064707109394737</v>
      </c>
      <c r="F16" s="4">
        <v>140</v>
      </c>
      <c r="G16" s="4">
        <v>40.857783888265089</v>
      </c>
      <c r="H16" s="3">
        <f t="shared" si="1"/>
        <v>57.063091326695968</v>
      </c>
      <c r="I16" s="11">
        <f t="shared" si="2"/>
        <v>45.998384217301229</v>
      </c>
    </row>
    <row r="17" spans="1:9" x14ac:dyDescent="0.3">
      <c r="A17" s="4">
        <v>150</v>
      </c>
      <c r="B17" s="4">
        <v>87.210339891201713</v>
      </c>
      <c r="C17" s="4">
        <v>91.631657071984932</v>
      </c>
      <c r="D17" s="3">
        <f t="shared" si="0"/>
        <v>4.8250979214638408</v>
      </c>
      <c r="F17" s="4">
        <v>150</v>
      </c>
      <c r="G17" s="4">
        <v>40.174847591250618</v>
      </c>
      <c r="H17" s="3">
        <f t="shared" si="1"/>
        <v>56.156148568076588</v>
      </c>
      <c r="I17" s="11">
        <f t="shared" si="2"/>
        <v>51.331050646612745</v>
      </c>
    </row>
    <row r="18" spans="1:9" x14ac:dyDescent="0.3">
      <c r="A18" s="4">
        <v>160</v>
      </c>
      <c r="B18" s="4">
        <v>89.738575377956863</v>
      </c>
      <c r="C18" s="4">
        <v>88.476280666788384</v>
      </c>
      <c r="D18" s="3">
        <f t="shared" si="0"/>
        <v>1.4267040857226168</v>
      </c>
      <c r="F18" s="4">
        <v>160</v>
      </c>
      <c r="G18" s="4">
        <v>39.649811559074642</v>
      </c>
      <c r="H18" s="3">
        <f t="shared" si="1"/>
        <v>55.185942197999601</v>
      </c>
      <c r="I18" s="11">
        <f t="shared" si="2"/>
        <v>53.759238112276982</v>
      </c>
    </row>
    <row r="19" spans="1:9" x14ac:dyDescent="0.3">
      <c r="A19" s="4">
        <v>170</v>
      </c>
      <c r="B19" s="4">
        <v>92.075838131984455</v>
      </c>
      <c r="C19" s="4">
        <v>85.844432539760177</v>
      </c>
      <c r="D19" s="3">
        <f t="shared" si="0"/>
        <v>7.2589513470638938</v>
      </c>
      <c r="F19" s="4">
        <v>170</v>
      </c>
      <c r="G19" s="4">
        <v>39.246626918936123</v>
      </c>
      <c r="H19" s="3">
        <f t="shared" si="1"/>
        <v>54.281686350761959</v>
      </c>
      <c r="I19" s="11">
        <f t="shared" si="2"/>
        <v>47.022735003698067</v>
      </c>
    </row>
    <row r="20" spans="1:9" x14ac:dyDescent="0.3">
      <c r="A20" s="4">
        <v>180</v>
      </c>
      <c r="B20" s="4">
        <v>94.252245262586541</v>
      </c>
      <c r="C20" s="4">
        <v>83.646949973200336</v>
      </c>
      <c r="D20" s="3">
        <f t="shared" si="0"/>
        <v>12.678639559223665</v>
      </c>
      <c r="F20" s="4">
        <v>180</v>
      </c>
      <c r="G20" s="4">
        <v>38.939814812919849</v>
      </c>
      <c r="H20" s="3">
        <f t="shared" si="1"/>
        <v>53.447418195886655</v>
      </c>
      <c r="I20" s="11">
        <f t="shared" si="2"/>
        <v>40.768778636662987</v>
      </c>
    </row>
    <row r="21" spans="1:9" x14ac:dyDescent="0.3">
      <c r="A21" s="4">
        <v>190</v>
      </c>
      <c r="B21" s="4">
        <v>96.280068745584458</v>
      </c>
      <c r="C21" s="4">
        <v>81.80940061369138</v>
      </c>
      <c r="D21" s="3">
        <f t="shared" si="0"/>
        <v>17.688270569569863</v>
      </c>
      <c r="F21" s="4">
        <v>190</v>
      </c>
      <c r="G21" s="4">
        <v>38.710787025718197</v>
      </c>
      <c r="H21" s="3">
        <f t="shared" si="1"/>
        <v>52.681737385520364</v>
      </c>
      <c r="I21" s="11">
        <f t="shared" si="2"/>
        <v>34.993466815950498</v>
      </c>
    </row>
    <row r="22" spans="1:9" x14ac:dyDescent="0.3">
      <c r="A22" s="10" t="s">
        <v>6</v>
      </c>
      <c r="B22" s="10"/>
      <c r="F22" s="9" t="s">
        <v>7</v>
      </c>
      <c r="G22" s="9"/>
    </row>
  </sheetData>
  <mergeCells count="2">
    <mergeCell ref="A22:B22"/>
    <mergeCell ref="F22:G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2" sqref="A12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G1" s="1" t="s">
        <v>5</v>
      </c>
      <c r="H1" s="2" t="s">
        <v>3</v>
      </c>
    </row>
    <row r="2" spans="1:9" x14ac:dyDescent="0.3">
      <c r="A2" s="4">
        <v>0</v>
      </c>
      <c r="B2" s="4">
        <v>216.7264852966409</v>
      </c>
      <c r="C2" s="4">
        <v>215.07079765347311</v>
      </c>
      <c r="D2" s="3">
        <f>ABS(C2-B2)/C2*100</f>
        <v>0.76983377624119664</v>
      </c>
      <c r="F2" s="4">
        <v>0</v>
      </c>
      <c r="G2" s="4">
        <v>216.7264852966409</v>
      </c>
      <c r="H2" s="3">
        <f>ABS(C2-G2)/C2*100</f>
        <v>0.76983377624119664</v>
      </c>
      <c r="I2" s="11">
        <f>H2-D2</f>
        <v>0</v>
      </c>
    </row>
    <row r="3" spans="1:9" x14ac:dyDescent="0.3">
      <c r="A3" s="4">
        <v>10</v>
      </c>
      <c r="B3" s="4">
        <v>215.12326728227569</v>
      </c>
      <c r="C3" s="4">
        <v>213.5592101462866</v>
      </c>
      <c r="D3" s="3">
        <f t="shared" ref="D3:D21" si="0">ABS(C3-B3)/C3*100</f>
        <v>0.73237634420810982</v>
      </c>
      <c r="F3" s="4">
        <v>10</v>
      </c>
      <c r="G3" s="4">
        <v>215.12326728227569</v>
      </c>
      <c r="H3" s="3">
        <f t="shared" ref="H3:H21" si="1">ABS(C3-G3)/C3*100</f>
        <v>0.73237634420810982</v>
      </c>
      <c r="I3" s="11">
        <f t="shared" ref="I3:I21" si="2">H3-D3</f>
        <v>0</v>
      </c>
    </row>
    <row r="4" spans="1:9" x14ac:dyDescent="0.3">
      <c r="A4" s="4">
        <v>20</v>
      </c>
      <c r="B4" s="4">
        <v>212.8344823737728</v>
      </c>
      <c r="C4" s="4">
        <v>210.0660353427896</v>
      </c>
      <c r="D4" s="3">
        <f t="shared" si="0"/>
        <v>1.3178936930311433</v>
      </c>
      <c r="F4" s="4">
        <v>20</v>
      </c>
      <c r="G4" s="4">
        <v>212.8344823737728</v>
      </c>
      <c r="H4" s="3">
        <f t="shared" si="1"/>
        <v>1.3178936930311433</v>
      </c>
      <c r="I4" s="11">
        <f t="shared" si="2"/>
        <v>0</v>
      </c>
    </row>
    <row r="5" spans="1:9" x14ac:dyDescent="0.3">
      <c r="A5" s="4">
        <v>30</v>
      </c>
      <c r="B5" s="4">
        <v>207.61125645834991</v>
      </c>
      <c r="C5" s="4">
        <v>203.59684514777271</v>
      </c>
      <c r="D5" s="3">
        <f t="shared" si="0"/>
        <v>1.971745341959253</v>
      </c>
      <c r="F5" s="4">
        <v>30</v>
      </c>
      <c r="G5" s="4">
        <v>209.82450141285531</v>
      </c>
      <c r="H5" s="3">
        <f t="shared" si="1"/>
        <v>3.0588176651570915</v>
      </c>
      <c r="I5" s="11">
        <f t="shared" si="2"/>
        <v>1.0870723231978385</v>
      </c>
    </row>
    <row r="6" spans="1:9" x14ac:dyDescent="0.3">
      <c r="A6" s="4">
        <v>40</v>
      </c>
      <c r="B6" s="4">
        <v>192.01143868007799</v>
      </c>
      <c r="C6" s="4">
        <v>195.19080009494769</v>
      </c>
      <c r="D6" s="3">
        <f t="shared" si="0"/>
        <v>1.6288479853164954</v>
      </c>
      <c r="F6" s="4">
        <v>40</v>
      </c>
      <c r="G6" s="4">
        <v>208.84371688420421</v>
      </c>
      <c r="H6" s="3">
        <f t="shared" si="1"/>
        <v>6.9946517882068528</v>
      </c>
      <c r="I6" s="11">
        <f t="shared" si="2"/>
        <v>5.3658038028903574</v>
      </c>
    </row>
    <row r="7" spans="1:9" x14ac:dyDescent="0.3">
      <c r="A7" s="4">
        <v>50</v>
      </c>
      <c r="B7" s="4">
        <v>180.30279942750971</v>
      </c>
      <c r="C7" s="4">
        <v>185.44866369778501</v>
      </c>
      <c r="D7" s="3">
        <f t="shared" si="0"/>
        <v>2.7748187383335452</v>
      </c>
      <c r="F7" s="4">
        <v>50</v>
      </c>
      <c r="G7" s="4">
        <v>203.69104459740981</v>
      </c>
      <c r="H7" s="3">
        <f t="shared" si="1"/>
        <v>9.8368899165287935</v>
      </c>
      <c r="I7" s="11">
        <f t="shared" si="2"/>
        <v>7.0620711781952483</v>
      </c>
    </row>
    <row r="8" spans="1:9" x14ac:dyDescent="0.3">
      <c r="A8" s="4">
        <v>60</v>
      </c>
      <c r="B8" s="4">
        <v>169.13153141485239</v>
      </c>
      <c r="C8" s="4">
        <v>175.40825880116051</v>
      </c>
      <c r="D8" s="3">
        <f t="shared" si="0"/>
        <v>3.5783533963604897</v>
      </c>
      <c r="F8" s="4">
        <v>60</v>
      </c>
      <c r="G8" s="4">
        <v>188.5008184558352</v>
      </c>
      <c r="H8" s="3">
        <f t="shared" si="1"/>
        <v>7.4640497227192517</v>
      </c>
      <c r="I8" s="11">
        <f t="shared" si="2"/>
        <v>3.8856963263587621</v>
      </c>
    </row>
    <row r="9" spans="1:9" x14ac:dyDescent="0.3">
      <c r="A9" s="4">
        <v>70</v>
      </c>
      <c r="B9" s="4">
        <v>157.97196238539161</v>
      </c>
      <c r="C9" s="4">
        <v>165.36314996037891</v>
      </c>
      <c r="D9" s="3">
        <f t="shared" si="0"/>
        <v>4.4696702843155993</v>
      </c>
      <c r="F9" s="4">
        <v>70</v>
      </c>
      <c r="G9" s="4">
        <v>171.29193227370641</v>
      </c>
      <c r="H9" s="3">
        <f t="shared" si="1"/>
        <v>3.5853104604913741</v>
      </c>
      <c r="I9" s="11">
        <f t="shared" si="2"/>
        <v>-0.88435982382422518</v>
      </c>
    </row>
    <row r="10" spans="1:9" x14ac:dyDescent="0.3">
      <c r="A10" s="4">
        <v>80</v>
      </c>
      <c r="B10" s="4">
        <v>146.67281160589411</v>
      </c>
      <c r="C10" s="4">
        <v>155.68098198065701</v>
      </c>
      <c r="D10" s="3">
        <f t="shared" si="0"/>
        <v>5.7863011012367211</v>
      </c>
      <c r="F10" s="4">
        <v>80</v>
      </c>
      <c r="G10" s="4">
        <v>152.40906222151321</v>
      </c>
      <c r="H10" s="3">
        <f t="shared" si="1"/>
        <v>2.1016823747619524</v>
      </c>
      <c r="I10" s="11">
        <f t="shared" si="2"/>
        <v>-3.6846187264747687</v>
      </c>
    </row>
    <row r="11" spans="1:9" x14ac:dyDescent="0.3">
      <c r="A11" s="4">
        <v>90</v>
      </c>
      <c r="B11" s="4">
        <v>135.2846859162274</v>
      </c>
      <c r="C11" s="4">
        <v>146.32200018907119</v>
      </c>
      <c r="D11" s="3">
        <f t="shared" si="0"/>
        <v>7.5431679847062156</v>
      </c>
      <c r="F11" s="4">
        <v>90</v>
      </c>
      <c r="G11" s="4">
        <v>132.05551475656759</v>
      </c>
      <c r="H11" s="3">
        <f t="shared" si="1"/>
        <v>9.7500617911654039</v>
      </c>
      <c r="I11" s="11">
        <f t="shared" si="2"/>
        <v>2.2068938064591883</v>
      </c>
    </row>
    <row r="12" spans="1:9" x14ac:dyDescent="0.3">
      <c r="A12" s="4">
        <v>100</v>
      </c>
      <c r="B12" s="4">
        <v>123.6987409674408</v>
      </c>
      <c r="C12" s="4">
        <v>137.35496692742899</v>
      </c>
      <c r="D12" s="3">
        <f t="shared" si="0"/>
        <v>9.9422876838544969</v>
      </c>
      <c r="F12" s="4">
        <v>100</v>
      </c>
      <c r="G12" s="4">
        <v>110.6480937278594</v>
      </c>
      <c r="H12" s="3">
        <f t="shared" si="1"/>
        <v>19.443689439843894</v>
      </c>
      <c r="I12" s="11">
        <f t="shared" si="2"/>
        <v>9.5014017559893968</v>
      </c>
    </row>
    <row r="13" spans="1:9" x14ac:dyDescent="0.3">
      <c r="A13" s="7">
        <v>110</v>
      </c>
      <c r="B13" s="7">
        <v>112.2836383134856</v>
      </c>
      <c r="C13" s="7">
        <v>128.96224028221769</v>
      </c>
      <c r="D13" s="8">
        <f t="shared" si="0"/>
        <v>12.932934425017017</v>
      </c>
      <c r="F13" s="4">
        <v>110</v>
      </c>
      <c r="G13" s="4">
        <v>89.744242237257552</v>
      </c>
      <c r="H13" s="3">
        <f t="shared" si="1"/>
        <v>30.410450345106032</v>
      </c>
      <c r="I13" s="11">
        <f t="shared" si="2"/>
        <v>17.477515920089015</v>
      </c>
    </row>
    <row r="14" spans="1:9" x14ac:dyDescent="0.3">
      <c r="A14" s="4">
        <v>120</v>
      </c>
      <c r="B14" s="4">
        <v>101.2136122012076</v>
      </c>
      <c r="C14" s="4">
        <v>121.9697499662458</v>
      </c>
      <c r="D14" s="3">
        <f t="shared" si="0"/>
        <v>17.017447170943868</v>
      </c>
      <c r="F14" s="4">
        <v>120</v>
      </c>
      <c r="G14" s="4">
        <v>68.465017391289109</v>
      </c>
      <c r="H14" s="3">
        <f t="shared" si="1"/>
        <v>43.867215100271764</v>
      </c>
      <c r="I14" s="11">
        <f t="shared" si="2"/>
        <v>26.849767929327896</v>
      </c>
    </row>
    <row r="15" spans="1:9" x14ac:dyDescent="0.3">
      <c r="A15" s="4">
        <v>130</v>
      </c>
      <c r="B15" s="4">
        <v>90.324251147461851</v>
      </c>
      <c r="C15" s="4">
        <v>115.8868230908315</v>
      </c>
      <c r="D15" s="3">
        <f t="shared" si="0"/>
        <v>22.058221341811944</v>
      </c>
      <c r="F15" s="4">
        <v>130</v>
      </c>
      <c r="G15" s="4">
        <v>46.853504463839712</v>
      </c>
      <c r="H15" s="3">
        <f t="shared" si="1"/>
        <v>59.569601431634581</v>
      </c>
      <c r="I15" s="11">
        <f t="shared" si="2"/>
        <v>37.511380089822637</v>
      </c>
    </row>
    <row r="16" spans="1:9" x14ac:dyDescent="0.3">
      <c r="A16" s="4">
        <v>140</v>
      </c>
      <c r="B16" s="4">
        <v>81.56474420750277</v>
      </c>
      <c r="C16" s="4">
        <v>110.622091519504</v>
      </c>
      <c r="D16" s="3">
        <f t="shared" si="0"/>
        <v>26.267219244248395</v>
      </c>
      <c r="F16" s="4">
        <v>140</v>
      </c>
      <c r="G16" s="4">
        <v>45.261941345872287</v>
      </c>
      <c r="H16" s="3">
        <f t="shared" si="1"/>
        <v>59.084175028554696</v>
      </c>
      <c r="I16" s="11">
        <f t="shared" si="2"/>
        <v>32.816955784306302</v>
      </c>
    </row>
    <row r="17" spans="1:9" x14ac:dyDescent="0.3">
      <c r="A17" s="5">
        <v>150</v>
      </c>
      <c r="B17" s="5">
        <v>83.435019042879574</v>
      </c>
      <c r="C17" s="5">
        <v>106.0889749825037</v>
      </c>
      <c r="D17" s="6">
        <f t="shared" si="0"/>
        <v>21.35373250930197</v>
      </c>
      <c r="F17" s="4">
        <v>150</v>
      </c>
      <c r="G17" s="4">
        <v>44.029428404237549</v>
      </c>
      <c r="H17" s="3">
        <f t="shared" si="1"/>
        <v>58.49763991828658</v>
      </c>
      <c r="I17" s="11">
        <f t="shared" si="2"/>
        <v>37.14390740898461</v>
      </c>
    </row>
    <row r="18" spans="1:9" x14ac:dyDescent="0.3">
      <c r="A18" s="4">
        <v>160</v>
      </c>
      <c r="B18" s="4">
        <v>85.604672672858385</v>
      </c>
      <c r="C18" s="4">
        <v>102.149591135855</v>
      </c>
      <c r="D18" s="3">
        <f t="shared" si="0"/>
        <v>16.196754464726656</v>
      </c>
      <c r="F18" s="4">
        <v>160</v>
      </c>
      <c r="G18" s="4">
        <v>43.055676287942447</v>
      </c>
      <c r="H18" s="3">
        <f t="shared" si="1"/>
        <v>57.850368455532966</v>
      </c>
      <c r="I18" s="11">
        <f t="shared" si="2"/>
        <v>41.653613990806306</v>
      </c>
    </row>
    <row r="19" spans="1:9" x14ac:dyDescent="0.3">
      <c r="A19" s="4">
        <v>170</v>
      </c>
      <c r="B19" s="4">
        <v>87.809908291135372</v>
      </c>
      <c r="C19" s="4">
        <v>98.749396125114586</v>
      </c>
      <c r="D19" s="3">
        <f t="shared" si="0"/>
        <v>11.078030107767933</v>
      </c>
      <c r="F19" s="4">
        <v>170</v>
      </c>
      <c r="G19" s="4">
        <v>42.275597465099636</v>
      </c>
      <c r="H19" s="3">
        <f t="shared" si="1"/>
        <v>57.189006592468836</v>
      </c>
      <c r="I19" s="11">
        <f t="shared" si="2"/>
        <v>46.110976484700899</v>
      </c>
    </row>
    <row r="20" spans="1:9" x14ac:dyDescent="0.3">
      <c r="A20" s="4">
        <v>180</v>
      </c>
      <c r="B20" s="4">
        <v>89.989727619171674</v>
      </c>
      <c r="C20" s="4">
        <v>95.798624921808141</v>
      </c>
      <c r="D20" s="3">
        <f t="shared" si="0"/>
        <v>6.0636541572259004</v>
      </c>
      <c r="F20" s="4">
        <v>180</v>
      </c>
      <c r="G20" s="4">
        <v>41.644864847601852</v>
      </c>
      <c r="H20" s="3">
        <f t="shared" si="1"/>
        <v>56.528744664557728</v>
      </c>
      <c r="I20" s="11">
        <f t="shared" si="2"/>
        <v>50.46509050733183</v>
      </c>
    </row>
    <row r="21" spans="1:9" x14ac:dyDescent="0.3">
      <c r="A21" s="4">
        <v>190</v>
      </c>
      <c r="B21" s="4">
        <v>92.12189178504255</v>
      </c>
      <c r="C21" s="4">
        <v>93.222882383036847</v>
      </c>
      <c r="D21" s="3">
        <f t="shared" si="0"/>
        <v>1.1810304185516549</v>
      </c>
      <c r="F21" s="4">
        <v>190</v>
      </c>
      <c r="G21" s="4">
        <v>41.132119252701457</v>
      </c>
      <c r="H21" s="3">
        <f t="shared" si="1"/>
        <v>55.877657715305752</v>
      </c>
      <c r="I21" s="11">
        <f t="shared" si="2"/>
        <v>54.696627296754095</v>
      </c>
    </row>
    <row r="22" spans="1:9" x14ac:dyDescent="0.3">
      <c r="A22" s="10" t="s">
        <v>6</v>
      </c>
      <c r="B22" s="10"/>
      <c r="F22" s="9" t="s">
        <v>7</v>
      </c>
      <c r="G22" s="9"/>
    </row>
  </sheetData>
  <mergeCells count="2">
    <mergeCell ref="A22:B22"/>
    <mergeCell ref="F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q285,wct0</vt:lpstr>
      <vt:lpstr>Лист1</vt:lpstr>
      <vt:lpstr>q285,wct0.1</vt:lpstr>
      <vt:lpstr>q285,wct0.25</vt:lpstr>
      <vt:lpstr>q285,wct0.4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Богданов З.А.</cp:lastModifiedBy>
  <dcterms:created xsi:type="dcterms:W3CDTF">2021-10-23T20:01:22Z</dcterms:created>
  <dcterms:modified xsi:type="dcterms:W3CDTF">2021-10-23T21:23:16Z</dcterms:modified>
</cp:coreProperties>
</file>