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C:\Users\rachi\Downloads\"/>
    </mc:Choice>
  </mc:AlternateContent>
  <xr:revisionPtr revIDLastSave="0" documentId="13_ncr:1_{2E81F82A-9B54-4EC0-B61D-65FA8D6EC575}" xr6:coauthVersionLast="47" xr6:coauthVersionMax="47" xr10:uidLastSave="{00000000-0000-0000-0000-000000000000}"/>
  <bookViews>
    <workbookView xWindow="-120" yWindow="-120" windowWidth="29040" windowHeight="16440" tabRatio="848" activeTab="6" xr2:uid="{00000000-000D-0000-FFFF-FFFF00000000}"/>
  </bookViews>
  <sheets>
    <sheet name="What does excel do " sheetId="21" r:id="rId1"/>
    <sheet name="Structure" sheetId="22" r:id="rId2"/>
    <sheet name="UI" sheetId="8" r:id="rId3"/>
    <sheet name="Types of Data" sheetId="23" r:id="rId4"/>
    <sheet name="Cursor &amp; Moving around" sheetId="25" r:id="rId5"/>
    <sheet name="Sort &amp; Filter" sheetId="6" r:id="rId6"/>
    <sheet name="First Formula" sheetId="27" r:id="rId7"/>
    <sheet name="Styling and Formatting " sheetId="26" r:id="rId8"/>
    <sheet name="Cell Refrencing 101" sheetId="24" r:id="rId9"/>
    <sheet name="Table" sheetId="7" r:id="rId10"/>
    <sheet name="Sheet2" sheetId="20" state="hidden" r:id="rId11"/>
    <sheet name="Sheet1" sheetId="18" state="hidden" r:id="rId12"/>
  </sheets>
  <definedNames>
    <definedName name="_xlnm._FilterDatabase" localSheetId="5" hidden="1">'Sort &amp; Filter'!$B$5:$N$14</definedName>
    <definedName name="_xlnm._FilterDatabase" localSheetId="9" hidden="1">Sheet2!$B$3:$N$12</definedName>
  </definedNames>
  <calcPr calcId="191029"/>
  <pivotCaches>
    <pivotCache cacheId="0"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25" i="24" l="1"/>
  <c r="AE26" i="24"/>
  <c r="AE27" i="24"/>
  <c r="AE28" i="24"/>
  <c r="AE29" i="24"/>
  <c r="AE30" i="24"/>
  <c r="AE31" i="24"/>
  <c r="AE32" i="24"/>
  <c r="AE33" i="24"/>
  <c r="AE34" i="24"/>
  <c r="AE35" i="24"/>
  <c r="AD25" i="24"/>
  <c r="AD26" i="24"/>
  <c r="AD27" i="24"/>
  <c r="AD28" i="24"/>
  <c r="AD29" i="24"/>
  <c r="AD30" i="24"/>
  <c r="AD31" i="24"/>
  <c r="AD32" i="24"/>
  <c r="AD33" i="24"/>
  <c r="AD34" i="24"/>
  <c r="AD35" i="24"/>
  <c r="AD24" i="24"/>
  <c r="AC25" i="24"/>
  <c r="AC26" i="24"/>
  <c r="AC27" i="24"/>
  <c r="AC28" i="24"/>
  <c r="AC29" i="24"/>
  <c r="AC30" i="24"/>
  <c r="AC31" i="24"/>
  <c r="AC32" i="24"/>
  <c r="AC33" i="24"/>
  <c r="AC34" i="24"/>
  <c r="AC35" i="24"/>
  <c r="AB25" i="24"/>
  <c r="AB26" i="24"/>
  <c r="AB27" i="24"/>
  <c r="AB28" i="24"/>
  <c r="AB29" i="24"/>
  <c r="AB30" i="24"/>
  <c r="AB31" i="24"/>
  <c r="AB32" i="24"/>
  <c r="AB33" i="24"/>
  <c r="AB34" i="24"/>
  <c r="AB35" i="24"/>
  <c r="AA25" i="24"/>
  <c r="AA26" i="24"/>
  <c r="AA27" i="24"/>
  <c r="AA28" i="24"/>
  <c r="AA29" i="24"/>
  <c r="AA30" i="24"/>
  <c r="AA31" i="24"/>
  <c r="AA32" i="24"/>
  <c r="AA33" i="24"/>
  <c r="AA34" i="24"/>
  <c r="AA35" i="24"/>
  <c r="Z25" i="24"/>
  <c r="Z26" i="24"/>
  <c r="Z27" i="24"/>
  <c r="Z28" i="24"/>
  <c r="Z29" i="24"/>
  <c r="Z30" i="24"/>
  <c r="Z31" i="24"/>
  <c r="Z32" i="24"/>
  <c r="Z33" i="24"/>
  <c r="Z34" i="24"/>
  <c r="Z35" i="24"/>
  <c r="Y25" i="24"/>
  <c r="Y26" i="24"/>
  <c r="Y27" i="24"/>
  <c r="Y28" i="24"/>
  <c r="Y29" i="24"/>
  <c r="Y30" i="24"/>
  <c r="Y31" i="24"/>
  <c r="Y32" i="24"/>
  <c r="Y33" i="24"/>
  <c r="Y34" i="24"/>
  <c r="Y35" i="24"/>
  <c r="X25" i="24"/>
  <c r="X26" i="24"/>
  <c r="X27" i="24"/>
  <c r="X28" i="24"/>
  <c r="X29" i="24"/>
  <c r="X30" i="24"/>
  <c r="X31" i="24"/>
  <c r="X32" i="24"/>
  <c r="X33" i="24"/>
  <c r="X34" i="24"/>
  <c r="X35" i="24"/>
  <c r="W25" i="24"/>
  <c r="W26" i="24"/>
  <c r="W27" i="24"/>
  <c r="W28" i="24"/>
  <c r="W29" i="24"/>
  <c r="W30" i="24"/>
  <c r="W31" i="24"/>
  <c r="W32" i="24"/>
  <c r="W33" i="24"/>
  <c r="W34" i="24"/>
  <c r="W35" i="24"/>
  <c r="AB24" i="24"/>
  <c r="AC24" i="24"/>
  <c r="AE24" i="24"/>
  <c r="W24" i="24"/>
  <c r="X24" i="24"/>
  <c r="Y24" i="24"/>
  <c r="Z24" i="24"/>
  <c r="AA24" i="24"/>
  <c r="V25" i="24"/>
  <c r="V26" i="24"/>
  <c r="V27" i="24"/>
  <c r="V28" i="24"/>
  <c r="V29" i="24"/>
  <c r="V30" i="24"/>
  <c r="V31" i="24"/>
  <c r="V32" i="24"/>
  <c r="V33" i="24"/>
  <c r="V34" i="24"/>
  <c r="V35" i="24"/>
  <c r="V24" i="24"/>
  <c r="U25" i="24"/>
  <c r="U26" i="24"/>
  <c r="U27" i="24"/>
  <c r="U28" i="24"/>
  <c r="U29" i="24"/>
  <c r="U30" i="24"/>
  <c r="U31" i="24"/>
  <c r="U32" i="24"/>
  <c r="U33" i="24"/>
  <c r="U34" i="24"/>
  <c r="U35" i="24"/>
  <c r="U24" i="24"/>
  <c r="T25" i="24"/>
  <c r="T26" i="24"/>
  <c r="T27" i="24"/>
  <c r="T28" i="24"/>
  <c r="T29" i="24"/>
  <c r="T30" i="24"/>
  <c r="T31" i="24"/>
  <c r="T32" i="24"/>
  <c r="T33" i="24"/>
  <c r="T34" i="24"/>
  <c r="T35" i="24"/>
  <c r="T24" i="24"/>
  <c r="O28" i="24"/>
  <c r="O29" i="24"/>
  <c r="O30" i="24"/>
  <c r="O31" i="24"/>
  <c r="O32" i="24"/>
  <c r="O33" i="24"/>
  <c r="N29" i="24"/>
  <c r="N30" i="24"/>
  <c r="N31" i="24"/>
  <c r="N32" i="24"/>
  <c r="N33" i="24"/>
  <c r="N28" i="24"/>
  <c r="M29" i="24"/>
  <c r="M30" i="24"/>
  <c r="M31" i="24"/>
  <c r="M32" i="24"/>
  <c r="M33" i="24"/>
  <c r="M28" i="24"/>
  <c r="E23" i="24"/>
  <c r="E24" i="24"/>
  <c r="E25" i="24"/>
  <c r="E26" i="24"/>
  <c r="E27" i="24"/>
  <c r="E28" i="24"/>
  <c r="I7" i="27"/>
  <c r="I8" i="27"/>
  <c r="I9" i="27"/>
  <c r="I10" i="27"/>
  <c r="I11" i="27"/>
  <c r="I12" i="27"/>
  <c r="I13" i="27"/>
  <c r="I14" i="27"/>
  <c r="I15" i="27"/>
  <c r="I16" i="27"/>
  <c r="I17" i="27"/>
  <c r="I6" i="27"/>
  <c r="H7" i="27"/>
  <c r="H8" i="27"/>
  <c r="H9" i="27"/>
  <c r="H10" i="27"/>
  <c r="H11" i="27"/>
  <c r="H12" i="27"/>
  <c r="H13" i="27"/>
  <c r="H14" i="27"/>
  <c r="H15" i="27"/>
  <c r="H16" i="27"/>
  <c r="H17" i="27"/>
  <c r="H6" i="27"/>
  <c r="D8" i="23"/>
  <c r="C8" i="23"/>
  <c r="F11" i="21" l="1"/>
  <c r="E11" i="21"/>
  <c r="F6" i="21" a="1"/>
  <c r="F6" i="21" s="1"/>
  <c r="E6" i="21" a="1"/>
  <c r="E6" i="21" s="1"/>
  <c r="E12" i="21" a="1"/>
  <c r="E12" i="2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<sst xmlns="http://schemas.openxmlformats.org/spreadsheetml/2006/main" count="442" uniqueCount="189">
  <si>
    <t>Appliances</t>
  </si>
  <si>
    <t>Art</t>
  </si>
  <si>
    <t>Binders</t>
  </si>
  <si>
    <t>Envelopes</t>
  </si>
  <si>
    <t>Fasteners</t>
  </si>
  <si>
    <t>Labels</t>
  </si>
  <si>
    <t>Paper</t>
  </si>
  <si>
    <t>Storage</t>
  </si>
  <si>
    <t>Supplies</t>
  </si>
  <si>
    <t>Grand Total</t>
  </si>
  <si>
    <t>Category</t>
  </si>
  <si>
    <t>Month</t>
  </si>
  <si>
    <t>India</t>
  </si>
  <si>
    <t>Sub category</t>
  </si>
  <si>
    <t>Office Supplies Sales - SuperStore - Monthly Sales</t>
  </si>
  <si>
    <t>Furniture</t>
  </si>
  <si>
    <t>Stationary</t>
  </si>
  <si>
    <t>Pantry</t>
  </si>
  <si>
    <t>Electronics</t>
  </si>
  <si>
    <t>Decoration</t>
  </si>
  <si>
    <t>Material</t>
  </si>
  <si>
    <t>See the data as you want with Filter and Sorting</t>
  </si>
  <si>
    <t>Description</t>
  </si>
  <si>
    <t>Ribbon Tabs</t>
  </si>
  <si>
    <t>Ribbon Tab is a tab that organizes commands by topic</t>
  </si>
  <si>
    <t>The Ribbon</t>
  </si>
  <si>
    <t>Commands underneath the Tabs</t>
  </si>
  <si>
    <t>Ribbon Groups</t>
  </si>
  <si>
    <t>Grouping of related commands</t>
  </si>
  <si>
    <t>Dialog Box Launcher</t>
  </si>
  <si>
    <t>Opens a dialog box that includes additional commands</t>
  </si>
  <si>
    <t>Quick Access Toolbar</t>
  </si>
  <si>
    <t>One click access to any frequently used command</t>
  </si>
  <si>
    <t>Name Box</t>
  </si>
  <si>
    <t>Displays cell location and can be used to navigate to a cell location</t>
  </si>
  <si>
    <t>Select All Button</t>
  </si>
  <si>
    <t>Selects all the cells in a worksheet</t>
  </si>
  <si>
    <t>Formula Bar</t>
  </si>
  <si>
    <t>View, enter, or edit cell contents</t>
  </si>
  <si>
    <t>Insert Function Button</t>
  </si>
  <si>
    <t>Displays Insert Function dialog box</t>
  </si>
  <si>
    <t>Scroll Bars</t>
  </si>
  <si>
    <t>Used to navigate up, down, left &amp; right</t>
  </si>
  <si>
    <t>Zoom Slider</t>
  </si>
  <si>
    <t>Zoom into an area of the worksheet</t>
  </si>
  <si>
    <t>View Buttons</t>
  </si>
  <si>
    <t>Switch between Normal, Page Layout and Page Break Preview views</t>
  </si>
  <si>
    <t>Worksheet tabs</t>
  </si>
  <si>
    <t>Tabs used to select individual worksheets</t>
  </si>
  <si>
    <t>The Workspace</t>
  </si>
  <si>
    <t>The area inside of the columns and rows used in Excel</t>
  </si>
  <si>
    <t>Columns</t>
  </si>
  <si>
    <t>Columns use letters</t>
  </si>
  <si>
    <t>Rows</t>
  </si>
  <si>
    <t>Rows use numbers</t>
  </si>
  <si>
    <t>Interface Element</t>
  </si>
  <si>
    <t>First Name</t>
  </si>
  <si>
    <t>Jan-22</t>
  </si>
  <si>
    <t>Feb-22</t>
  </si>
  <si>
    <t>Mar-22</t>
  </si>
  <si>
    <t>Apr-22</t>
  </si>
  <si>
    <t>May-22</t>
  </si>
  <si>
    <t>Jun-22</t>
  </si>
  <si>
    <t>Jul-22</t>
  </si>
  <si>
    <t>Aug-22</t>
  </si>
  <si>
    <t>Sep-22</t>
  </si>
  <si>
    <t>Oct-22</t>
  </si>
  <si>
    <t>Nov-22</t>
  </si>
  <si>
    <t>What Does Excel Do?</t>
  </si>
  <si>
    <r>
      <rPr>
        <b/>
        <sz val="14"/>
        <color theme="1"/>
        <rFont val="Calibri"/>
        <family val="2"/>
        <scheme val="minor"/>
      </rPr>
      <t xml:space="preserve">Make Calculations </t>
    </r>
    <r>
      <rPr>
        <sz val="14"/>
        <color theme="1"/>
        <rFont val="Calibri"/>
        <family val="2"/>
        <scheme val="minor"/>
      </rPr>
      <t xml:space="preserve">- Caluclate final answers </t>
    </r>
  </si>
  <si>
    <r>
      <rPr>
        <b/>
        <sz val="14"/>
        <color theme="1"/>
        <rFont val="Calibri"/>
        <family val="2"/>
        <scheme val="minor"/>
      </rPr>
      <t xml:space="preserve">Perform Analysis </t>
    </r>
    <r>
      <rPr>
        <sz val="14"/>
        <color theme="1"/>
        <rFont val="Calibri"/>
        <family val="2"/>
        <scheme val="minor"/>
      </rPr>
      <t>- data into useful informatin</t>
    </r>
  </si>
  <si>
    <t>Employee, ID</t>
  </si>
  <si>
    <t>Sales ($)</t>
  </si>
  <si>
    <t>Commission Paid</t>
  </si>
  <si>
    <t>Chantel Williams, 05-7939-309</t>
  </si>
  <si>
    <t>Miki Pham, 03-7736-583</t>
  </si>
  <si>
    <t>Floyd Tyson, 04-9005-751</t>
  </si>
  <si>
    <t>Abdi Mohamed, 06-3443-518</t>
  </si>
  <si>
    <t>Commission Rate</t>
  </si>
  <si>
    <t>Survey Data</t>
  </si>
  <si>
    <t>% Responses</t>
  </si>
  <si>
    <t>Yes</t>
  </si>
  <si>
    <t>No</t>
  </si>
  <si>
    <t>Somewhat</t>
  </si>
  <si>
    <t>Number Responses</t>
  </si>
  <si>
    <t>1. Data Types in Excel</t>
  </si>
  <si>
    <t>Data Types in Excel</t>
  </si>
  <si>
    <t>Default Alignment</t>
  </si>
  <si>
    <t>Example1</t>
  </si>
  <si>
    <t>Example2</t>
  </si>
  <si>
    <t>Text</t>
  </si>
  <si>
    <t>Left</t>
  </si>
  <si>
    <t>Basecamp</t>
  </si>
  <si>
    <t>IIIT-22</t>
  </si>
  <si>
    <t>Numbers</t>
  </si>
  <si>
    <t>Right</t>
  </si>
  <si>
    <t>Logical/Boolean (TRUE or FALSE)</t>
  </si>
  <si>
    <t>Centre and All CAPS</t>
  </si>
  <si>
    <t>Errors</t>
  </si>
  <si>
    <t>Centre</t>
  </si>
  <si>
    <t>Empty Cells</t>
  </si>
  <si>
    <t xml:space="preserve">Dates and Time </t>
  </si>
  <si>
    <t xml:space="preserve">Examples for Boolean and Empty Cells </t>
  </si>
  <si>
    <t>Zero is not equal to FALSE</t>
  </si>
  <si>
    <t>=C6=D7</t>
  </si>
  <si>
    <t>Zero is not equal to TRUE</t>
  </si>
  <si>
    <t>=C6=C7</t>
  </si>
  <si>
    <t>ZERO is equal to EMPTY Cell</t>
  </si>
  <si>
    <t>=C6=C9</t>
  </si>
  <si>
    <t>TRUE is not equal to 1</t>
  </si>
  <si>
    <t>=C6=E6</t>
  </si>
  <si>
    <t>TRUE + FALSE = 1</t>
  </si>
  <si>
    <t>=C7+D7</t>
  </si>
  <si>
    <t>TRUE + TRUE = 2</t>
  </si>
  <si>
    <t>=C7+C7</t>
  </si>
  <si>
    <t>2. Terms for Data Sets in Analytics</t>
  </si>
  <si>
    <t xml:space="preserve">Number </t>
  </si>
  <si>
    <t xml:space="preserve">Date </t>
  </si>
  <si>
    <t xml:space="preserve">Sales </t>
  </si>
  <si>
    <t xml:space="preserve">Name </t>
  </si>
  <si>
    <t>Ajay</t>
  </si>
  <si>
    <t>Govind</t>
  </si>
  <si>
    <t xml:space="preserve">Sham </t>
  </si>
  <si>
    <t>Ravi</t>
  </si>
  <si>
    <t>Ghanshyam</t>
  </si>
  <si>
    <t>tobe discussed later</t>
  </si>
  <si>
    <t>Multiplier</t>
  </si>
  <si>
    <t xml:space="preserve">Table of </t>
  </si>
  <si>
    <t>Multiplication Table</t>
  </si>
  <si>
    <t>Increase in Price</t>
  </si>
  <si>
    <t>Assumption Table</t>
  </si>
  <si>
    <t>Switch</t>
  </si>
  <si>
    <t>Board</t>
  </si>
  <si>
    <t>Socket</t>
  </si>
  <si>
    <t>Fuse</t>
  </si>
  <si>
    <t>Bulb</t>
  </si>
  <si>
    <t>Fan</t>
  </si>
  <si>
    <t>Items</t>
  </si>
  <si>
    <t>New Price 3</t>
  </si>
  <si>
    <t>New Price 2</t>
  </si>
  <si>
    <t>New Price 1</t>
  </si>
  <si>
    <t>Old Price 3</t>
  </si>
  <si>
    <t>Old Price 2</t>
  </si>
  <si>
    <t>Old Price 1</t>
  </si>
  <si>
    <t>Retail Selling Price by Margin</t>
  </si>
  <si>
    <t>3. Mixed</t>
  </si>
  <si>
    <t>Jun</t>
  </si>
  <si>
    <t>May</t>
  </si>
  <si>
    <t>Apr</t>
  </si>
  <si>
    <t>Mar</t>
  </si>
  <si>
    <t>Feb</t>
  </si>
  <si>
    <t>Jan</t>
  </si>
  <si>
    <t>Net Income</t>
  </si>
  <si>
    <t>Total Expenses</t>
  </si>
  <si>
    <t>Total Revenue</t>
  </si>
  <si>
    <t xml:space="preserve">Cell Referencing </t>
  </si>
  <si>
    <t>Absolute and references are indicated in formulas by dollar signs (absolute) or the lack of dollar signs (relative), and they indicate what happens when you copy or move a formula. You typically want some parts of the formula to stay fixed (absolute) and others to change relative to the cell position. 
1. The dollar signs are relevant only for the purpose of copying or moving; they have no inherent effect on the formula itself. For example, the formulas =5*B3 and =5*$B$3 in some cell produce exactly the same result. Their difference is relevant only if you want to copy the formula to some range. 
2. There is never any need to type the dollar signs.  While editing the formula you can use F4 function key to change the reference of a cell on which cursor is focused. 
By pressing F4, excel switches the references between relative (A2), absolute ($A$2) or Mixed ( $A2 or A$2)</t>
  </si>
  <si>
    <t>1. Relative Referencing</t>
  </si>
  <si>
    <t>2. Absolute Referencing</t>
  </si>
  <si>
    <t>Shop owner maintains three differrent price points depending upon customers and margins she can earn. She now wants to increase the price by a certain percentage (as given in C27) and we need to help him build the new prices.</t>
  </si>
  <si>
    <t>Differrent type of Cursor</t>
  </si>
  <si>
    <t>Entering Content into Cell</t>
  </si>
  <si>
    <t>Selecting a range</t>
  </si>
  <si>
    <t>Jumping around in a sheet</t>
  </si>
  <si>
    <t>Do it on your own</t>
  </si>
  <si>
    <t>Achhuta Nand Jha</t>
  </si>
  <si>
    <t>Harsh Pandey</t>
  </si>
  <si>
    <t>Puneet Kumar</t>
  </si>
  <si>
    <t>Varun Kaushik</t>
  </si>
  <si>
    <t>Ayush Vishwakarma</t>
  </si>
  <si>
    <t>Soham Kundu</t>
  </si>
  <si>
    <t>Varun Sharma</t>
  </si>
  <si>
    <t>Lokesh Chaudhary</t>
  </si>
  <si>
    <t>Sanskar Tripathi</t>
  </si>
  <si>
    <t>Adishri Sahu</t>
  </si>
  <si>
    <t>Khushboo Singh</t>
  </si>
  <si>
    <t>Arpit Khandelwal</t>
  </si>
  <si>
    <t>Test 1</t>
  </si>
  <si>
    <t>Test 2</t>
  </si>
  <si>
    <t>Test 3</t>
  </si>
  <si>
    <t>Test 4</t>
  </si>
  <si>
    <t>Test 5</t>
  </si>
  <si>
    <t>Name</t>
  </si>
  <si>
    <t>Total Score</t>
  </si>
  <si>
    <t>% Grade</t>
  </si>
  <si>
    <t>Calculate total test score and % grade for each student. Sort the % grades from biggest to smallest.</t>
  </si>
  <si>
    <t>Make sure to use a uniform number formatting and maximum marks in each test is 100</t>
  </si>
  <si>
    <t>Excel Table and strucutred referencing - on your own for now :)</t>
  </si>
  <si>
    <t>dd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</si>
</sst>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quot;₹&quot;* #,##0.00_);_(&quot;₹&quot;* \(#,##0.00\);_(&quot;₹&quot;* &quot;-&quot;??_);_(@_)"/>
    <numFmt numFmtId="165" formatCode="_(* #,##0.00_);_(* \(#,##0.00\);_(* &quot;-&quot;??_);_(@_)"/>
    <numFmt numFmtId="166" formatCode="_ * #,##0_ ;_ * \-#,##0_ ;_ * &quot;-&quot;??_ ;_ @_ "/>
  </numFmts>
  <fonts count="20" x14ac:knownFonts="1">
    <font>
      <sz val="11"/>
      <color theme="1"/>
      <name val="Calibri"/>
      <family val="2"/>
      <scheme val="minor"/>
    </font>
    <font>
      <sz val="12"/>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sz val="11"/>
      <name val="Calibri"/>
      <family val="2"/>
    </font>
    <font>
      <sz val="12"/>
      <name val="Arial Narrow"/>
      <family val="2"/>
    </font>
    <font>
      <b/>
      <sz val="12"/>
      <color rgb="FF000000"/>
      <name val="Roboto"/>
    </font>
    <font>
      <sz val="12"/>
      <color rgb="FF000000"/>
      <name val="Roboto"/>
    </font>
    <font>
      <sz val="14"/>
      <color theme="1"/>
      <name val="Calibri"/>
      <family val="2"/>
      <scheme val="minor"/>
    </font>
    <font>
      <sz val="16"/>
      <color theme="1"/>
      <name val="Calibri"/>
      <family val="2"/>
      <scheme val="minor"/>
    </font>
    <font>
      <b/>
      <sz val="16"/>
      <color theme="1"/>
      <name val="Calibri"/>
      <family val="2"/>
      <scheme val="minor"/>
    </font>
    <font>
      <b/>
      <sz val="14"/>
      <color theme="1"/>
      <name val="Calibri"/>
      <family val="2"/>
      <scheme val="minor"/>
    </font>
    <font>
      <sz val="14"/>
      <color theme="0"/>
      <name val="Calibri"/>
      <family val="2"/>
      <scheme val="minor"/>
    </font>
    <font>
      <sz val="12"/>
      <color theme="1"/>
      <name val="Helvetica"/>
      <family val="2"/>
    </font>
    <font>
      <sz val="14"/>
      <color rgb="FF000000"/>
      <name val="Calibri"/>
      <family val="2"/>
      <scheme val="minor"/>
    </font>
    <font>
      <sz val="14"/>
      <name val="Calibri"/>
      <family val="2"/>
      <scheme val="minor"/>
    </font>
    <font>
      <sz val="14"/>
      <color rgb="FF002060"/>
      <name val="Calibri"/>
      <family val="2"/>
      <scheme val="minor"/>
    </font>
    <font>
      <sz val="16"/>
      <color rgb="FFFF0000"/>
      <name val="Calibri"/>
      <family val="2"/>
      <scheme val="minor"/>
    </font>
  </fonts>
  <fills count="15">
    <fill>
      <patternFill patternType="none"/>
    </fill>
    <fill>
      <patternFill patternType="gray125"/>
    </fill>
    <fill>
      <patternFill patternType="solid">
        <fgColor theme="0" tint="-4.9989318521683403E-2"/>
        <bgColor indexed="64"/>
      </patternFill>
    </fill>
    <fill>
      <patternFill patternType="solid">
        <fgColor theme="9" tint="-0.499984740745262"/>
        <bgColor indexed="64"/>
      </patternFill>
    </fill>
    <fill>
      <patternFill patternType="solid">
        <fgColor rgb="FFFFFF99"/>
        <bgColor indexed="64"/>
      </patternFill>
    </fill>
    <fill>
      <patternFill patternType="solid">
        <fgColor rgb="FFFFFFFF"/>
        <bgColor indexed="64"/>
      </patternFill>
    </fill>
    <fill>
      <patternFill patternType="solid">
        <fgColor rgb="FFDADEE4"/>
        <bgColor indexed="64"/>
      </patternFill>
    </fill>
    <fill>
      <patternFill patternType="solid">
        <fgColor rgb="FF002060"/>
        <bgColor indexed="64"/>
      </patternFill>
    </fill>
    <fill>
      <patternFill patternType="solid">
        <fgColor rgb="FFFFFF00"/>
        <bgColor indexed="64"/>
      </patternFill>
    </fill>
    <fill>
      <patternFill patternType="solid">
        <fgColor theme="4" tint="0.79998168889431442"/>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rgb="FF000000"/>
      </patternFill>
    </fill>
    <fill>
      <patternFill patternType="solid">
        <fgColor theme="5" tint="0.79998168889431442"/>
        <bgColor indexed="64"/>
      </patternFill>
    </fill>
    <fill>
      <patternFill patternType="solid">
        <fgColor theme="5" tint="0.79998168889431442"/>
        <bgColor rgb="FF000000"/>
      </patternFill>
    </fill>
  </fills>
  <borders count="28">
    <border>
      <left/>
      <right/>
      <top/>
      <bottom/>
      <diagonal/>
    </border>
    <border>
      <left style="thin">
        <color rgb="FFB2B2B2"/>
      </left>
      <right style="thin">
        <color rgb="FFB2B2B2"/>
      </right>
      <top style="thin">
        <color rgb="FFB2B2B2"/>
      </top>
      <bottom style="thin">
        <color rgb="FFB2B2B2"/>
      </bottom>
      <diagonal/>
    </border>
    <border>
      <left/>
      <right/>
      <top/>
      <bottom style="medium">
        <color indexed="6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top/>
      <bottom style="thin">
        <color theme="0" tint="-0.34998626667073579"/>
      </bottom>
      <diagonal/>
    </border>
    <border>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top style="thin">
        <color theme="0" tint="-0.34998626667073579"/>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theme="1"/>
      </left>
      <right style="thin">
        <color theme="1"/>
      </right>
      <top style="thin">
        <color theme="1"/>
      </top>
      <bottom style="thin">
        <color theme="1"/>
      </bottom>
      <diagonal/>
    </border>
    <border>
      <left style="thin">
        <color indexed="64"/>
      </left>
      <right style="thin">
        <color theme="1"/>
      </right>
      <top/>
      <bottom style="thin">
        <color indexed="64"/>
      </bottom>
      <diagonal/>
    </border>
    <border>
      <left style="thin">
        <color indexed="64"/>
      </left>
      <right style="thin">
        <color theme="1"/>
      </right>
      <top/>
      <bottom/>
      <diagonal/>
    </border>
    <border>
      <left style="thin">
        <color indexed="64"/>
      </left>
      <right style="thin">
        <color theme="1"/>
      </right>
      <top style="thin">
        <color indexed="64"/>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9">
    <xf numFmtId="0" fontId="0" fillId="0" borderId="0"/>
    <xf numFmtId="43" fontId="2" fillId="0" borderId="0" applyFont="0" applyFill="0" applyBorder="0" applyAlignment="0" applyProtection="0"/>
    <xf numFmtId="0" fontId="2" fillId="2" borderId="0"/>
    <xf numFmtId="0" fontId="2" fillId="4" borderId="1"/>
    <xf numFmtId="0" fontId="6" fillId="0" borderId="0"/>
    <xf numFmtId="43" fontId="7" fillId="0" borderId="0" applyFont="0" applyFill="0" applyBorder="0" applyAlignment="0" applyProtection="0"/>
    <xf numFmtId="0" fontId="1" fillId="0" borderId="0"/>
    <xf numFmtId="164" fontId="1" fillId="0" borderId="0" applyFont="0" applyFill="0" applyBorder="0" applyAlignment="0" applyProtection="0"/>
    <xf numFmtId="9" fontId="2" fillId="0" borderId="0" applyFont="0" applyFill="0" applyBorder="0" applyAlignment="0" applyProtection="0"/>
  </cellStyleXfs>
  <cellXfs count="112">
    <xf numFmtId="0" fontId="0" fillId="0" borderId="0" xfId="0"/>
    <xf numFmtId="0" fontId="3" fillId="0" borderId="0" xfId="0" applyFont="1" applyAlignment="1">
      <alignment vertical="center"/>
    </xf>
    <xf numFmtId="0" fontId="0" fillId="0" borderId="3" xfId="0" applyBorder="1" applyAlignment="1">
      <alignment horizontal="left"/>
    </xf>
    <xf numFmtId="166" fontId="0" fillId="0" borderId="3" xfId="0" applyNumberFormat="1" applyBorder="1"/>
    <xf numFmtId="0" fontId="5" fillId="0" borderId="0" xfId="0" applyFont="1"/>
    <xf numFmtId="0" fontId="0" fillId="0" borderId="4" xfId="0" applyBorder="1" applyAlignment="1">
      <alignment horizontal="left"/>
    </xf>
    <xf numFmtId="166" fontId="0" fillId="0" borderId="5" xfId="0" applyNumberFormat="1" applyBorder="1"/>
    <xf numFmtId="0" fontId="4" fillId="3" borderId="6" xfId="0" applyFont="1" applyFill="1" applyBorder="1"/>
    <xf numFmtId="0" fontId="4" fillId="3" borderId="7" xfId="0" applyFont="1" applyFill="1" applyBorder="1"/>
    <xf numFmtId="17" fontId="4" fillId="3" borderId="7" xfId="0" applyNumberFormat="1" applyFont="1" applyFill="1" applyBorder="1"/>
    <xf numFmtId="17" fontId="4" fillId="3" borderId="8" xfId="0" applyNumberFormat="1" applyFont="1" applyFill="1" applyBorder="1"/>
    <xf numFmtId="0" fontId="0" fillId="0" borderId="9" xfId="0" applyBorder="1" applyAlignment="1">
      <alignment horizontal="left"/>
    </xf>
    <xf numFmtId="0" fontId="0" fillId="0" borderId="10" xfId="0" applyBorder="1" applyAlignment="1">
      <alignment horizontal="left"/>
    </xf>
    <xf numFmtId="166" fontId="0" fillId="0" borderId="10" xfId="0" applyNumberFormat="1" applyBorder="1"/>
    <xf numFmtId="166" fontId="0" fillId="0" borderId="11" xfId="0" applyNumberFormat="1" applyBorder="1"/>
    <xf numFmtId="166" fontId="0" fillId="0" borderId="0" xfId="1" applyNumberFormat="1" applyFont="1"/>
    <xf numFmtId="0" fontId="8" fillId="6" borderId="3" xfId="0" applyFont="1" applyFill="1" applyBorder="1" applyAlignment="1">
      <alignment horizontal="center" vertical="center" wrapText="1"/>
    </xf>
    <xf numFmtId="0" fontId="9" fillId="5" borderId="3" xfId="0" applyFont="1" applyFill="1" applyBorder="1" applyAlignment="1">
      <alignment vertical="center" wrapText="1"/>
    </xf>
    <xf numFmtId="0" fontId="10" fillId="0" borderId="0" xfId="0" applyFont="1"/>
    <xf numFmtId="0" fontId="1" fillId="0" borderId="0" xfId="0" applyFont="1" applyAlignment="1">
      <alignment vertical="center"/>
    </xf>
    <xf numFmtId="0" fontId="12" fillId="9" borderId="0" xfId="0" applyFont="1" applyFill="1" applyAlignment="1">
      <alignment vertical="center"/>
    </xf>
    <xf numFmtId="0" fontId="1" fillId="9" borderId="0" xfId="0" applyFont="1" applyFill="1" applyAlignment="1">
      <alignment vertical="center"/>
    </xf>
    <xf numFmtId="0" fontId="10" fillId="0" borderId="0" xfId="0" applyFont="1" applyAlignment="1">
      <alignment vertical="center"/>
    </xf>
    <xf numFmtId="0" fontId="14" fillId="7" borderId="13" xfId="0" applyFont="1" applyFill="1" applyBorder="1"/>
    <xf numFmtId="0" fontId="10" fillId="0" borderId="13" xfId="0" applyFont="1" applyBorder="1"/>
    <xf numFmtId="4" fontId="10" fillId="0" borderId="13" xfId="0" applyNumberFormat="1" applyFont="1" applyBorder="1"/>
    <xf numFmtId="0" fontId="10" fillId="10" borderId="13" xfId="0" applyFont="1" applyFill="1" applyBorder="1"/>
    <xf numFmtId="0" fontId="14" fillId="11" borderId="13" xfId="0" applyFont="1" applyFill="1" applyBorder="1"/>
    <xf numFmtId="0" fontId="13" fillId="0" borderId="0" xfId="0" applyFont="1"/>
    <xf numFmtId="10" fontId="10" fillId="0" borderId="13" xfId="0" applyNumberFormat="1" applyFont="1" applyBorder="1"/>
    <xf numFmtId="0" fontId="10" fillId="0" borderId="0" xfId="0" pivotButton="1" applyFont="1"/>
    <xf numFmtId="9" fontId="10" fillId="0" borderId="0" xfId="0" applyNumberFormat="1" applyFont="1"/>
    <xf numFmtId="0" fontId="10" fillId="0" borderId="0" xfId="0" applyFont="1" applyAlignment="1">
      <alignment wrapText="1"/>
    </xf>
    <xf numFmtId="0" fontId="15" fillId="0" borderId="0" xfId="0" applyFont="1"/>
    <xf numFmtId="0" fontId="1" fillId="0" borderId="0" xfId="6" applyAlignment="1">
      <alignment vertical="center"/>
    </xf>
    <xf numFmtId="0" fontId="1" fillId="0" borderId="13" xfId="6" applyBorder="1" applyAlignment="1">
      <alignment vertical="center"/>
    </xf>
    <xf numFmtId="0" fontId="10" fillId="0" borderId="0" xfId="6" applyFont="1" applyAlignment="1">
      <alignment vertical="center"/>
    </xf>
    <xf numFmtId="0" fontId="10" fillId="12" borderId="13" xfId="6" applyFont="1" applyFill="1" applyBorder="1" applyAlignment="1">
      <alignment vertical="center" wrapText="1"/>
    </xf>
    <xf numFmtId="0" fontId="10" fillId="12" borderId="14" xfId="6" applyFont="1" applyFill="1" applyBorder="1" applyAlignment="1">
      <alignment vertical="center" wrapText="1"/>
    </xf>
    <xf numFmtId="0" fontId="16" fillId="0" borderId="15" xfId="6" applyFont="1" applyBorder="1" applyAlignment="1">
      <alignment vertical="center"/>
    </xf>
    <xf numFmtId="0" fontId="16" fillId="0" borderId="16" xfId="6" applyFont="1" applyBorder="1" applyAlignment="1">
      <alignment vertical="center"/>
    </xf>
    <xf numFmtId="0" fontId="16" fillId="13" borderId="16" xfId="6" applyFont="1" applyFill="1" applyBorder="1" applyAlignment="1">
      <alignment vertical="center"/>
    </xf>
    <xf numFmtId="0" fontId="16" fillId="8" borderId="16" xfId="6" applyFont="1" applyFill="1" applyBorder="1" applyAlignment="1">
      <alignment vertical="center"/>
    </xf>
    <xf numFmtId="0" fontId="16" fillId="0" borderId="15" xfId="6" applyFont="1" applyBorder="1" applyAlignment="1">
      <alignment vertical="center" wrapText="1"/>
    </xf>
    <xf numFmtId="0" fontId="16" fillId="13" borderId="13" xfId="6" applyFont="1" applyFill="1" applyBorder="1" applyAlignment="1">
      <alignment vertical="center"/>
    </xf>
    <xf numFmtId="0" fontId="16" fillId="0" borderId="0" xfId="6" applyFont="1" applyAlignment="1">
      <alignment vertical="center"/>
    </xf>
    <xf numFmtId="0" fontId="16" fillId="14" borderId="16" xfId="6" applyFont="1" applyFill="1" applyBorder="1" applyAlignment="1">
      <alignment vertical="center"/>
    </xf>
    <xf numFmtId="0" fontId="16" fillId="14" borderId="13" xfId="6" applyFont="1" applyFill="1" applyBorder="1" applyAlignment="1">
      <alignment vertical="center"/>
    </xf>
    <xf numFmtId="0" fontId="10" fillId="0" borderId="13" xfId="6" applyFont="1" applyBorder="1" applyAlignment="1">
      <alignment vertical="center"/>
    </xf>
    <xf numFmtId="0" fontId="10" fillId="9" borderId="13" xfId="6" applyFont="1" applyFill="1" applyBorder="1" applyAlignment="1">
      <alignment vertical="center"/>
    </xf>
    <xf numFmtId="0" fontId="10" fillId="8" borderId="13" xfId="6" applyFont="1" applyFill="1" applyBorder="1" applyAlignment="1">
      <alignment vertical="center"/>
    </xf>
    <xf numFmtId="0" fontId="10" fillId="0" borderId="0" xfId="6" quotePrefix="1" applyFont="1" applyAlignment="1">
      <alignment vertical="center"/>
    </xf>
    <xf numFmtId="0" fontId="10" fillId="0" borderId="0" xfId="6" applyFont="1"/>
    <xf numFmtId="15" fontId="10" fillId="0" borderId="13" xfId="6" applyNumberFormat="1" applyFont="1" applyBorder="1" applyAlignment="1">
      <alignment vertical="center"/>
    </xf>
    <xf numFmtId="164" fontId="10" fillId="0" borderId="13" xfId="7" applyFont="1" applyBorder="1" applyAlignment="1">
      <alignment vertical="center"/>
    </xf>
    <xf numFmtId="0" fontId="13" fillId="12" borderId="0" xfId="6" applyFont="1" applyFill="1" applyAlignment="1">
      <alignment vertical="center" wrapText="1"/>
    </xf>
    <xf numFmtId="0" fontId="13" fillId="9" borderId="0" xfId="6" applyFont="1" applyFill="1"/>
    <xf numFmtId="0" fontId="10" fillId="9" borderId="0" xfId="6" applyFont="1" applyFill="1" applyAlignment="1">
      <alignment vertical="center"/>
    </xf>
    <xf numFmtId="0" fontId="11" fillId="9" borderId="0" xfId="6" applyFont="1" applyFill="1" applyAlignment="1">
      <alignment vertical="center"/>
    </xf>
    <xf numFmtId="0" fontId="1" fillId="9" borderId="0" xfId="6" applyFill="1" applyAlignment="1">
      <alignment vertical="center"/>
    </xf>
    <xf numFmtId="0" fontId="3" fillId="9" borderId="13" xfId="6" applyFont="1" applyFill="1" applyBorder="1" applyAlignment="1">
      <alignment vertical="center"/>
    </xf>
    <xf numFmtId="165" fontId="1" fillId="0" borderId="13" xfId="6" applyNumberFormat="1" applyBorder="1" applyAlignment="1">
      <alignment vertical="center"/>
    </xf>
    <xf numFmtId="165" fontId="1" fillId="8" borderId="13" xfId="6" applyNumberFormat="1" applyFill="1" applyBorder="1" applyAlignment="1">
      <alignment vertical="center"/>
    </xf>
    <xf numFmtId="0" fontId="2" fillId="0" borderId="0" xfId="6" applyFont="1" applyAlignment="1">
      <alignment vertical="center"/>
    </xf>
    <xf numFmtId="0" fontId="3" fillId="9" borderId="17" xfId="6" applyFont="1" applyFill="1" applyBorder="1" applyAlignment="1">
      <alignment vertical="center"/>
    </xf>
    <xf numFmtId="0" fontId="2" fillId="8" borderId="17" xfId="6" applyFont="1" applyFill="1" applyBorder="1" applyAlignment="1">
      <alignment vertical="center"/>
    </xf>
    <xf numFmtId="0" fontId="2" fillId="0" borderId="17" xfId="6" applyFont="1" applyBorder="1" applyAlignment="1">
      <alignment vertical="center"/>
    </xf>
    <xf numFmtId="0" fontId="1" fillId="0" borderId="0" xfId="6" applyAlignment="1">
      <alignment horizontal="left" vertical="center" wrapText="1"/>
    </xf>
    <xf numFmtId="0" fontId="2" fillId="10" borderId="17" xfId="6" applyFont="1" applyFill="1" applyBorder="1" applyAlignment="1">
      <alignment vertical="center"/>
    </xf>
    <xf numFmtId="0" fontId="10" fillId="9" borderId="21" xfId="6" applyFont="1" applyFill="1" applyBorder="1" applyAlignment="1">
      <alignment vertical="center"/>
    </xf>
    <xf numFmtId="9" fontId="10" fillId="9" borderId="15" xfId="6" applyNumberFormat="1" applyFont="1" applyFill="1" applyBorder="1" applyAlignment="1">
      <alignment vertical="center"/>
    </xf>
    <xf numFmtId="0" fontId="17" fillId="0" borderId="13" xfId="6" applyFont="1" applyBorder="1" applyAlignment="1">
      <alignment horizontal="left" vertical="center"/>
    </xf>
    <xf numFmtId="164" fontId="17" fillId="0" borderId="13" xfId="7" applyFont="1" applyFill="1" applyBorder="1" applyAlignment="1">
      <alignment vertical="center"/>
    </xf>
    <xf numFmtId="164" fontId="17" fillId="8" borderId="13" xfId="7" applyFont="1" applyFill="1" applyBorder="1" applyAlignment="1">
      <alignment vertical="center"/>
    </xf>
    <xf numFmtId="0" fontId="14" fillId="11" borderId="0" xfId="6" applyFont="1" applyFill="1" applyAlignment="1">
      <alignment horizontal="center" vertical="center" wrapText="1"/>
    </xf>
    <xf numFmtId="0" fontId="13" fillId="0" borderId="0" xfId="0" applyFont="1" applyAlignment="1">
      <alignment vertical="center"/>
    </xf>
    <xf numFmtId="0" fontId="14" fillId="3" borderId="3" xfId="0" applyFont="1" applyFill="1" applyBorder="1"/>
    <xf numFmtId="17" fontId="14" fillId="3" borderId="3" xfId="0" applyNumberFormat="1" applyFont="1" applyFill="1" applyBorder="1"/>
    <xf numFmtId="0" fontId="10" fillId="0" borderId="3" xfId="0" applyFont="1" applyBorder="1" applyAlignment="1">
      <alignment horizontal="left"/>
    </xf>
    <xf numFmtId="166" fontId="10" fillId="0" borderId="3" xfId="0" applyNumberFormat="1" applyFont="1" applyBorder="1"/>
    <xf numFmtId="0" fontId="18" fillId="9" borderId="2" xfId="0" applyFont="1" applyFill="1" applyBorder="1" applyAlignment="1">
      <alignment vertical="center"/>
    </xf>
    <xf numFmtId="0" fontId="10" fillId="9" borderId="0" xfId="0" applyFont="1" applyFill="1"/>
    <xf numFmtId="0" fontId="10" fillId="9" borderId="0" xfId="0" applyFont="1" applyFill="1" applyAlignment="1">
      <alignment vertical="center"/>
    </xf>
    <xf numFmtId="0" fontId="0" fillId="9" borderId="0" xfId="0" applyFill="1"/>
    <xf numFmtId="0" fontId="19" fillId="9" borderId="0" xfId="0" applyFont="1" applyFill="1" applyAlignment="1">
      <alignment vertical="center"/>
    </xf>
    <xf numFmtId="0" fontId="11" fillId="0" borderId="0" xfId="0" applyFont="1" applyAlignment="1">
      <alignment vertical="center"/>
    </xf>
    <xf numFmtId="0" fontId="1" fillId="9" borderId="13" xfId="0" applyFont="1" applyFill="1" applyBorder="1" applyAlignment="1">
      <alignment vertical="center"/>
    </xf>
    <xf numFmtId="0" fontId="1" fillId="0" borderId="13" xfId="0" applyFont="1" applyBorder="1" applyAlignment="1">
      <alignment vertical="center"/>
    </xf>
    <xf numFmtId="0" fontId="0" fillId="0" borderId="13" xfId="0" applyBorder="1" applyAlignment="1">
      <alignment vertical="center"/>
    </xf>
    <xf numFmtId="1" fontId="0" fillId="0" borderId="13" xfId="0" applyNumberFormat="1" applyBorder="1" applyAlignment="1">
      <alignment vertical="center"/>
    </xf>
    <xf numFmtId="0" fontId="0" fillId="0" borderId="0" xfId="0" applyAlignment="1">
      <alignment vertical="center"/>
    </xf>
    <xf numFmtId="0" fontId="1" fillId="0" borderId="12" xfId="0" applyFont="1" applyBorder="1" applyAlignment="1">
      <alignment vertical="center"/>
    </xf>
    <xf numFmtId="166" fontId="1" fillId="0" borderId="12" xfId="1" applyNumberFormat="1" applyFont="1" applyBorder="1" applyAlignment="1">
      <alignment vertical="center"/>
    </xf>
    <xf numFmtId="0" fontId="1" fillId="9" borderId="3" xfId="0" applyFont="1" applyFill="1" applyBorder="1" applyAlignment="1">
      <alignment vertical="center"/>
    </xf>
    <xf numFmtId="0" fontId="11" fillId="9" borderId="0" xfId="0" applyFont="1" applyFill="1" applyAlignment="1">
      <alignment vertical="center"/>
    </xf>
    <xf numFmtId="0" fontId="2" fillId="9" borderId="25" xfId="6" applyFont="1" applyFill="1" applyBorder="1" applyAlignment="1">
      <alignment horizontal="center" vertical="center" wrapText="1"/>
    </xf>
    <xf numFmtId="0" fontId="2" fillId="9" borderId="26" xfId="6" applyFont="1" applyFill="1" applyBorder="1" applyAlignment="1">
      <alignment horizontal="center" vertical="center" wrapText="1"/>
    </xf>
    <xf numFmtId="0" fontId="2" fillId="9" borderId="27" xfId="6" applyFont="1" applyFill="1" applyBorder="1" applyAlignment="1">
      <alignment horizontal="center" vertical="center" wrapText="1"/>
    </xf>
    <xf numFmtId="0" fontId="3" fillId="9" borderId="25" xfId="6" applyFont="1" applyFill="1" applyBorder="1" applyAlignment="1">
      <alignment horizontal="center" vertical="center" wrapText="1"/>
    </xf>
    <xf numFmtId="0" fontId="3" fillId="9" borderId="26" xfId="6" applyFont="1" applyFill="1" applyBorder="1" applyAlignment="1">
      <alignment horizontal="center" vertical="center" wrapText="1"/>
    </xf>
    <xf numFmtId="0" fontId="3" fillId="9" borderId="27" xfId="6" applyFont="1" applyFill="1" applyBorder="1" applyAlignment="1">
      <alignment horizontal="center" vertical="center" wrapText="1"/>
    </xf>
    <xf numFmtId="0" fontId="10" fillId="0" borderId="0" xfId="6" applyFont="1" applyAlignment="1">
      <alignment horizontal="left" vertical="top" wrapText="1"/>
    </xf>
    <xf numFmtId="0" fontId="10" fillId="9" borderId="22" xfId="6" applyFont="1" applyFill="1" applyBorder="1" applyAlignment="1">
      <alignment horizontal="center" vertical="center" wrapText="1"/>
    </xf>
    <xf numFmtId="0" fontId="10" fillId="9" borderId="23" xfId="6" applyFont="1" applyFill="1" applyBorder="1" applyAlignment="1">
      <alignment horizontal="center" vertical="center" wrapText="1"/>
    </xf>
    <xf numFmtId="0" fontId="10" fillId="9" borderId="24" xfId="6" applyFont="1" applyFill="1" applyBorder="1" applyAlignment="1">
      <alignment horizontal="center" vertical="center" wrapText="1"/>
    </xf>
    <xf numFmtId="0" fontId="1" fillId="0" borderId="0" xfId="6" applyAlignment="1">
      <alignment horizontal="left" vertical="top" wrapText="1"/>
    </xf>
    <xf numFmtId="0" fontId="3" fillId="9" borderId="20" xfId="6" applyFont="1" applyFill="1" applyBorder="1" applyAlignment="1">
      <alignment horizontal="center" vertical="center" textRotation="90" wrapText="1"/>
    </xf>
    <xf numFmtId="0" fontId="3" fillId="9" borderId="19" xfId="6" applyFont="1" applyFill="1" applyBorder="1" applyAlignment="1">
      <alignment horizontal="center" vertical="center" textRotation="90" wrapText="1"/>
    </xf>
    <xf numFmtId="0" fontId="3" fillId="9" borderId="18" xfId="6" applyFont="1" applyFill="1" applyBorder="1" applyAlignment="1">
      <alignment horizontal="center" vertical="center" textRotation="90" wrapText="1"/>
    </xf>
    <xf numFmtId="1" fontId="1" fillId="0" borderId="13" xfId="0" applyNumberFormat="1" applyFont="1" applyBorder="1" applyAlignment="1">
      <alignment vertical="center"/>
    </xf>
    <xf numFmtId="10" fontId="1" fillId="0" borderId="13" xfId="8" applyNumberFormat="1" applyFont="1" applyBorder="1" applyAlignment="1">
      <alignment vertical="center"/>
    </xf>
    <xf numFmtId="0" fontId="0" fillId="9" borderId="0" xfId="0" applyFill="1" applyAlignment="1">
      <alignment vertical="center"/>
    </xf>
  </cellXfs>
  <cellStyles count="9">
    <cellStyle name="Comma" xfId="1" builtinId="3"/>
    <cellStyle name="Comma 2" xfId="5" xr:uid="{9A14D674-C88C-4F46-A302-D6BDB6172BF5}"/>
    <cellStyle name="Currency 2" xfId="7" xr:uid="{FA675691-5B66-4542-8269-D4FDD811E2FB}"/>
    <cellStyle name="GrayCell" xfId="2" xr:uid="{A2681ACD-DCA6-450C-AF18-8AC1FA9F53C2}"/>
    <cellStyle name="Normal" xfId="0" builtinId="0"/>
    <cellStyle name="Normal 2" xfId="4" xr:uid="{FC3507C6-2D2F-4C3E-B394-8B0DAD078269}"/>
    <cellStyle name="Normal 3" xfId="6" xr:uid="{027A516A-4C34-DE40-8272-119BDE54AF14}"/>
    <cellStyle name="Percent" xfId="8" builtinId="5"/>
    <cellStyle name="YellowCell" xfId="3" xr:uid="{C9F81556-A453-4E6E-8253-C665EA285DDB}"/>
  </cellStyles>
  <dxfs count="28">
    <dxf>
      <numFmt numFmtId="166" formatCode="_ * #,##0_ ;_ * \-#,##0_ ;_ * &quot;-&quot;??_ ;_ @_ "/>
      <border diagonalUp="0" diagonalDown="0">
        <left style="thin">
          <color theme="0" tint="-0.34998626667073579"/>
        </left>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numFmt numFmtId="166" formatCode="_ * #,##0_ ;_ * \-#,##0_ ;_ * &quot;-&quot;??_ ;_ @_ "/>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alignment horizontal="left" vertical="bottom"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dxf>
    <dxf>
      <alignment horizontal="left" vertical="bottom"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dxf>
    <dxf>
      <border outline="0">
        <top style="thin">
          <color theme="0" tint="-0.34998626667073579"/>
        </top>
      </border>
    </dxf>
    <dxf>
      <border outline="0">
        <left style="thin">
          <color theme="0" tint="-0.34998626667073579"/>
        </left>
        <right style="thin">
          <color theme="0" tint="-0.34998626667073579"/>
        </right>
        <top style="thin">
          <color theme="0" tint="-0.34998626667073579"/>
        </top>
        <bottom style="thin">
          <color theme="0" tint="-0.34998626667073579"/>
        </bottom>
      </border>
    </dxf>
    <dxf>
      <border outline="0">
        <bottom style="thin">
          <color theme="0" tint="-0.34998626667073579"/>
        </bottom>
      </border>
    </dxf>
    <dxf>
      <font>
        <b val="0"/>
        <i val="0"/>
        <strike val="0"/>
        <condense val="0"/>
        <extend val="0"/>
        <outline val="0"/>
        <shadow val="0"/>
        <u val="none"/>
        <vertAlign val="baseline"/>
        <sz val="11"/>
        <color theme="0"/>
        <name val="Calibri"/>
        <family val="2"/>
        <scheme val="minor"/>
      </font>
      <numFmt numFmtId="22" formatCode="mmm/yy"/>
      <fill>
        <patternFill patternType="solid">
          <fgColor indexed="64"/>
          <bgColor theme="9" tint="-0.499984740745262"/>
        </patternFill>
      </fill>
      <border diagonalUp="0" diagonalDown="0" outline="0">
        <left style="thin">
          <color theme="0" tint="-0.34998626667073579"/>
        </left>
        <right style="thin">
          <color theme="0" tint="-0.34998626667073579"/>
        </right>
        <top/>
        <bottom/>
      </border>
    </dxf>
    <dxf>
      <font>
        <strike val="0"/>
        <outline val="0"/>
        <shadow val="0"/>
        <u val="none"/>
        <vertAlign val="baseline"/>
        <sz val="14"/>
        <color theme="1"/>
        <name val="Calibri"/>
        <family val="2"/>
        <scheme val="minor"/>
      </font>
    </dxf>
    <dxf>
      <font>
        <strike val="0"/>
        <outline val="0"/>
        <shadow val="0"/>
        <u val="none"/>
        <vertAlign val="baseline"/>
        <sz val="14"/>
        <color theme="1"/>
        <name val="Calibri"/>
        <family val="2"/>
        <scheme val="minor"/>
      </font>
    </dxf>
    <dxf>
      <font>
        <b/>
        <i val="0"/>
        <strike val="0"/>
        <condense val="0"/>
        <extend val="0"/>
        <outline val="0"/>
        <shadow val="0"/>
        <u val="none"/>
        <vertAlign val="baseline"/>
        <sz val="14"/>
        <color theme="1"/>
        <name val="Calibri"/>
        <family val="2"/>
        <scheme val="minor"/>
      </font>
    </dxf>
    <dxf>
      <font>
        <sz val="14"/>
      </font>
    </dxf>
    <dxf>
      <font>
        <sz val="14"/>
      </font>
    </dxf>
    <dxf>
      <font>
        <sz val="14"/>
      </font>
    </dxf>
    <dxf>
      <font>
        <sz val="14"/>
      </font>
    </dxf>
    <dxf>
      <font>
        <sz val="14"/>
      </font>
    </dxf>
    <dxf>
      <font>
        <sz val="14"/>
      </font>
    </dxf>
    <dxf>
      <numFmt numFmtId="13" formatCode="0%"/>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a:t>Was Government Response Adequate?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no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Number
Responses</c:v>
          </c:tx>
          <c:spPr>
            <a:solidFill>
              <a:schemeClr val="accent1">
                <a:lumMod val="75000"/>
              </a:schemeClr>
            </a:solidFill>
            <a:ln>
              <a:noFill/>
            </a:ln>
            <a:effectLst/>
          </c:spPr>
          <c:invertIfNegative val="0"/>
          <c:dLbls>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No</c:v>
              </c:pt>
              <c:pt idx="1">
                <c:v>Yes</c:v>
              </c:pt>
              <c:pt idx="2">
                <c:v>Somewhat</c:v>
              </c:pt>
            </c:strLit>
          </c:cat>
          <c:val>
            <c:numLit>
              <c:formatCode>General</c:formatCode>
              <c:ptCount val="3"/>
              <c:pt idx="0">
                <c:v>77</c:v>
              </c:pt>
              <c:pt idx="1">
                <c:v>47</c:v>
              </c:pt>
              <c:pt idx="2">
                <c:v>35</c:v>
              </c:pt>
            </c:numLit>
          </c:val>
          <c:extLst>
            <c:ext xmlns:c16="http://schemas.microsoft.com/office/drawing/2014/chart" uri="{C3380CC4-5D6E-409C-BE32-E72D297353CC}">
              <c16:uniqueId val="{00000000-D03A-0748-8FDB-3E5EFE060B74}"/>
            </c:ext>
          </c:extLst>
        </c:ser>
        <c:ser>
          <c:idx val="1"/>
          <c:order val="1"/>
          <c:tx>
            <c:v>% Responses</c:v>
          </c:tx>
          <c:spPr>
            <a:no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No</c:v>
              </c:pt>
              <c:pt idx="1">
                <c:v>Yes</c:v>
              </c:pt>
              <c:pt idx="2">
                <c:v>Somewhat</c:v>
              </c:pt>
            </c:strLit>
          </c:cat>
          <c:val>
            <c:numLit>
              <c:formatCode>General</c:formatCode>
              <c:ptCount val="3"/>
              <c:pt idx="0">
                <c:v>0.48427672955974843</c:v>
              </c:pt>
              <c:pt idx="1">
                <c:v>0.29559748427672955</c:v>
              </c:pt>
              <c:pt idx="2">
                <c:v>0.22012578616352202</c:v>
              </c:pt>
            </c:numLit>
          </c:val>
          <c:extLst>
            <c:ext xmlns:c16="http://schemas.microsoft.com/office/drawing/2014/chart" uri="{C3380CC4-5D6E-409C-BE32-E72D297353CC}">
              <c16:uniqueId val="{00000001-D03A-0748-8FDB-3E5EFE060B74}"/>
            </c:ext>
          </c:extLst>
        </c:ser>
        <c:dLbls>
          <c:dLblPos val="ctr"/>
          <c:showLegendKey val="0"/>
          <c:showVal val="1"/>
          <c:showCatName val="0"/>
          <c:showSerName val="0"/>
          <c:showPercent val="0"/>
          <c:showBubbleSize val="0"/>
        </c:dLbls>
        <c:gapWidth val="70"/>
        <c:overlap val="100"/>
        <c:axId val="1488470191"/>
        <c:axId val="1560971151"/>
      </c:barChart>
      <c:catAx>
        <c:axId val="1488470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60971151"/>
        <c:crosses val="autoZero"/>
        <c:auto val="1"/>
        <c:lblAlgn val="ctr"/>
        <c:lblOffset val="100"/>
        <c:noMultiLvlLbl val="0"/>
      </c:catAx>
      <c:valAx>
        <c:axId val="1560971151"/>
        <c:scaling>
          <c:orientation val="minMax"/>
          <c:max val="8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47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8</xdr:col>
      <xdr:colOff>1012952</xdr:colOff>
      <xdr:row>10</xdr:row>
      <xdr:rowOff>12700</xdr:rowOff>
    </xdr:from>
    <xdr:to>
      <xdr:col>12</xdr:col>
      <xdr:colOff>546100</xdr:colOff>
      <xdr:row>18</xdr:row>
      <xdr:rowOff>99048</xdr:rowOff>
    </xdr:to>
    <xdr:graphicFrame macro="">
      <xdr:nvGraphicFramePr>
        <xdr:cNvPr id="2" name="Chart 1">
          <a:extLst>
            <a:ext uri="{FF2B5EF4-FFF2-40B4-BE49-F238E27FC236}">
              <a16:creationId xmlns:a16="http://schemas.microsoft.com/office/drawing/2014/main" id="{8491E96B-5044-B440-80EB-137815B3F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508000</xdr:colOff>
      <xdr:row>1</xdr:row>
      <xdr:rowOff>0</xdr:rowOff>
    </xdr:from>
    <xdr:to>
      <xdr:col>16</xdr:col>
      <xdr:colOff>558800</xdr:colOff>
      <xdr:row>43</xdr:row>
      <xdr:rowOff>182648</xdr:rowOff>
    </xdr:to>
    <xdr:pic>
      <xdr:nvPicPr>
        <xdr:cNvPr id="2" name="Picture 1">
          <a:extLst>
            <a:ext uri="{FF2B5EF4-FFF2-40B4-BE49-F238E27FC236}">
              <a16:creationId xmlns:a16="http://schemas.microsoft.com/office/drawing/2014/main" id="{F5F3C8B3-28E6-DB57-651D-EBB9CE6AE01C}"/>
            </a:ext>
          </a:extLst>
        </xdr:cNvPr>
        <xdr:cNvPicPr>
          <a:picLocks noChangeAspect="1"/>
        </xdr:cNvPicPr>
      </xdr:nvPicPr>
      <xdr:blipFill>
        <a:blip xmlns:r="http://schemas.openxmlformats.org/officeDocument/2006/relationships" r:embed="rId1"/>
        <a:stretch>
          <a:fillRect/>
        </a:stretch>
      </xdr:blipFill>
      <xdr:spPr>
        <a:xfrm>
          <a:off x="508000" y="190500"/>
          <a:ext cx="13258800" cy="8196348"/>
        </a:xfrm>
        <a:prstGeom prst="rect">
          <a:avLst/>
        </a:prstGeom>
      </xdr:spPr>
    </xdr:pic>
    <xdr:clientData/>
  </xdr:twoCellAnchor>
  <xdr:twoCellAnchor editAs="oneCell">
    <xdr:from>
      <xdr:col>12</xdr:col>
      <xdr:colOff>482600</xdr:colOff>
      <xdr:row>37</xdr:row>
      <xdr:rowOff>177800</xdr:rowOff>
    </xdr:from>
    <xdr:to>
      <xdr:col>22</xdr:col>
      <xdr:colOff>0</xdr:colOff>
      <xdr:row>50</xdr:row>
      <xdr:rowOff>95263</xdr:rowOff>
    </xdr:to>
    <xdr:pic>
      <xdr:nvPicPr>
        <xdr:cNvPr id="3" name="Picture 2">
          <a:extLst>
            <a:ext uri="{FF2B5EF4-FFF2-40B4-BE49-F238E27FC236}">
              <a16:creationId xmlns:a16="http://schemas.microsoft.com/office/drawing/2014/main" id="{EFCB8D88-63CF-D11C-6F35-59CBC3A2B018}"/>
            </a:ext>
          </a:extLst>
        </xdr:cNvPr>
        <xdr:cNvPicPr>
          <a:picLocks noChangeAspect="1"/>
        </xdr:cNvPicPr>
      </xdr:nvPicPr>
      <xdr:blipFill>
        <a:blip xmlns:r="http://schemas.openxmlformats.org/officeDocument/2006/relationships" r:embed="rId2"/>
        <a:stretch>
          <a:fillRect/>
        </a:stretch>
      </xdr:blipFill>
      <xdr:spPr>
        <a:xfrm>
          <a:off x="10388600" y="7239000"/>
          <a:ext cx="7772400" cy="239396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0</xdr:colOff>
      <xdr:row>14</xdr:row>
      <xdr:rowOff>0</xdr:rowOff>
    </xdr:from>
    <xdr:to>
      <xdr:col>15</xdr:col>
      <xdr:colOff>304800</xdr:colOff>
      <xdr:row>14</xdr:row>
      <xdr:rowOff>311150</xdr:rowOff>
    </xdr:to>
    <xdr:sp macro="" textlink="">
      <xdr:nvSpPr>
        <xdr:cNvPr id="7170" name="AutoShape 2" descr="The Excel Interface - Excel Training | Training Connection">
          <a:extLst>
            <a:ext uri="{FF2B5EF4-FFF2-40B4-BE49-F238E27FC236}">
              <a16:creationId xmlns:a16="http://schemas.microsoft.com/office/drawing/2014/main" id="{3521D425-B790-81C0-9710-C86BADAC2F4A}"/>
            </a:ext>
          </a:extLst>
        </xdr:cNvPr>
        <xdr:cNvSpPr>
          <a:spLocks noChangeAspect="1" noChangeArrowheads="1"/>
        </xdr:cNvSpPr>
      </xdr:nvSpPr>
      <xdr:spPr bwMode="auto">
        <a:xfrm>
          <a:off x="8534400" y="294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xdr:row>
      <xdr:rowOff>0</xdr:rowOff>
    </xdr:from>
    <xdr:to>
      <xdr:col>6</xdr:col>
      <xdr:colOff>304800</xdr:colOff>
      <xdr:row>4</xdr:row>
      <xdr:rowOff>311150</xdr:rowOff>
    </xdr:to>
    <xdr:sp macro="" textlink="">
      <xdr:nvSpPr>
        <xdr:cNvPr id="7171" name="AutoShape 3" descr="The Excel Interface - Excel Training | Training Connection">
          <a:extLst>
            <a:ext uri="{FF2B5EF4-FFF2-40B4-BE49-F238E27FC236}">
              <a16:creationId xmlns:a16="http://schemas.microsoft.com/office/drawing/2014/main" id="{0E0AEBCE-309D-59E7-3C04-C6198C246303}"/>
            </a:ext>
          </a:extLst>
        </xdr:cNvPr>
        <xdr:cNvSpPr>
          <a:spLocks noChangeAspect="1" noChangeArrowheads="1"/>
        </xdr:cNvSpPr>
      </xdr:nvSpPr>
      <xdr:spPr bwMode="auto">
        <a:xfrm>
          <a:off x="3657600" y="11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4</xdr:row>
      <xdr:rowOff>0</xdr:rowOff>
    </xdr:from>
    <xdr:to>
      <xdr:col>6</xdr:col>
      <xdr:colOff>304800</xdr:colOff>
      <xdr:row>4</xdr:row>
      <xdr:rowOff>311150</xdr:rowOff>
    </xdr:to>
    <xdr:sp macro="" textlink="">
      <xdr:nvSpPr>
        <xdr:cNvPr id="7172" name="AutoShape 4" descr="The Excel Interface - Excel Training | Training Connection">
          <a:extLst>
            <a:ext uri="{FF2B5EF4-FFF2-40B4-BE49-F238E27FC236}">
              <a16:creationId xmlns:a16="http://schemas.microsoft.com/office/drawing/2014/main" id="{CB56D9D3-4F5E-494B-DD7B-502F189D9CC5}"/>
            </a:ext>
          </a:extLst>
        </xdr:cNvPr>
        <xdr:cNvSpPr>
          <a:spLocks noChangeAspect="1" noChangeArrowheads="1"/>
        </xdr:cNvSpPr>
      </xdr:nvSpPr>
      <xdr:spPr bwMode="auto">
        <a:xfrm>
          <a:off x="3657600" y="11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311150</xdr:rowOff>
    </xdr:to>
    <xdr:sp macro="" textlink="">
      <xdr:nvSpPr>
        <xdr:cNvPr id="7173" name="AutoShape 5" descr="Understanding the Excel screen components - Excel at Work">
          <a:extLst>
            <a:ext uri="{FF2B5EF4-FFF2-40B4-BE49-F238E27FC236}">
              <a16:creationId xmlns:a16="http://schemas.microsoft.com/office/drawing/2014/main" id="{9987FA79-086E-4513-7B87-47802F555FD7}"/>
            </a:ext>
          </a:extLst>
        </xdr:cNvPr>
        <xdr:cNvSpPr>
          <a:spLocks noChangeAspect="1" noChangeArrowheads="1"/>
        </xdr:cNvSpPr>
      </xdr:nvSpPr>
      <xdr:spPr bwMode="auto">
        <a:xfrm>
          <a:off x="5486400" y="110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217714</xdr:colOff>
      <xdr:row>0</xdr:row>
      <xdr:rowOff>163285</xdr:rowOff>
    </xdr:from>
    <xdr:to>
      <xdr:col>11</xdr:col>
      <xdr:colOff>424667</xdr:colOff>
      <xdr:row>13</xdr:row>
      <xdr:rowOff>290285</xdr:rowOff>
    </xdr:to>
    <xdr:pic>
      <xdr:nvPicPr>
        <xdr:cNvPr id="3" name="Picture 2">
          <a:extLst>
            <a:ext uri="{FF2B5EF4-FFF2-40B4-BE49-F238E27FC236}">
              <a16:creationId xmlns:a16="http://schemas.microsoft.com/office/drawing/2014/main" id="{85501292-43B2-124B-E4A3-FA6B3D8F886A}"/>
            </a:ext>
          </a:extLst>
        </xdr:cNvPr>
        <xdr:cNvPicPr>
          <a:picLocks noChangeAspect="1"/>
        </xdr:cNvPicPr>
      </xdr:nvPicPr>
      <xdr:blipFill rotWithShape="1">
        <a:blip xmlns:r="http://schemas.openxmlformats.org/officeDocument/2006/relationships" r:embed="rId1"/>
        <a:srcRect l="3241"/>
        <a:stretch/>
      </xdr:blipFill>
      <xdr:spPr>
        <a:xfrm>
          <a:off x="217714" y="163285"/>
          <a:ext cx="7591096" cy="4608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12700</xdr:colOff>
      <xdr:row>2</xdr:row>
      <xdr:rowOff>114300</xdr:rowOff>
    </xdr:from>
    <xdr:to>
      <xdr:col>11</xdr:col>
      <xdr:colOff>127000</xdr:colOff>
      <xdr:row>6</xdr:row>
      <xdr:rowOff>88900</xdr:rowOff>
    </xdr:to>
    <xdr:sp macro="" textlink="">
      <xdr:nvSpPr>
        <xdr:cNvPr id="2" name="Round Diagonal Corner of Rectangle 1">
          <a:extLst>
            <a:ext uri="{FF2B5EF4-FFF2-40B4-BE49-F238E27FC236}">
              <a16:creationId xmlns:a16="http://schemas.microsoft.com/office/drawing/2014/main" id="{7A6DCA50-C8DD-3041-AE22-58ECF09B041D}"/>
            </a:ext>
          </a:extLst>
        </xdr:cNvPr>
        <xdr:cNvSpPr/>
      </xdr:nvSpPr>
      <xdr:spPr>
        <a:xfrm>
          <a:off x="8547100" y="571500"/>
          <a:ext cx="5372100" cy="787400"/>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GB" sz="1400">
              <a:solidFill>
                <a:schemeClr val="tx1"/>
              </a:solidFill>
              <a:latin typeface="+mn-lt"/>
              <a:ea typeface="+mn-ea"/>
              <a:cs typeface="+mn-cs"/>
            </a:rPr>
            <a:t>Try Changing D5 to 0  (ZERO) and check out the change in E6.</a:t>
          </a:r>
        </a:p>
      </xdr:txBody>
    </xdr:sp>
    <xdr:clientData/>
  </xdr:twoCellAnchor>
  <xdr:twoCellAnchor>
    <xdr:from>
      <xdr:col>5</xdr:col>
      <xdr:colOff>1447800</xdr:colOff>
      <xdr:row>9</xdr:row>
      <xdr:rowOff>38100</xdr:rowOff>
    </xdr:from>
    <xdr:to>
      <xdr:col>11</xdr:col>
      <xdr:colOff>127000</xdr:colOff>
      <xdr:row>14</xdr:row>
      <xdr:rowOff>63500</xdr:rowOff>
    </xdr:to>
    <xdr:sp macro="" textlink="">
      <xdr:nvSpPr>
        <xdr:cNvPr id="3" name="Round Diagonal Corner of Rectangle 2">
          <a:extLst>
            <a:ext uri="{FF2B5EF4-FFF2-40B4-BE49-F238E27FC236}">
              <a16:creationId xmlns:a16="http://schemas.microsoft.com/office/drawing/2014/main" id="{8119F230-3A65-CE49-97E2-C99266A236E5}"/>
            </a:ext>
          </a:extLst>
        </xdr:cNvPr>
        <xdr:cNvSpPr/>
      </xdr:nvSpPr>
      <xdr:spPr>
        <a:xfrm>
          <a:off x="8509000" y="1917700"/>
          <a:ext cx="5410200" cy="1041400"/>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These are</a:t>
          </a:r>
          <a:r>
            <a:rPr lang="en-GB" sz="1400" baseline="0">
              <a:solidFill>
                <a:schemeClr val="tx1"/>
              </a:solidFill>
            </a:rPr>
            <a:t> </a:t>
          </a:r>
          <a:r>
            <a:rPr lang="en-GB" sz="1400">
              <a:solidFill>
                <a:schemeClr val="tx1"/>
              </a:solidFill>
            </a:rPr>
            <a:t>formula that we entered in adjacent</a:t>
          </a:r>
          <a:r>
            <a:rPr lang="en-GB" sz="1400" baseline="0">
              <a:solidFill>
                <a:schemeClr val="tx1"/>
              </a:solidFill>
            </a:rPr>
            <a:t> cell... or here  want you to use in adjacent cells ....  We will do this often to help you.</a:t>
          </a:r>
          <a:endParaRPr lang="en-GB" sz="1400">
            <a:solidFill>
              <a:schemeClr val="tx1"/>
            </a:solidFill>
          </a:endParaRPr>
        </a:p>
      </xdr:txBody>
    </xdr:sp>
    <xdr:clientData/>
  </xdr:twoCellAnchor>
  <xdr:twoCellAnchor>
    <xdr:from>
      <xdr:col>3</xdr:col>
      <xdr:colOff>990600</xdr:colOff>
      <xdr:row>4</xdr:row>
      <xdr:rowOff>101600</xdr:rowOff>
    </xdr:from>
    <xdr:to>
      <xdr:col>6</xdr:col>
      <xdr:colOff>12700</xdr:colOff>
      <xdr:row>5</xdr:row>
      <xdr:rowOff>50800</xdr:rowOff>
    </xdr:to>
    <xdr:cxnSp macro="">
      <xdr:nvCxnSpPr>
        <xdr:cNvPr id="4" name="Straight Arrow Connector 3">
          <a:extLst>
            <a:ext uri="{FF2B5EF4-FFF2-40B4-BE49-F238E27FC236}">
              <a16:creationId xmlns:a16="http://schemas.microsoft.com/office/drawing/2014/main" id="{529EA2CC-71B1-B84C-A15E-1C9B885CD992}"/>
            </a:ext>
          </a:extLst>
        </xdr:cNvPr>
        <xdr:cNvCxnSpPr/>
      </xdr:nvCxnSpPr>
      <xdr:spPr>
        <a:xfrm flipH="1">
          <a:off x="6032500" y="965200"/>
          <a:ext cx="2514600" cy="15240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482600</xdr:colOff>
      <xdr:row>11</xdr:row>
      <xdr:rowOff>152400</xdr:rowOff>
    </xdr:from>
    <xdr:to>
      <xdr:col>5</xdr:col>
      <xdr:colOff>1447800</xdr:colOff>
      <xdr:row>13</xdr:row>
      <xdr:rowOff>63500</xdr:rowOff>
    </xdr:to>
    <xdr:cxnSp macro="">
      <xdr:nvCxnSpPr>
        <xdr:cNvPr id="5" name="Straight Arrow Connector 4">
          <a:extLst>
            <a:ext uri="{FF2B5EF4-FFF2-40B4-BE49-F238E27FC236}">
              <a16:creationId xmlns:a16="http://schemas.microsoft.com/office/drawing/2014/main" id="{C3F01E15-CBDB-4E4D-82C9-C94D1191C2A2}"/>
            </a:ext>
          </a:extLst>
        </xdr:cNvPr>
        <xdr:cNvCxnSpPr/>
      </xdr:nvCxnSpPr>
      <xdr:spPr>
        <a:xfrm flipH="1">
          <a:off x="4495800" y="2438400"/>
          <a:ext cx="4013200" cy="31750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0</xdr:colOff>
      <xdr:row>18</xdr:row>
      <xdr:rowOff>0</xdr:rowOff>
    </xdr:from>
    <xdr:to>
      <xdr:col>11</xdr:col>
      <xdr:colOff>152400</xdr:colOff>
      <xdr:row>23</xdr:row>
      <xdr:rowOff>165100</xdr:rowOff>
    </xdr:to>
    <xdr:sp macro="" textlink="">
      <xdr:nvSpPr>
        <xdr:cNvPr id="6" name="Round Diagonal Corner of Rectangle 5">
          <a:extLst>
            <a:ext uri="{FF2B5EF4-FFF2-40B4-BE49-F238E27FC236}">
              <a16:creationId xmlns:a16="http://schemas.microsoft.com/office/drawing/2014/main" id="{3F074F82-B1AF-7C4D-8C22-371C45D0E153}"/>
            </a:ext>
          </a:extLst>
        </xdr:cNvPr>
        <xdr:cNvSpPr/>
      </xdr:nvSpPr>
      <xdr:spPr>
        <a:xfrm>
          <a:off x="8534400" y="3708400"/>
          <a:ext cx="5410200" cy="1181100"/>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a:solidFill>
                <a:schemeClr val="tx1"/>
              </a:solidFill>
            </a:rPr>
            <a:t>Use suggested logical</a:t>
          </a:r>
          <a:r>
            <a:rPr lang="en-GB" sz="1400" baseline="0">
              <a:solidFill>
                <a:schemeClr val="tx1"/>
              </a:solidFill>
            </a:rPr>
            <a:t> formula in C14 ( and 15,16, 17) to confirm the statements in A14 (and 15,16,17)</a:t>
          </a:r>
        </a:p>
        <a:p>
          <a:pPr algn="l"/>
          <a:endParaRPr lang="en-GB" sz="1400" baseline="0">
            <a:solidFill>
              <a:schemeClr val="tx1"/>
            </a:solidFill>
          </a:endParaRPr>
        </a:p>
        <a:p>
          <a:pPr algn="l"/>
          <a:r>
            <a:rPr lang="en-GB" sz="1400" baseline="0">
              <a:solidFill>
                <a:schemeClr val="tx1"/>
              </a:solidFill>
            </a:rPr>
            <a:t>Interseting examples to note and will come handy.</a:t>
          </a:r>
          <a:endParaRPr lang="en-GB" sz="1400">
            <a:solidFill>
              <a:schemeClr val="tx1"/>
            </a:solidFill>
          </a:endParaRPr>
        </a:p>
      </xdr:txBody>
    </xdr:sp>
    <xdr:clientData/>
  </xdr:twoCellAnchor>
  <xdr:twoCellAnchor>
    <xdr:from>
      <xdr:col>2</xdr:col>
      <xdr:colOff>609600</xdr:colOff>
      <xdr:row>13</xdr:row>
      <xdr:rowOff>139700</xdr:rowOff>
    </xdr:from>
    <xdr:to>
      <xdr:col>6</xdr:col>
      <xdr:colOff>0</xdr:colOff>
      <xdr:row>22</xdr:row>
      <xdr:rowOff>95250</xdr:rowOff>
    </xdr:to>
    <xdr:cxnSp macro="">
      <xdr:nvCxnSpPr>
        <xdr:cNvPr id="7" name="Straight Arrow Connector 6">
          <a:extLst>
            <a:ext uri="{FF2B5EF4-FFF2-40B4-BE49-F238E27FC236}">
              <a16:creationId xmlns:a16="http://schemas.microsoft.com/office/drawing/2014/main" id="{1A315659-87A0-BD4C-8B64-1C5226A5030B}"/>
            </a:ext>
          </a:extLst>
        </xdr:cNvPr>
        <xdr:cNvCxnSpPr/>
      </xdr:nvCxnSpPr>
      <xdr:spPr>
        <a:xfrm flipH="1" flipV="1">
          <a:off x="4622800" y="2832100"/>
          <a:ext cx="3911600" cy="1784350"/>
        </a:xfrm>
        <a:prstGeom prst="straightConnector1">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139700</xdr:colOff>
      <xdr:row>39</xdr:row>
      <xdr:rowOff>76200</xdr:rowOff>
    </xdr:from>
    <xdr:to>
      <xdr:col>10</xdr:col>
      <xdr:colOff>457200</xdr:colOff>
      <xdr:row>41</xdr:row>
      <xdr:rowOff>94463</xdr:rowOff>
    </xdr:to>
    <xdr:sp macro="" textlink="">
      <xdr:nvSpPr>
        <xdr:cNvPr id="8" name="Flowchart: Process 10">
          <a:extLst>
            <a:ext uri="{FF2B5EF4-FFF2-40B4-BE49-F238E27FC236}">
              <a16:creationId xmlns:a16="http://schemas.microsoft.com/office/drawing/2014/main" id="{A7507B6B-4152-8447-AEC7-1DE005F79A37}"/>
            </a:ext>
          </a:extLst>
        </xdr:cNvPr>
        <xdr:cNvSpPr/>
      </xdr:nvSpPr>
      <xdr:spPr>
        <a:xfrm>
          <a:off x="11455400" y="8115300"/>
          <a:ext cx="1968500" cy="424663"/>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tx1"/>
              </a:solidFill>
              <a:latin typeface="+mn-lt"/>
              <a:cs typeface="Arial" panose="020B0604020202020204" pitchFamily="34" charset="0"/>
            </a:rPr>
            <a:t>Variables</a:t>
          </a:r>
        </a:p>
      </xdr:txBody>
    </xdr:sp>
    <xdr:clientData/>
  </xdr:twoCellAnchor>
  <xdr:twoCellAnchor>
    <xdr:from>
      <xdr:col>5</xdr:col>
      <xdr:colOff>1244600</xdr:colOff>
      <xdr:row>41</xdr:row>
      <xdr:rowOff>94463</xdr:rowOff>
    </xdr:from>
    <xdr:to>
      <xdr:col>9</xdr:col>
      <xdr:colOff>298450</xdr:colOff>
      <xdr:row>45</xdr:row>
      <xdr:rowOff>101600</xdr:rowOff>
    </xdr:to>
    <xdr:cxnSp macro="">
      <xdr:nvCxnSpPr>
        <xdr:cNvPr id="9" name="Straight Arrow Connector 8">
          <a:extLst>
            <a:ext uri="{FF2B5EF4-FFF2-40B4-BE49-F238E27FC236}">
              <a16:creationId xmlns:a16="http://schemas.microsoft.com/office/drawing/2014/main" id="{71550570-386D-844E-9877-65375F61F6AD}"/>
            </a:ext>
          </a:extLst>
        </xdr:cNvPr>
        <xdr:cNvCxnSpPr/>
      </xdr:nvCxnSpPr>
      <xdr:spPr>
        <a:xfrm flipH="1">
          <a:off x="8305800" y="8539963"/>
          <a:ext cx="4133850" cy="81993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1119032</xdr:colOff>
      <xdr:row>41</xdr:row>
      <xdr:rowOff>94463</xdr:rowOff>
    </xdr:from>
    <xdr:to>
      <xdr:col>9</xdr:col>
      <xdr:colOff>298450</xdr:colOff>
      <xdr:row>45</xdr:row>
      <xdr:rowOff>127000</xdr:rowOff>
    </xdr:to>
    <xdr:cxnSp macro="">
      <xdr:nvCxnSpPr>
        <xdr:cNvPr id="10" name="Straight Arrow Connector 9">
          <a:extLst>
            <a:ext uri="{FF2B5EF4-FFF2-40B4-BE49-F238E27FC236}">
              <a16:creationId xmlns:a16="http://schemas.microsoft.com/office/drawing/2014/main" id="{1A0F08B9-1C76-034C-9ED9-0D25C8232133}"/>
            </a:ext>
          </a:extLst>
        </xdr:cNvPr>
        <xdr:cNvCxnSpPr/>
      </xdr:nvCxnSpPr>
      <xdr:spPr>
        <a:xfrm flipH="1">
          <a:off x="9653432" y="8539963"/>
          <a:ext cx="2786218" cy="84533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939800</xdr:colOff>
      <xdr:row>41</xdr:row>
      <xdr:rowOff>94463</xdr:rowOff>
    </xdr:from>
    <xdr:to>
      <xdr:col>9</xdr:col>
      <xdr:colOff>298450</xdr:colOff>
      <xdr:row>45</xdr:row>
      <xdr:rowOff>114300</xdr:rowOff>
    </xdr:to>
    <xdr:cxnSp macro="">
      <xdr:nvCxnSpPr>
        <xdr:cNvPr id="11" name="Straight Arrow Connector 10">
          <a:extLst>
            <a:ext uri="{FF2B5EF4-FFF2-40B4-BE49-F238E27FC236}">
              <a16:creationId xmlns:a16="http://schemas.microsoft.com/office/drawing/2014/main" id="{39CC7FB9-16C7-7444-8ED0-01D746749395}"/>
            </a:ext>
          </a:extLst>
        </xdr:cNvPr>
        <xdr:cNvCxnSpPr/>
      </xdr:nvCxnSpPr>
      <xdr:spPr>
        <a:xfrm flipH="1">
          <a:off x="10896600" y="8539963"/>
          <a:ext cx="1543050" cy="832637"/>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750657</xdr:colOff>
      <xdr:row>38</xdr:row>
      <xdr:rowOff>88898</xdr:rowOff>
    </xdr:from>
    <xdr:to>
      <xdr:col>4</xdr:col>
      <xdr:colOff>355454</xdr:colOff>
      <xdr:row>42</xdr:row>
      <xdr:rowOff>177799</xdr:rowOff>
    </xdr:to>
    <xdr:sp macro="" textlink="">
      <xdr:nvSpPr>
        <xdr:cNvPr id="12" name="Round Diagonal Corner of Rectangle 11">
          <a:extLst>
            <a:ext uri="{FF2B5EF4-FFF2-40B4-BE49-F238E27FC236}">
              <a16:creationId xmlns:a16="http://schemas.microsoft.com/office/drawing/2014/main" id="{1D865849-4CD9-1A4E-9405-DD2111884500}"/>
            </a:ext>
          </a:extLst>
        </xdr:cNvPr>
        <xdr:cNvSpPr/>
      </xdr:nvSpPr>
      <xdr:spPr>
        <a:xfrm>
          <a:off x="750657" y="7924798"/>
          <a:ext cx="5675397" cy="901701"/>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tx1"/>
              </a:solidFill>
              <a:latin typeface="+mn-lt"/>
              <a:cs typeface="Arial" panose="020B0604020202020204" pitchFamily="34" charset="0"/>
            </a:rPr>
            <a:t>Primary Key /</a:t>
          </a:r>
          <a:br>
            <a:rPr lang="en-US" sz="1400">
              <a:solidFill>
                <a:schemeClr val="tx1"/>
              </a:solidFill>
              <a:latin typeface="+mn-lt"/>
              <a:cs typeface="Arial" panose="020B0604020202020204" pitchFamily="34" charset="0"/>
            </a:rPr>
          </a:br>
          <a:r>
            <a:rPr lang="en-US" sz="1400">
              <a:solidFill>
                <a:schemeClr val="tx1"/>
              </a:solidFill>
              <a:latin typeface="+mn-lt"/>
              <a:cs typeface="Arial" panose="020B0604020202020204" pitchFamily="34" charset="0"/>
            </a:rPr>
            <a:t>List of Unique Elements. </a:t>
          </a:r>
          <a:r>
            <a:rPr lang="en-US" sz="1400" baseline="0">
              <a:solidFill>
                <a:schemeClr val="tx1"/>
              </a:solidFill>
              <a:latin typeface="+mn-lt"/>
              <a:cs typeface="Arial" panose="020B0604020202020204" pitchFamily="34" charset="0"/>
            </a:rPr>
            <a:t> (Why no duplicates? Helps raw data to be associated with the correct Element.)</a:t>
          </a:r>
          <a:endParaRPr lang="en-US" sz="1400">
            <a:solidFill>
              <a:schemeClr val="tx1"/>
            </a:solidFill>
            <a:latin typeface="+mn-lt"/>
            <a:cs typeface="Arial" panose="020B0604020202020204" pitchFamily="34" charset="0"/>
          </a:endParaRPr>
        </a:p>
      </xdr:txBody>
    </xdr:sp>
    <xdr:clientData/>
  </xdr:twoCellAnchor>
  <xdr:twoCellAnchor>
    <xdr:from>
      <xdr:col>4</xdr:col>
      <xdr:colOff>520700</xdr:colOff>
      <xdr:row>37</xdr:row>
      <xdr:rowOff>89606</xdr:rowOff>
    </xdr:from>
    <xdr:to>
      <xdr:col>8</xdr:col>
      <xdr:colOff>0</xdr:colOff>
      <xdr:row>39</xdr:row>
      <xdr:rowOff>101600</xdr:rowOff>
    </xdr:to>
    <xdr:sp macro="" textlink="">
      <xdr:nvSpPr>
        <xdr:cNvPr id="13" name="Flowchart: Process 21">
          <a:extLst>
            <a:ext uri="{FF2B5EF4-FFF2-40B4-BE49-F238E27FC236}">
              <a16:creationId xmlns:a16="http://schemas.microsoft.com/office/drawing/2014/main" id="{9841A7A1-D7E5-2B40-9F62-03D343721CD5}"/>
            </a:ext>
          </a:extLst>
        </xdr:cNvPr>
        <xdr:cNvSpPr/>
      </xdr:nvSpPr>
      <xdr:spPr>
        <a:xfrm>
          <a:off x="6591300" y="7722306"/>
          <a:ext cx="4724400" cy="418394"/>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tx1"/>
              </a:solidFill>
              <a:latin typeface="+mn-lt"/>
              <a:cs typeface="Arial" panose="020B0604020202020204" pitchFamily="34" charset="0"/>
            </a:rPr>
            <a:t>All 4 are called Fields (Column Headers)</a:t>
          </a:r>
        </a:p>
      </xdr:txBody>
    </xdr:sp>
    <xdr:clientData/>
  </xdr:twoCellAnchor>
  <xdr:twoCellAnchor>
    <xdr:from>
      <xdr:col>5</xdr:col>
      <xdr:colOff>685800</xdr:colOff>
      <xdr:row>39</xdr:row>
      <xdr:rowOff>101600</xdr:rowOff>
    </xdr:from>
    <xdr:to>
      <xdr:col>6</xdr:col>
      <xdr:colOff>419100</xdr:colOff>
      <xdr:row>45</xdr:row>
      <xdr:rowOff>50800</xdr:rowOff>
    </xdr:to>
    <xdr:cxnSp macro="">
      <xdr:nvCxnSpPr>
        <xdr:cNvPr id="14" name="Straight Arrow Connector 13">
          <a:extLst>
            <a:ext uri="{FF2B5EF4-FFF2-40B4-BE49-F238E27FC236}">
              <a16:creationId xmlns:a16="http://schemas.microsoft.com/office/drawing/2014/main" id="{480F199B-55AD-B843-97D5-7A1AE568F7A4}"/>
            </a:ext>
          </a:extLst>
        </xdr:cNvPr>
        <xdr:cNvCxnSpPr/>
      </xdr:nvCxnSpPr>
      <xdr:spPr>
        <a:xfrm flipH="1">
          <a:off x="7747000" y="8140700"/>
          <a:ext cx="1206500" cy="11684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850900</xdr:colOff>
      <xdr:row>39</xdr:row>
      <xdr:rowOff>101600</xdr:rowOff>
    </xdr:from>
    <xdr:to>
      <xdr:col>6</xdr:col>
      <xdr:colOff>419100</xdr:colOff>
      <xdr:row>45</xdr:row>
      <xdr:rowOff>12700</xdr:rowOff>
    </xdr:to>
    <xdr:cxnSp macro="">
      <xdr:nvCxnSpPr>
        <xdr:cNvPr id="15" name="Straight Arrow Connector 14">
          <a:extLst>
            <a:ext uri="{FF2B5EF4-FFF2-40B4-BE49-F238E27FC236}">
              <a16:creationId xmlns:a16="http://schemas.microsoft.com/office/drawing/2014/main" id="{0E554D1D-2E83-0D46-90F9-1EB4011D9B0F}"/>
            </a:ext>
          </a:extLst>
        </xdr:cNvPr>
        <xdr:cNvCxnSpPr/>
      </xdr:nvCxnSpPr>
      <xdr:spPr>
        <a:xfrm flipH="1">
          <a:off x="6921500" y="8140700"/>
          <a:ext cx="2032000" cy="11303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39</xdr:row>
      <xdr:rowOff>101600</xdr:rowOff>
    </xdr:from>
    <xdr:to>
      <xdr:col>6</xdr:col>
      <xdr:colOff>698500</xdr:colOff>
      <xdr:row>45</xdr:row>
      <xdr:rowOff>127000</xdr:rowOff>
    </xdr:to>
    <xdr:cxnSp macro="">
      <xdr:nvCxnSpPr>
        <xdr:cNvPr id="16" name="Straight Arrow Connector 15">
          <a:extLst>
            <a:ext uri="{FF2B5EF4-FFF2-40B4-BE49-F238E27FC236}">
              <a16:creationId xmlns:a16="http://schemas.microsoft.com/office/drawing/2014/main" id="{3770968E-316A-D244-8942-72FDAC735CCA}"/>
            </a:ext>
          </a:extLst>
        </xdr:cNvPr>
        <xdr:cNvCxnSpPr/>
      </xdr:nvCxnSpPr>
      <xdr:spPr>
        <a:xfrm>
          <a:off x="8953500" y="8140700"/>
          <a:ext cx="279400" cy="12446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419100</xdr:colOff>
      <xdr:row>39</xdr:row>
      <xdr:rowOff>101600</xdr:rowOff>
    </xdr:from>
    <xdr:to>
      <xdr:col>7</xdr:col>
      <xdr:colOff>711200</xdr:colOff>
      <xdr:row>45</xdr:row>
      <xdr:rowOff>88900</xdr:rowOff>
    </xdr:to>
    <xdr:cxnSp macro="">
      <xdr:nvCxnSpPr>
        <xdr:cNvPr id="17" name="Straight Arrow Connector 16">
          <a:extLst>
            <a:ext uri="{FF2B5EF4-FFF2-40B4-BE49-F238E27FC236}">
              <a16:creationId xmlns:a16="http://schemas.microsoft.com/office/drawing/2014/main" id="{14211F36-B72C-4343-B0D4-59A61F83C6FA}"/>
            </a:ext>
          </a:extLst>
        </xdr:cNvPr>
        <xdr:cNvCxnSpPr/>
      </xdr:nvCxnSpPr>
      <xdr:spPr>
        <a:xfrm>
          <a:off x="8953500" y="8140700"/>
          <a:ext cx="1714500" cy="12065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1066799</xdr:colOff>
      <xdr:row>50</xdr:row>
      <xdr:rowOff>59103</xdr:rowOff>
    </xdr:from>
    <xdr:to>
      <xdr:col>1</xdr:col>
      <xdr:colOff>1030854</xdr:colOff>
      <xdr:row>52</xdr:row>
      <xdr:rowOff>38100</xdr:rowOff>
    </xdr:to>
    <xdr:sp macro="" textlink="">
      <xdr:nvSpPr>
        <xdr:cNvPr id="18" name="Flowchart: Process 30">
          <a:extLst>
            <a:ext uri="{FF2B5EF4-FFF2-40B4-BE49-F238E27FC236}">
              <a16:creationId xmlns:a16="http://schemas.microsoft.com/office/drawing/2014/main" id="{74E0192A-97DF-9F4D-8E7C-84EB7B23EF98}"/>
            </a:ext>
          </a:extLst>
        </xdr:cNvPr>
        <xdr:cNvSpPr/>
      </xdr:nvSpPr>
      <xdr:spPr>
        <a:xfrm>
          <a:off x="1066799" y="10841403"/>
          <a:ext cx="2694555" cy="588597"/>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a:solidFill>
                <a:schemeClr val="tx1"/>
              </a:solidFill>
              <a:latin typeface="+mn-lt"/>
              <a:cs typeface="Arial" panose="020B0604020202020204" pitchFamily="34" charset="0"/>
            </a:rPr>
            <a:t>Each row is a Record / Observation</a:t>
          </a:r>
        </a:p>
      </xdr:txBody>
    </xdr:sp>
    <xdr:clientData/>
  </xdr:twoCellAnchor>
  <xdr:twoCellAnchor>
    <xdr:from>
      <xdr:col>1</xdr:col>
      <xdr:colOff>1030854</xdr:colOff>
      <xdr:row>50</xdr:row>
      <xdr:rowOff>203200</xdr:rowOff>
    </xdr:from>
    <xdr:to>
      <xdr:col>4</xdr:col>
      <xdr:colOff>12700</xdr:colOff>
      <xdr:row>51</xdr:row>
      <xdr:rowOff>48602</xdr:rowOff>
    </xdr:to>
    <xdr:cxnSp macro="">
      <xdr:nvCxnSpPr>
        <xdr:cNvPr id="19" name="Straight Arrow Connector 18">
          <a:extLst>
            <a:ext uri="{FF2B5EF4-FFF2-40B4-BE49-F238E27FC236}">
              <a16:creationId xmlns:a16="http://schemas.microsoft.com/office/drawing/2014/main" id="{322AF5BD-650D-4F41-8564-745FB1888BD3}"/>
            </a:ext>
          </a:extLst>
        </xdr:cNvPr>
        <xdr:cNvCxnSpPr/>
      </xdr:nvCxnSpPr>
      <xdr:spPr>
        <a:xfrm flipV="1">
          <a:off x="3761354" y="10985500"/>
          <a:ext cx="2321946" cy="15020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571500</xdr:colOff>
      <xdr:row>44</xdr:row>
      <xdr:rowOff>237863</xdr:rowOff>
    </xdr:from>
    <xdr:to>
      <xdr:col>2</xdr:col>
      <xdr:colOff>1394135</xdr:colOff>
      <xdr:row>49</xdr:row>
      <xdr:rowOff>38100</xdr:rowOff>
    </xdr:to>
    <xdr:sp macro="" textlink="">
      <xdr:nvSpPr>
        <xdr:cNvPr id="20" name="Round Diagonal Corner of Rectangle 19">
          <a:extLst>
            <a:ext uri="{FF2B5EF4-FFF2-40B4-BE49-F238E27FC236}">
              <a16:creationId xmlns:a16="http://schemas.microsoft.com/office/drawing/2014/main" id="{D72A61E3-BEF1-494B-AA30-606570F7C742}"/>
            </a:ext>
          </a:extLst>
        </xdr:cNvPr>
        <xdr:cNvSpPr/>
      </xdr:nvSpPr>
      <xdr:spPr>
        <a:xfrm>
          <a:off x="571500" y="11147163"/>
          <a:ext cx="5420035" cy="1006737"/>
        </a:xfrm>
        <a:prstGeom prst="round2DiagRect">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r>
            <a:rPr lang="en-US" sz="1400">
              <a:solidFill>
                <a:schemeClr val="tx1"/>
              </a:solidFill>
              <a:latin typeface="+mn-lt"/>
              <a:cs typeface="Arial" panose="020B0604020202020204" pitchFamily="34" charset="0"/>
            </a:rPr>
            <a:t>Element = Entities on which data are collected.</a:t>
          </a:r>
        </a:p>
        <a:p>
          <a:r>
            <a:rPr lang="en-US" sz="1400">
              <a:solidFill>
                <a:schemeClr val="tx1"/>
              </a:solidFill>
              <a:latin typeface="+mn-lt"/>
              <a:cs typeface="Arial" panose="020B0604020202020204" pitchFamily="34" charset="0"/>
            </a:rPr>
            <a:t>We are collecting data for each Transaction Number. Transaction Number is the Element.</a:t>
          </a:r>
        </a:p>
      </xdr:txBody>
    </xdr:sp>
    <xdr:clientData/>
  </xdr:twoCellAnchor>
  <xdr:twoCellAnchor>
    <xdr:from>
      <xdr:col>1</xdr:col>
      <xdr:colOff>1530956</xdr:colOff>
      <xdr:row>42</xdr:row>
      <xdr:rowOff>177799</xdr:rowOff>
    </xdr:from>
    <xdr:to>
      <xdr:col>4</xdr:col>
      <xdr:colOff>520700</xdr:colOff>
      <xdr:row>45</xdr:row>
      <xdr:rowOff>38099</xdr:rowOff>
    </xdr:to>
    <xdr:cxnSp macro="">
      <xdr:nvCxnSpPr>
        <xdr:cNvPr id="21" name="Straight Arrow Connector 20">
          <a:extLst>
            <a:ext uri="{FF2B5EF4-FFF2-40B4-BE49-F238E27FC236}">
              <a16:creationId xmlns:a16="http://schemas.microsoft.com/office/drawing/2014/main" id="{4AD26346-D770-894A-B4D6-78634B939EB1}"/>
            </a:ext>
          </a:extLst>
        </xdr:cNvPr>
        <xdr:cNvCxnSpPr>
          <a:stCxn id="12" idx="1"/>
        </xdr:cNvCxnSpPr>
      </xdr:nvCxnSpPr>
      <xdr:spPr>
        <a:xfrm>
          <a:off x="4261456" y="10604499"/>
          <a:ext cx="3676044" cy="5842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165100</xdr:colOff>
      <xdr:row>2</xdr:row>
      <xdr:rowOff>152400</xdr:rowOff>
    </xdr:from>
    <xdr:to>
      <xdr:col>13</xdr:col>
      <xdr:colOff>152400</xdr:colOff>
      <xdr:row>51</xdr:row>
      <xdr:rowOff>72113</xdr:rowOff>
    </xdr:to>
    <xdr:pic>
      <xdr:nvPicPr>
        <xdr:cNvPr id="2" name="Picture 1">
          <a:extLst>
            <a:ext uri="{FF2B5EF4-FFF2-40B4-BE49-F238E27FC236}">
              <a16:creationId xmlns:a16="http://schemas.microsoft.com/office/drawing/2014/main" id="{B215B1BD-4923-083D-3963-10FB96D42F16}"/>
            </a:ext>
          </a:extLst>
        </xdr:cNvPr>
        <xdr:cNvPicPr>
          <a:picLocks noChangeAspect="1"/>
        </xdr:cNvPicPr>
      </xdr:nvPicPr>
      <xdr:blipFill>
        <a:blip xmlns:r="http://schemas.openxmlformats.org/officeDocument/2006/relationships" r:embed="rId1"/>
        <a:stretch>
          <a:fillRect/>
        </a:stretch>
      </xdr:blipFill>
      <xdr:spPr>
        <a:xfrm>
          <a:off x="165100" y="533400"/>
          <a:ext cx="10718800" cy="9482813"/>
        </a:xfrm>
        <a:prstGeom prst="rect">
          <a:avLst/>
        </a:prstGeom>
      </xdr:spPr>
    </xdr:pic>
    <xdr:clientData/>
  </xdr:twoCellAnchor>
  <xdr:twoCellAnchor editAs="oneCell">
    <xdr:from>
      <xdr:col>14</xdr:col>
      <xdr:colOff>812800</xdr:colOff>
      <xdr:row>2</xdr:row>
      <xdr:rowOff>101599</xdr:rowOff>
    </xdr:from>
    <xdr:to>
      <xdr:col>26</xdr:col>
      <xdr:colOff>774700</xdr:colOff>
      <xdr:row>30</xdr:row>
      <xdr:rowOff>187316</xdr:rowOff>
    </xdr:to>
    <xdr:pic>
      <xdr:nvPicPr>
        <xdr:cNvPr id="3" name="Picture 2">
          <a:extLst>
            <a:ext uri="{FF2B5EF4-FFF2-40B4-BE49-F238E27FC236}">
              <a16:creationId xmlns:a16="http://schemas.microsoft.com/office/drawing/2014/main" id="{BC016D3B-254B-5DFE-ED28-42942062D0D6}"/>
            </a:ext>
          </a:extLst>
        </xdr:cNvPr>
        <xdr:cNvPicPr>
          <a:picLocks noChangeAspect="1"/>
        </xdr:cNvPicPr>
      </xdr:nvPicPr>
      <xdr:blipFill>
        <a:blip xmlns:r="http://schemas.openxmlformats.org/officeDocument/2006/relationships" r:embed="rId2"/>
        <a:stretch>
          <a:fillRect/>
        </a:stretch>
      </xdr:blipFill>
      <xdr:spPr>
        <a:xfrm>
          <a:off x="12369800" y="711199"/>
          <a:ext cx="9867900" cy="5419717"/>
        </a:xfrm>
        <a:prstGeom prst="rect">
          <a:avLst/>
        </a:prstGeom>
      </xdr:spPr>
    </xdr:pic>
    <xdr:clientData/>
  </xdr:twoCellAnchor>
  <xdr:twoCellAnchor editAs="oneCell">
    <xdr:from>
      <xdr:col>14</xdr:col>
      <xdr:colOff>736600</xdr:colOff>
      <xdr:row>36</xdr:row>
      <xdr:rowOff>76199</xdr:rowOff>
    </xdr:from>
    <xdr:to>
      <xdr:col>25</xdr:col>
      <xdr:colOff>330200</xdr:colOff>
      <xdr:row>57</xdr:row>
      <xdr:rowOff>58776</xdr:rowOff>
    </xdr:to>
    <xdr:pic>
      <xdr:nvPicPr>
        <xdr:cNvPr id="4" name="Picture 3">
          <a:extLst>
            <a:ext uri="{FF2B5EF4-FFF2-40B4-BE49-F238E27FC236}">
              <a16:creationId xmlns:a16="http://schemas.microsoft.com/office/drawing/2014/main" id="{F6F92C97-42A8-5391-94FB-C50A4FDA8E22}"/>
            </a:ext>
          </a:extLst>
        </xdr:cNvPr>
        <xdr:cNvPicPr>
          <a:picLocks noChangeAspect="1"/>
        </xdr:cNvPicPr>
      </xdr:nvPicPr>
      <xdr:blipFill>
        <a:blip xmlns:r="http://schemas.openxmlformats.org/officeDocument/2006/relationships" r:embed="rId3"/>
        <a:stretch>
          <a:fillRect/>
        </a:stretch>
      </xdr:blipFill>
      <xdr:spPr>
        <a:xfrm>
          <a:off x="12293600" y="7391399"/>
          <a:ext cx="8674100" cy="3983077"/>
        </a:xfrm>
        <a:prstGeom prst="rect">
          <a:avLst/>
        </a:prstGeom>
      </xdr:spPr>
    </xdr:pic>
    <xdr:clientData/>
  </xdr:twoCellAnchor>
  <xdr:twoCellAnchor editAs="oneCell">
    <xdr:from>
      <xdr:col>14</xdr:col>
      <xdr:colOff>749300</xdr:colOff>
      <xdr:row>64</xdr:row>
      <xdr:rowOff>38100</xdr:rowOff>
    </xdr:from>
    <xdr:to>
      <xdr:col>24</xdr:col>
      <xdr:colOff>266700</xdr:colOff>
      <xdr:row>81</xdr:row>
      <xdr:rowOff>43400</xdr:rowOff>
    </xdr:to>
    <xdr:pic>
      <xdr:nvPicPr>
        <xdr:cNvPr id="5" name="Picture 4">
          <a:extLst>
            <a:ext uri="{FF2B5EF4-FFF2-40B4-BE49-F238E27FC236}">
              <a16:creationId xmlns:a16="http://schemas.microsoft.com/office/drawing/2014/main" id="{81E0D642-9019-F1AD-9828-2A0D4BB685E4}"/>
            </a:ext>
          </a:extLst>
        </xdr:cNvPr>
        <xdr:cNvPicPr>
          <a:picLocks noChangeAspect="1"/>
        </xdr:cNvPicPr>
      </xdr:nvPicPr>
      <xdr:blipFill>
        <a:blip xmlns:r="http://schemas.openxmlformats.org/officeDocument/2006/relationships" r:embed="rId4"/>
        <a:stretch>
          <a:fillRect/>
        </a:stretch>
      </xdr:blipFill>
      <xdr:spPr>
        <a:xfrm>
          <a:off x="12306300" y="12903200"/>
          <a:ext cx="7772400" cy="32438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62005</xdr:colOff>
      <xdr:row>29</xdr:row>
      <xdr:rowOff>40340</xdr:rowOff>
    </xdr:from>
    <xdr:to>
      <xdr:col>4</xdr:col>
      <xdr:colOff>664136</xdr:colOff>
      <xdr:row>35</xdr:row>
      <xdr:rowOff>177800</xdr:rowOff>
    </xdr:to>
    <xdr:sp macro="" textlink="">
      <xdr:nvSpPr>
        <xdr:cNvPr id="2" name="TextBox 1">
          <a:extLst>
            <a:ext uri="{FF2B5EF4-FFF2-40B4-BE49-F238E27FC236}">
              <a16:creationId xmlns:a16="http://schemas.microsoft.com/office/drawing/2014/main" id="{5DDEB7EC-B59C-0B42-B82F-A1081903B77D}"/>
            </a:ext>
          </a:extLst>
        </xdr:cNvPr>
        <xdr:cNvSpPr txBox="1"/>
      </xdr:nvSpPr>
      <xdr:spPr>
        <a:xfrm>
          <a:off x="62005" y="6733240"/>
          <a:ext cx="3726331" cy="1813860"/>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Relative Cell Referencing</a:t>
          </a:r>
          <a:endParaRPr lang="en-US" sz="1100" b="0">
            <a:solidFill>
              <a:srgbClr val="000000"/>
            </a:solidFill>
            <a:latin typeface="+mn-lt"/>
            <a:ea typeface="+mn-ea"/>
            <a:cs typeface="+mn-cs"/>
          </a:endParaRPr>
        </a:p>
        <a:p>
          <a:endParaRPr lang="en-US" sz="1100">
            <a:solidFill>
              <a:srgbClr val="000000"/>
            </a:solidFill>
            <a:latin typeface="+mn-lt"/>
            <a:ea typeface="+mn-ea"/>
            <a:cs typeface="+mn-cs"/>
          </a:endParaRPr>
        </a:p>
        <a:p>
          <a:r>
            <a:rPr lang="en-US" sz="1100">
              <a:solidFill>
                <a:srgbClr val="000000"/>
              </a:solidFill>
              <a:latin typeface="+mn-lt"/>
              <a:ea typeface="+mn-ea"/>
              <a:cs typeface="+mn-cs"/>
            </a:rPr>
            <a:t>Net Income =</a:t>
          </a:r>
          <a:r>
            <a:rPr lang="en-US" sz="1100" baseline="0">
              <a:solidFill>
                <a:srgbClr val="000000"/>
              </a:solidFill>
              <a:latin typeface="+mn-lt"/>
              <a:ea typeface="+mn-ea"/>
              <a:cs typeface="+mn-cs"/>
            </a:rPr>
            <a:t>  Total Revenue - Total Expense ....</a:t>
          </a:r>
          <a:r>
            <a:rPr lang="en-US" sz="1100" b="0" baseline="0">
              <a:solidFill>
                <a:srgbClr val="000000"/>
              </a:solidFill>
              <a:effectLst/>
              <a:latin typeface="+mn-lt"/>
              <a:ea typeface="+mn-ea"/>
              <a:cs typeface="+mn-cs"/>
            </a:rPr>
            <a:t>So what will you do ?</a:t>
          </a: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1. In E3 Cell you wil type " =D3*C3" </a:t>
          </a:r>
        </a:p>
        <a:p>
          <a:r>
            <a:rPr lang="en-US" sz="1100" b="0" baseline="0">
              <a:solidFill>
                <a:srgbClr val="000000"/>
              </a:solidFill>
              <a:effectLst/>
              <a:latin typeface="+mn-lt"/>
              <a:ea typeface="+mn-ea"/>
              <a:cs typeface="+mn-cs"/>
            </a:rPr>
            <a:t>2. and drag this formula to lower cells (or copy paste to lower cells)</a:t>
          </a:r>
        </a:p>
      </xdr:txBody>
    </xdr:sp>
    <xdr:clientData/>
  </xdr:twoCellAnchor>
  <xdr:twoCellAnchor>
    <xdr:from>
      <xdr:col>7</xdr:col>
      <xdr:colOff>998816</xdr:colOff>
      <xdr:row>36</xdr:row>
      <xdr:rowOff>183030</xdr:rowOff>
    </xdr:from>
    <xdr:to>
      <xdr:col>12</xdr:col>
      <xdr:colOff>952499</xdr:colOff>
      <xdr:row>40</xdr:row>
      <xdr:rowOff>127000</xdr:rowOff>
    </xdr:to>
    <xdr:sp macro="" textlink="">
      <xdr:nvSpPr>
        <xdr:cNvPr id="3" name="TextBox 2">
          <a:extLst>
            <a:ext uri="{FF2B5EF4-FFF2-40B4-BE49-F238E27FC236}">
              <a16:creationId xmlns:a16="http://schemas.microsoft.com/office/drawing/2014/main" id="{857A9D85-9511-8941-97B3-F1669BCA72C2}"/>
            </a:ext>
          </a:extLst>
        </xdr:cNvPr>
        <xdr:cNvSpPr txBox="1"/>
      </xdr:nvSpPr>
      <xdr:spPr>
        <a:xfrm>
          <a:off x="7247216" y="8793630"/>
          <a:ext cx="6240183" cy="1353670"/>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vertOverflow="clip" vert="horz" rtlCol="0" anchor="t"/>
        <a:lstStyle/>
        <a:p>
          <a:r>
            <a:rPr lang="en-US" sz="1100" b="1">
              <a:solidFill>
                <a:srgbClr val="000000"/>
              </a:solidFill>
              <a:latin typeface="+mn-lt"/>
              <a:ea typeface="+mn-ea"/>
              <a:cs typeface="+mn-cs"/>
            </a:rPr>
            <a:t>Absolute Cell Referencing</a:t>
          </a:r>
        </a:p>
        <a:p>
          <a:endParaRPr lang="en-US" sz="1100">
            <a:solidFill>
              <a:srgbClr val="000000"/>
            </a:solidFill>
            <a:latin typeface="+mn-lt"/>
            <a:ea typeface="+mn-ea"/>
            <a:cs typeface="+mn-cs"/>
          </a:endParaRPr>
        </a:p>
        <a:p>
          <a:r>
            <a:rPr lang="en-US" sz="1100">
              <a:solidFill>
                <a:srgbClr val="000000"/>
              </a:solidFill>
              <a:latin typeface="+mn-lt"/>
              <a:ea typeface="+mn-ea"/>
              <a:cs typeface="+mn-cs"/>
            </a:rPr>
            <a:t>New Price = Old Price x Increase in Price</a:t>
          </a:r>
          <a:r>
            <a:rPr lang="en-US" sz="1100" baseline="0">
              <a:solidFill>
                <a:srgbClr val="000000"/>
              </a:solidFill>
              <a:latin typeface="+mn-lt"/>
              <a:ea typeface="+mn-ea"/>
              <a:cs typeface="+mn-cs"/>
            </a:rPr>
            <a:t> </a:t>
          </a:r>
        </a:p>
        <a:p>
          <a:endParaRPr lang="en-US" sz="1100" b="0" baseline="0">
            <a:solidFill>
              <a:srgbClr val="000000"/>
            </a:solidFill>
            <a:effectLst/>
            <a:latin typeface="+mn-lt"/>
            <a:ea typeface="+mn-ea"/>
            <a:cs typeface="+mn-cs"/>
          </a:endParaRPr>
        </a:p>
        <a:p>
          <a:r>
            <a:rPr lang="en-US" sz="1100" b="0" baseline="0">
              <a:solidFill>
                <a:srgbClr val="000000"/>
              </a:solidFill>
              <a:effectLst/>
              <a:latin typeface="+mn-lt"/>
              <a:ea typeface="+mn-ea"/>
              <a:cs typeface="+mn-cs"/>
            </a:rPr>
            <a:t>1. In F19 Cell you wil type " =C19*$C$19" </a:t>
          </a:r>
        </a:p>
        <a:p>
          <a:r>
            <a:rPr lang="en-US" sz="1100" b="0" baseline="0">
              <a:solidFill>
                <a:srgbClr val="000000"/>
              </a:solidFill>
              <a:effectLst/>
              <a:latin typeface="+mn-lt"/>
              <a:ea typeface="+mn-ea"/>
              <a:cs typeface="+mn-cs"/>
            </a:rPr>
            <a:t>2. and drag this formula to other  cells (horizontal and vertical)</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123826</xdr:colOff>
      <xdr:row>17</xdr:row>
      <xdr:rowOff>57155</xdr:rowOff>
    </xdr:from>
    <xdr:to>
      <xdr:col>14</xdr:col>
      <xdr:colOff>228302</xdr:colOff>
      <xdr:row>28</xdr:row>
      <xdr:rowOff>177800</xdr:rowOff>
    </xdr:to>
    <xdr:pic>
      <xdr:nvPicPr>
        <xdr:cNvPr id="13" name="Picture 12">
          <a:extLst>
            <a:ext uri="{FF2B5EF4-FFF2-40B4-BE49-F238E27FC236}">
              <a16:creationId xmlns:a16="http://schemas.microsoft.com/office/drawing/2014/main" id="{229E5881-CC5C-858A-3F42-CF47F1D670DF}"/>
            </a:ext>
          </a:extLst>
        </xdr:cNvPr>
        <xdr:cNvPicPr>
          <a:picLocks noChangeAspect="1"/>
        </xdr:cNvPicPr>
      </xdr:nvPicPr>
      <xdr:blipFill>
        <a:blip xmlns:r="http://schemas.openxmlformats.org/officeDocument/2006/relationships" r:embed="rId1"/>
        <a:stretch>
          <a:fillRect/>
        </a:stretch>
      </xdr:blipFill>
      <xdr:spPr>
        <a:xfrm>
          <a:off x="454026" y="4400555"/>
          <a:ext cx="9400876" cy="277494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mohit/Library/CloudStorage/GoogleDrive-mm@skillcred.co/My%20Drive/Basecamp/Content/Data%20/Books%20and%20Courses/Excel/TheOnlyAppMatterBook/Ch03/Ch03-Excel365-WhatExcelDoe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989.600971296299" createdVersion="6" refreshedVersion="6" minRefreshableVersion="3" recordCount="159" xr:uid="{70BCAE27-6BAC-A643-95D9-7FD861B33B24}">
  <cacheSource type="worksheet">
    <worksheetSource name="SurveyData[Survey Data]" r:id="rId2"/>
  </cacheSource>
  <cacheFields count="1">
    <cacheField name="Survey Data" numFmtId="0">
      <sharedItems count="3">
        <s v="Yes"/>
        <s v="No"/>
        <s v="Somewha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9">
  <r>
    <x v="0"/>
  </r>
  <r>
    <x v="0"/>
  </r>
  <r>
    <x v="1"/>
  </r>
  <r>
    <x v="0"/>
  </r>
  <r>
    <x v="1"/>
  </r>
  <r>
    <x v="1"/>
  </r>
  <r>
    <x v="1"/>
  </r>
  <r>
    <x v="2"/>
  </r>
  <r>
    <x v="0"/>
  </r>
  <r>
    <x v="0"/>
  </r>
  <r>
    <x v="0"/>
  </r>
  <r>
    <x v="0"/>
  </r>
  <r>
    <x v="2"/>
  </r>
  <r>
    <x v="1"/>
  </r>
  <r>
    <x v="1"/>
  </r>
  <r>
    <x v="0"/>
  </r>
  <r>
    <x v="1"/>
  </r>
  <r>
    <x v="1"/>
  </r>
  <r>
    <x v="1"/>
  </r>
  <r>
    <x v="1"/>
  </r>
  <r>
    <x v="1"/>
  </r>
  <r>
    <x v="1"/>
  </r>
  <r>
    <x v="1"/>
  </r>
  <r>
    <x v="0"/>
  </r>
  <r>
    <x v="0"/>
  </r>
  <r>
    <x v="0"/>
  </r>
  <r>
    <x v="2"/>
  </r>
  <r>
    <x v="2"/>
  </r>
  <r>
    <x v="2"/>
  </r>
  <r>
    <x v="1"/>
  </r>
  <r>
    <x v="1"/>
  </r>
  <r>
    <x v="1"/>
  </r>
  <r>
    <x v="0"/>
  </r>
  <r>
    <x v="1"/>
  </r>
  <r>
    <x v="1"/>
  </r>
  <r>
    <x v="1"/>
  </r>
  <r>
    <x v="0"/>
  </r>
  <r>
    <x v="1"/>
  </r>
  <r>
    <x v="1"/>
  </r>
  <r>
    <x v="1"/>
  </r>
  <r>
    <x v="0"/>
  </r>
  <r>
    <x v="2"/>
  </r>
  <r>
    <x v="1"/>
  </r>
  <r>
    <x v="2"/>
  </r>
  <r>
    <x v="1"/>
  </r>
  <r>
    <x v="0"/>
  </r>
  <r>
    <x v="1"/>
  </r>
  <r>
    <x v="1"/>
  </r>
  <r>
    <x v="2"/>
  </r>
  <r>
    <x v="1"/>
  </r>
  <r>
    <x v="2"/>
  </r>
  <r>
    <x v="2"/>
  </r>
  <r>
    <x v="1"/>
  </r>
  <r>
    <x v="1"/>
  </r>
  <r>
    <x v="1"/>
  </r>
  <r>
    <x v="1"/>
  </r>
  <r>
    <x v="1"/>
  </r>
  <r>
    <x v="2"/>
  </r>
  <r>
    <x v="0"/>
  </r>
  <r>
    <x v="2"/>
  </r>
  <r>
    <x v="2"/>
  </r>
  <r>
    <x v="1"/>
  </r>
  <r>
    <x v="2"/>
  </r>
  <r>
    <x v="1"/>
  </r>
  <r>
    <x v="2"/>
  </r>
  <r>
    <x v="1"/>
  </r>
  <r>
    <x v="1"/>
  </r>
  <r>
    <x v="1"/>
  </r>
  <r>
    <x v="1"/>
  </r>
  <r>
    <x v="1"/>
  </r>
  <r>
    <x v="0"/>
  </r>
  <r>
    <x v="2"/>
  </r>
  <r>
    <x v="0"/>
  </r>
  <r>
    <x v="2"/>
  </r>
  <r>
    <x v="1"/>
  </r>
  <r>
    <x v="1"/>
  </r>
  <r>
    <x v="0"/>
  </r>
  <r>
    <x v="0"/>
  </r>
  <r>
    <x v="1"/>
  </r>
  <r>
    <x v="1"/>
  </r>
  <r>
    <x v="0"/>
  </r>
  <r>
    <x v="0"/>
  </r>
  <r>
    <x v="1"/>
  </r>
  <r>
    <x v="0"/>
  </r>
  <r>
    <x v="1"/>
  </r>
  <r>
    <x v="0"/>
  </r>
  <r>
    <x v="1"/>
  </r>
  <r>
    <x v="0"/>
  </r>
  <r>
    <x v="1"/>
  </r>
  <r>
    <x v="1"/>
  </r>
  <r>
    <x v="0"/>
  </r>
  <r>
    <x v="2"/>
  </r>
  <r>
    <x v="1"/>
  </r>
  <r>
    <x v="0"/>
  </r>
  <r>
    <x v="0"/>
  </r>
  <r>
    <x v="0"/>
  </r>
  <r>
    <x v="2"/>
  </r>
  <r>
    <x v="2"/>
  </r>
  <r>
    <x v="1"/>
  </r>
  <r>
    <x v="1"/>
  </r>
  <r>
    <x v="1"/>
  </r>
  <r>
    <x v="1"/>
  </r>
  <r>
    <x v="0"/>
  </r>
  <r>
    <x v="0"/>
  </r>
  <r>
    <x v="2"/>
  </r>
  <r>
    <x v="1"/>
  </r>
  <r>
    <x v="1"/>
  </r>
  <r>
    <x v="2"/>
  </r>
  <r>
    <x v="0"/>
  </r>
  <r>
    <x v="1"/>
  </r>
  <r>
    <x v="1"/>
  </r>
  <r>
    <x v="2"/>
  </r>
  <r>
    <x v="0"/>
  </r>
  <r>
    <x v="0"/>
  </r>
  <r>
    <x v="1"/>
  </r>
  <r>
    <x v="1"/>
  </r>
  <r>
    <x v="1"/>
  </r>
  <r>
    <x v="1"/>
  </r>
  <r>
    <x v="1"/>
  </r>
  <r>
    <x v="2"/>
  </r>
  <r>
    <x v="0"/>
  </r>
  <r>
    <x v="0"/>
  </r>
  <r>
    <x v="1"/>
  </r>
  <r>
    <x v="1"/>
  </r>
  <r>
    <x v="1"/>
  </r>
  <r>
    <x v="2"/>
  </r>
  <r>
    <x v="0"/>
  </r>
  <r>
    <x v="2"/>
  </r>
  <r>
    <x v="1"/>
  </r>
  <r>
    <x v="0"/>
  </r>
  <r>
    <x v="1"/>
  </r>
  <r>
    <x v="2"/>
  </r>
  <r>
    <x v="0"/>
  </r>
  <r>
    <x v="0"/>
  </r>
  <r>
    <x v="0"/>
  </r>
  <r>
    <x v="1"/>
  </r>
  <r>
    <x v="0"/>
  </r>
  <r>
    <x v="2"/>
  </r>
  <r>
    <x v="1"/>
  </r>
  <r>
    <x v="2"/>
  </r>
  <r>
    <x v="0"/>
  </r>
  <r>
    <x v="2"/>
  </r>
  <r>
    <x v="1"/>
  </r>
  <r>
    <x v="2"/>
  </r>
  <r>
    <x v="0"/>
  </r>
  <r>
    <x v="1"/>
  </r>
  <r>
    <x v="1"/>
  </r>
  <r>
    <x v="1"/>
  </r>
  <r>
    <x v="2"/>
  </r>
  <r>
    <x v="0"/>
  </r>
  <r>
    <x v="1"/>
  </r>
  <r>
    <x v="1"/>
  </r>
  <r>
    <x v="2"/>
  </r>
  <r>
    <x v="0"/>
  </r>
  <r>
    <x v="2"/>
  </r>
  <r>
    <x v="0"/>
  </r>
  <r>
    <x v="1"/>
  </r>
  <r>
    <x v="1"/>
  </r>
  <r>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97B579-9475-2449-9D39-3B2BEA766FD9}" name="PivotTable1" cacheId="0"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chartFormat="10">
  <location ref="J5:L9" firstHeaderRow="0" firstDataRow="1" firstDataCol="1"/>
  <pivotFields count="1">
    <pivotField axis="axisRow" dataField="1" compact="0" outline="0" showAll="0" sortType="de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0"/>
  </rowFields>
  <rowItems count="4">
    <i>
      <x/>
    </i>
    <i>
      <x v="2"/>
    </i>
    <i>
      <x v="1"/>
    </i>
    <i t="grand">
      <x/>
    </i>
  </rowItems>
  <colFields count="1">
    <field x="-2"/>
  </colFields>
  <colItems count="2">
    <i>
      <x/>
    </i>
    <i i="1">
      <x v="1"/>
    </i>
  </colItems>
  <dataFields count="2">
    <dataField name="Number Responses" fld="0" subtotal="count" baseField="0" baseItem="0"/>
    <dataField name="% Responses" fld="0" subtotal="count" showDataAs="percentOfCol" baseField="0" baseItem="0" numFmtId="9"/>
  </dataFields>
  <formats count="8">
    <format dxfId="27">
      <pivotArea dataOnly="0" labelOnly="1" outline="0" fieldPosition="0">
        <references count="1">
          <reference field="4294967294" count="1">
            <x v="0"/>
          </reference>
        </references>
      </pivotArea>
    </format>
    <format dxfId="26">
      <pivotArea outline="0" fieldPosition="0">
        <references count="1">
          <reference field="4294967294" count="1">
            <x v="1"/>
          </reference>
        </references>
      </pivotArea>
    </format>
    <format dxfId="25">
      <pivotArea type="all" dataOnly="0" outline="0" fieldPosition="0"/>
    </format>
    <format dxfId="24">
      <pivotArea outline="0" collapsedLevelsAreSubtotals="1" fieldPosition="0"/>
    </format>
    <format dxfId="23">
      <pivotArea field="0" type="button" dataOnly="0" labelOnly="1" outline="0" axis="axisRow" fieldPosition="0"/>
    </format>
    <format dxfId="22">
      <pivotArea dataOnly="0" labelOnly="1" outline="0" fieldPosition="0">
        <references count="1">
          <reference field="0" count="0"/>
        </references>
      </pivotArea>
    </format>
    <format dxfId="21">
      <pivotArea dataOnly="0" labelOnly="1" grandRow="1" outline="0" fieldPosition="0"/>
    </format>
    <format dxfId="20">
      <pivotArea dataOnly="0" labelOnly="1" outline="0" fieldPosition="0">
        <references count="1">
          <reference field="4294967294" count="2">
            <x v="0"/>
            <x v="1"/>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68CC5A-5B14-5341-8ACC-D25F7192D27A}" name="SurveyData" displayName="SurveyData" ref="H5:H164" totalsRowShown="0" headerRowDxfId="19" dataDxfId="18">
  <autoFilter ref="H5:H164" xr:uid="{8668CC5A-5B14-5341-8ACC-D25F7192D27A}"/>
  <tableColumns count="1">
    <tableColumn id="1" xr3:uid="{A66F1A36-D11A-624E-83DC-2D0187DD835C}" name="Survey Data"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1A8B71-CE79-4E68-B55E-7990768B8184}" name="sales_table" displayName="sales_table" ref="B3:N12" totalsRowShown="0" headerRowDxfId="16" headerRowBorderDxfId="15" tableBorderDxfId="14" totalsRowBorderDxfId="13">
  <autoFilter ref="B3:N12" xr:uid="{121A8B71-CE79-4E68-B55E-7990768B8184}"/>
  <tableColumns count="13">
    <tableColumn id="1" xr3:uid="{AA91C2D0-2EB6-42D7-ACD4-8974C8DCCB92}" name="Sub category" dataDxfId="12"/>
    <tableColumn id="2" xr3:uid="{BA391594-146E-47AA-A703-8E6ADF49FF68}" name="Category" dataDxfId="11"/>
    <tableColumn id="3" xr3:uid="{5F5091D9-E8BA-4492-B741-6B93280A3A62}" name="Jan-22" dataDxfId="10"/>
    <tableColumn id="4" xr3:uid="{EF0D66D9-7082-4010-8A99-2FB384FC083E}" name="Feb-22" dataDxfId="9"/>
    <tableColumn id="5" xr3:uid="{3EE3F419-09C7-456F-9FEE-09C7C7469BDD}" name="Mar-22" dataDxfId="8"/>
    <tableColumn id="6" xr3:uid="{EE54246F-E5AA-4B20-A7A0-9836182884A2}" name="Apr-22" dataDxfId="7"/>
    <tableColumn id="7" xr3:uid="{5E534546-A9C9-4336-B32C-1ADB93971635}" name="May-22" dataDxfId="6"/>
    <tableColumn id="8" xr3:uid="{DFAC9F81-192F-4EF6-9E39-81E4DBF66CCB}" name="Jun-22" dataDxfId="5"/>
    <tableColumn id="9" xr3:uid="{EC27AC81-7C03-4BD2-9800-EE66FCC36641}" name="Jul-22" dataDxfId="4"/>
    <tableColumn id="10" xr3:uid="{B871F857-DC81-4394-9A87-D9F57E18BC0E}" name="Aug-22" dataDxfId="3"/>
    <tableColumn id="11" xr3:uid="{3A668CB1-1FBB-4C0A-91D9-37B3B9A05F62}" name="Sep-22" dataDxfId="2"/>
    <tableColumn id="12" xr3:uid="{8104903C-8F6D-4E27-8784-62F6324CA97E}" name="Oct-22" dataDxfId="1"/>
    <tableColumn id="13" xr3:uid="{CF8FC563-ABC7-4523-BE19-BDED21AE795E}" name="Nov-2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B379A-F1C3-8047-ACC5-BB1382E627A9}">
  <dimension ref="A2:N181"/>
  <sheetViews>
    <sheetView showGridLines="0" zoomScaleNormal="100" workbookViewId="0">
      <selection activeCell="I7" sqref="I7"/>
    </sheetView>
  </sheetViews>
  <sheetFormatPr defaultColWidth="14.140625" defaultRowHeight="27" customHeight="1" x14ac:dyDescent="0.25"/>
  <cols>
    <col min="1" max="1" width="7.85546875" style="19" customWidth="1"/>
    <col min="2" max="2" width="35" style="19" customWidth="1"/>
    <col min="3" max="3" width="20.42578125" style="19" customWidth="1"/>
    <col min="4" max="4" width="9.85546875" style="19" customWidth="1"/>
    <col min="5" max="5" width="36.42578125" style="19" bestFit="1" customWidth="1"/>
    <col min="6" max="6" width="24.140625" style="19" bestFit="1" customWidth="1"/>
    <col min="7" max="7" width="17.42578125" style="19" customWidth="1"/>
    <col min="8" max="9" width="14.140625" style="19"/>
    <col min="10" max="10" width="15.7109375" style="19" bestFit="1" customWidth="1"/>
    <col min="11" max="11" width="20.42578125" style="19" bestFit="1" customWidth="1"/>
    <col min="12" max="12" width="14" style="19" bestFit="1" customWidth="1"/>
    <col min="13" max="16384" width="14.140625" style="19"/>
  </cols>
  <sheetData>
    <row r="2" spans="1:14" ht="27" customHeight="1" x14ac:dyDescent="0.25">
      <c r="A2" s="20" t="s">
        <v>68</v>
      </c>
      <c r="B2" s="21"/>
      <c r="C2" s="21"/>
      <c r="D2" s="21"/>
      <c r="E2" s="21"/>
    </row>
    <row r="3" spans="1:14" ht="27" customHeight="1" x14ac:dyDescent="0.25">
      <c r="B3" s="22" t="s">
        <v>69</v>
      </c>
      <c r="H3" s="22" t="s">
        <v>70</v>
      </c>
    </row>
    <row r="4" spans="1:14" ht="27" customHeight="1" x14ac:dyDescent="0.25">
      <c r="H4" s="22"/>
      <c r="I4" s="22"/>
      <c r="J4" s="22"/>
      <c r="K4" s="22"/>
      <c r="L4" s="22"/>
      <c r="M4" s="22"/>
      <c r="N4" s="22"/>
    </row>
    <row r="5" spans="1:14" ht="37.5" x14ac:dyDescent="0.3">
      <c r="B5" s="23" t="s">
        <v>71</v>
      </c>
      <c r="C5" s="23" t="s">
        <v>72</v>
      </c>
      <c r="D5" s="18"/>
      <c r="E5" s="23" t="s">
        <v>56</v>
      </c>
      <c r="F5" s="23" t="s">
        <v>73</v>
      </c>
      <c r="H5" s="28" t="s">
        <v>79</v>
      </c>
      <c r="I5" s="18"/>
      <c r="J5" s="30" t="s">
        <v>79</v>
      </c>
      <c r="K5" s="32" t="s">
        <v>84</v>
      </c>
      <c r="L5" s="18" t="s">
        <v>80</v>
      </c>
      <c r="M5" s="22"/>
      <c r="N5" s="22"/>
    </row>
    <row r="6" spans="1:14" ht="18.75" x14ac:dyDescent="0.3">
      <c r="B6" s="24" t="s">
        <v>74</v>
      </c>
      <c r="C6" s="25">
        <v>84789.88</v>
      </c>
      <c r="D6" s="18"/>
      <c r="E6" s="26" t="str" cm="1">
        <f t="array" ref="E6:E9">LEFT(B6:B9,SEARCH(" ",B6:B9)-1)</f>
        <v>Chantel</v>
      </c>
      <c r="F6" s="26" cm="1">
        <f t="array" ref="F6:F9">ROUND(C6:C9*C12,2)</f>
        <v>2077.35</v>
      </c>
      <c r="H6" s="18" t="s">
        <v>81</v>
      </c>
      <c r="I6" s="18"/>
      <c r="J6" s="18" t="s">
        <v>82</v>
      </c>
      <c r="K6" s="18">
        <v>77</v>
      </c>
      <c r="L6" s="31">
        <v>0.48427672955974843</v>
      </c>
      <c r="M6" s="22"/>
      <c r="N6" s="22"/>
    </row>
    <row r="7" spans="1:14" s="22" customFormat="1" ht="18.75" x14ac:dyDescent="0.3">
      <c r="B7" s="24" t="s">
        <v>75</v>
      </c>
      <c r="C7" s="25">
        <v>63051.45</v>
      </c>
      <c r="D7" s="18"/>
      <c r="E7" s="26" t="str">
        <v>Miki</v>
      </c>
      <c r="F7" s="26">
        <v>1544.76</v>
      </c>
      <c r="H7" s="18" t="s">
        <v>81</v>
      </c>
      <c r="I7" s="18"/>
      <c r="J7" s="18" t="s">
        <v>81</v>
      </c>
      <c r="K7" s="18">
        <v>47</v>
      </c>
      <c r="L7" s="31">
        <v>0.29559748427672955</v>
      </c>
    </row>
    <row r="8" spans="1:14" s="22" customFormat="1" ht="18.75" x14ac:dyDescent="0.3">
      <c r="B8" s="24" t="s">
        <v>76</v>
      </c>
      <c r="C8" s="25">
        <v>95750.64</v>
      </c>
      <c r="D8" s="18"/>
      <c r="E8" s="26" t="str">
        <v>Floyd</v>
      </c>
      <c r="F8" s="26">
        <v>2345.89</v>
      </c>
      <c r="H8" s="18" t="s">
        <v>82</v>
      </c>
      <c r="I8" s="18"/>
      <c r="J8" s="18" t="s">
        <v>83</v>
      </c>
      <c r="K8" s="18">
        <v>35</v>
      </c>
      <c r="L8" s="31">
        <v>0.22012578616352202</v>
      </c>
    </row>
    <row r="9" spans="1:14" s="22" customFormat="1" ht="18.75" x14ac:dyDescent="0.3">
      <c r="B9" s="24" t="s">
        <v>77</v>
      </c>
      <c r="C9" s="25">
        <v>80943.42</v>
      </c>
      <c r="D9" s="18"/>
      <c r="E9" s="26" t="str">
        <v>Abdi</v>
      </c>
      <c r="F9" s="26">
        <v>1983.11</v>
      </c>
      <c r="H9" s="18" t="s">
        <v>81</v>
      </c>
      <c r="I9" s="18"/>
      <c r="J9" s="18" t="s">
        <v>9</v>
      </c>
      <c r="K9" s="18">
        <v>159</v>
      </c>
      <c r="L9" s="31">
        <v>1</v>
      </c>
    </row>
    <row r="10" spans="1:14" s="22" customFormat="1" ht="27" customHeight="1" x14ac:dyDescent="0.3">
      <c r="B10" s="18"/>
      <c r="C10" s="18"/>
      <c r="D10" s="18"/>
      <c r="E10" s="18"/>
      <c r="F10" s="18"/>
      <c r="H10" s="18" t="s">
        <v>82</v>
      </c>
      <c r="I10" s="18"/>
      <c r="J10" s="18"/>
      <c r="K10" s="18"/>
      <c r="L10" s="18"/>
    </row>
    <row r="11" spans="1:14" s="22" customFormat="1" ht="27" customHeight="1" x14ac:dyDescent="0.3">
      <c r="B11" s="18"/>
      <c r="C11" s="27" t="s">
        <v>78</v>
      </c>
      <c r="D11" s="18"/>
      <c r="E11" s="28" t="str">
        <f>"Formula in cell "&amp;ADDRESS(ROW(E6),COLUMN(E6),4)&amp;":"</f>
        <v>Formula in cell E6:</v>
      </c>
      <c r="F11" s="28" t="str">
        <f>"Formula in cell "&amp;ADDRESS(ROW(F6),COLUMN(F6),4)&amp;":"</f>
        <v>Formula in cell F6:</v>
      </c>
      <c r="H11" s="18" t="s">
        <v>82</v>
      </c>
      <c r="I11" s="18"/>
      <c r="J11" s="18"/>
      <c r="K11" s="18"/>
      <c r="L11" s="18"/>
    </row>
    <row r="12" spans="1:14" s="22" customFormat="1" ht="27" customHeight="1" x14ac:dyDescent="0.3">
      <c r="B12" s="18"/>
      <c r="C12" s="29">
        <v>2.4500000000000001E-2</v>
      </c>
      <c r="D12" s="18"/>
      <c r="E12" s="18" t="str" cm="1">
        <f t="array" aca="1" ref="E12:F12" ca="1">IF(_xlfn.ISFORMULA(E6:F6),_xlfn.FORMULATEXT(E6:F6),"")</f>
        <v>=LEFT(B6:B9,SEARCH(" ",B6:B9)-1)</v>
      </c>
      <c r="F12" s="18" t="str">
        <f ca="1"/>
        <v>=ROUND(C6:C9*C12,2)</v>
      </c>
      <c r="H12" s="18" t="s">
        <v>82</v>
      </c>
      <c r="I12" s="18"/>
      <c r="J12" s="18"/>
      <c r="K12" s="18"/>
      <c r="L12" s="18"/>
    </row>
    <row r="13" spans="1:14" s="22" customFormat="1" ht="27" customHeight="1" x14ac:dyDescent="0.3">
      <c r="B13" s="19"/>
      <c r="C13" s="19"/>
      <c r="D13" s="19"/>
      <c r="E13" s="19"/>
      <c r="F13" s="19"/>
      <c r="H13" s="18" t="s">
        <v>83</v>
      </c>
      <c r="I13" s="18"/>
      <c r="J13" s="18"/>
      <c r="K13" s="18"/>
      <c r="L13" s="18"/>
    </row>
    <row r="14" spans="1:14" s="22" customFormat="1" ht="27" customHeight="1" x14ac:dyDescent="0.3">
      <c r="H14" s="18" t="s">
        <v>81</v>
      </c>
      <c r="I14" s="18"/>
      <c r="J14" s="18"/>
      <c r="K14" s="18"/>
      <c r="L14" s="18"/>
    </row>
    <row r="15" spans="1:14" ht="27" customHeight="1" x14ac:dyDescent="0.3">
      <c r="H15" s="18" t="s">
        <v>81</v>
      </c>
      <c r="I15" s="18"/>
      <c r="J15" s="18"/>
      <c r="K15" s="18"/>
      <c r="L15" s="18"/>
      <c r="M15" s="22"/>
      <c r="N15" s="22"/>
    </row>
    <row r="16" spans="1:14" ht="27" customHeight="1" x14ac:dyDescent="0.3">
      <c r="H16" s="18" t="s">
        <v>81</v>
      </c>
      <c r="I16" s="18"/>
      <c r="J16" s="18"/>
      <c r="K16" s="18"/>
      <c r="L16" s="18"/>
      <c r="M16" s="22"/>
      <c r="N16" s="22"/>
    </row>
    <row r="17" spans="8:14" ht="27" customHeight="1" x14ac:dyDescent="0.3">
      <c r="H17" s="18" t="s">
        <v>81</v>
      </c>
      <c r="I17" s="18"/>
      <c r="J17" s="18"/>
      <c r="K17" s="18"/>
      <c r="L17" s="18"/>
      <c r="M17" s="22"/>
      <c r="N17" s="22"/>
    </row>
    <row r="18" spans="8:14" ht="27" customHeight="1" x14ac:dyDescent="0.3">
      <c r="H18" s="18" t="s">
        <v>83</v>
      </c>
      <c r="I18" s="18"/>
      <c r="J18" s="18"/>
      <c r="K18" s="18"/>
      <c r="L18" s="18"/>
      <c r="M18" s="22"/>
      <c r="N18" s="22"/>
    </row>
    <row r="19" spans="8:14" ht="27" customHeight="1" x14ac:dyDescent="0.3">
      <c r="H19" s="18" t="s">
        <v>82</v>
      </c>
      <c r="I19" s="18"/>
      <c r="J19" s="18"/>
      <c r="K19" s="18"/>
      <c r="L19" s="18"/>
      <c r="M19" s="22"/>
      <c r="N19" s="22"/>
    </row>
    <row r="20" spans="8:14" ht="27" customHeight="1" x14ac:dyDescent="0.3">
      <c r="H20" s="18" t="s">
        <v>82</v>
      </c>
      <c r="I20" s="18"/>
      <c r="J20" s="18"/>
      <c r="K20" s="18"/>
      <c r="L20" s="18"/>
      <c r="M20" s="22"/>
      <c r="N20" s="22"/>
    </row>
    <row r="21" spans="8:14" ht="27" customHeight="1" x14ac:dyDescent="0.3">
      <c r="H21" s="18" t="s">
        <v>81</v>
      </c>
      <c r="I21" s="18"/>
      <c r="J21" s="18"/>
      <c r="K21" s="18"/>
      <c r="L21" s="18"/>
      <c r="M21" s="22"/>
      <c r="N21" s="22"/>
    </row>
    <row r="22" spans="8:14" ht="27" hidden="1" customHeight="1" x14ac:dyDescent="0.3">
      <c r="H22" s="18" t="s">
        <v>82</v>
      </c>
      <c r="I22" s="18"/>
      <c r="J22" s="18"/>
      <c r="K22" s="18"/>
      <c r="L22" s="18"/>
      <c r="M22" s="22"/>
      <c r="N22" s="22"/>
    </row>
    <row r="23" spans="8:14" ht="27" hidden="1" customHeight="1" x14ac:dyDescent="0.3">
      <c r="H23" s="18" t="s">
        <v>82</v>
      </c>
      <c r="I23" s="18"/>
      <c r="J23" s="18"/>
      <c r="K23" s="18"/>
      <c r="L23" s="18"/>
      <c r="M23" s="22"/>
      <c r="N23" s="22"/>
    </row>
    <row r="24" spans="8:14" ht="27" hidden="1" customHeight="1" x14ac:dyDescent="0.3">
      <c r="H24" s="18" t="s">
        <v>82</v>
      </c>
      <c r="I24" s="18"/>
      <c r="J24" s="18"/>
      <c r="K24" s="18"/>
      <c r="L24" s="18"/>
      <c r="M24" s="22"/>
      <c r="N24" s="22"/>
    </row>
    <row r="25" spans="8:14" ht="27" hidden="1" customHeight="1" x14ac:dyDescent="0.3">
      <c r="H25" s="18" t="s">
        <v>82</v>
      </c>
      <c r="I25" s="18"/>
      <c r="J25" s="18"/>
      <c r="K25" s="18"/>
      <c r="L25" s="18"/>
      <c r="M25" s="22"/>
      <c r="N25" s="22"/>
    </row>
    <row r="26" spans="8:14" ht="27" hidden="1" customHeight="1" x14ac:dyDescent="0.3">
      <c r="H26" s="18" t="s">
        <v>82</v>
      </c>
      <c r="I26" s="18"/>
      <c r="J26" s="18"/>
      <c r="K26" s="18"/>
      <c r="L26" s="18"/>
      <c r="M26" s="22"/>
      <c r="N26" s="22"/>
    </row>
    <row r="27" spans="8:14" ht="27" hidden="1" customHeight="1" x14ac:dyDescent="0.3">
      <c r="H27" s="18" t="s">
        <v>82</v>
      </c>
      <c r="I27" s="18"/>
      <c r="J27" s="18"/>
      <c r="K27" s="18"/>
      <c r="L27" s="18"/>
      <c r="M27" s="22"/>
      <c r="N27" s="22"/>
    </row>
    <row r="28" spans="8:14" ht="27" hidden="1" customHeight="1" x14ac:dyDescent="0.3">
      <c r="H28" s="18" t="s">
        <v>82</v>
      </c>
      <c r="I28" s="18"/>
      <c r="J28" s="18"/>
      <c r="K28" s="18"/>
      <c r="L28" s="18"/>
      <c r="M28" s="22"/>
      <c r="N28" s="22"/>
    </row>
    <row r="29" spans="8:14" ht="27" hidden="1" customHeight="1" x14ac:dyDescent="0.3">
      <c r="H29" s="18" t="s">
        <v>81</v>
      </c>
      <c r="I29" s="18"/>
      <c r="J29" s="18"/>
      <c r="K29" s="18"/>
      <c r="L29" s="18"/>
      <c r="M29" s="22"/>
      <c r="N29" s="22"/>
    </row>
    <row r="30" spans="8:14" ht="27" hidden="1" customHeight="1" x14ac:dyDescent="0.3">
      <c r="H30" s="18" t="s">
        <v>81</v>
      </c>
      <c r="I30" s="18"/>
      <c r="J30" s="18"/>
      <c r="K30" s="18"/>
      <c r="L30" s="18"/>
      <c r="M30" s="22"/>
      <c r="N30" s="22"/>
    </row>
    <row r="31" spans="8:14" ht="27" customHeight="1" x14ac:dyDescent="0.3">
      <c r="H31" s="18" t="s">
        <v>81</v>
      </c>
      <c r="I31" s="18"/>
      <c r="J31" s="18"/>
      <c r="K31" s="18"/>
      <c r="L31" s="18"/>
      <c r="M31" s="22"/>
      <c r="N31" s="22"/>
    </row>
    <row r="32" spans="8:14" ht="27" hidden="1" customHeight="1" x14ac:dyDescent="0.3">
      <c r="H32" s="18" t="s">
        <v>83</v>
      </c>
      <c r="I32" s="18"/>
      <c r="J32" s="18"/>
      <c r="K32" s="18"/>
      <c r="L32" s="18"/>
      <c r="M32" s="22"/>
      <c r="N32" s="22"/>
    </row>
    <row r="33" spans="8:14" ht="27" hidden="1" customHeight="1" x14ac:dyDescent="0.3">
      <c r="H33" s="18" t="s">
        <v>83</v>
      </c>
      <c r="I33" s="18"/>
      <c r="J33" s="18"/>
      <c r="K33" s="18"/>
      <c r="L33" s="18"/>
      <c r="M33" s="22"/>
      <c r="N33" s="22"/>
    </row>
    <row r="34" spans="8:14" ht="27" hidden="1" customHeight="1" x14ac:dyDescent="0.3">
      <c r="H34" s="18" t="s">
        <v>83</v>
      </c>
      <c r="I34" s="18"/>
      <c r="J34" s="18"/>
      <c r="K34" s="18"/>
      <c r="L34" s="18"/>
      <c r="M34" s="22"/>
      <c r="N34" s="22"/>
    </row>
    <row r="35" spans="8:14" ht="27" hidden="1" customHeight="1" x14ac:dyDescent="0.3">
      <c r="H35" s="18" t="s">
        <v>82</v>
      </c>
      <c r="I35" s="18"/>
      <c r="J35" s="18"/>
      <c r="K35" s="18"/>
      <c r="L35" s="18"/>
      <c r="M35" s="22"/>
      <c r="N35" s="22"/>
    </row>
    <row r="36" spans="8:14" ht="27" hidden="1" customHeight="1" x14ac:dyDescent="0.3">
      <c r="H36" s="18" t="s">
        <v>82</v>
      </c>
      <c r="I36" s="18"/>
      <c r="J36" s="18"/>
      <c r="K36" s="18"/>
      <c r="L36" s="18"/>
      <c r="M36" s="22"/>
      <c r="N36" s="22"/>
    </row>
    <row r="37" spans="8:14" ht="27" hidden="1" customHeight="1" x14ac:dyDescent="0.3">
      <c r="H37" s="18" t="s">
        <v>82</v>
      </c>
      <c r="I37" s="18"/>
      <c r="J37" s="18"/>
      <c r="K37" s="18"/>
      <c r="L37" s="18"/>
      <c r="M37" s="22"/>
      <c r="N37" s="22"/>
    </row>
    <row r="38" spans="8:14" ht="27" hidden="1" customHeight="1" x14ac:dyDescent="0.3">
      <c r="H38" s="18" t="s">
        <v>81</v>
      </c>
      <c r="I38" s="18"/>
      <c r="J38" s="18"/>
      <c r="K38" s="18"/>
      <c r="L38" s="18"/>
      <c r="M38" s="22"/>
      <c r="N38" s="22"/>
    </row>
    <row r="39" spans="8:14" ht="27" hidden="1" customHeight="1" x14ac:dyDescent="0.3">
      <c r="H39" s="18" t="s">
        <v>82</v>
      </c>
      <c r="I39" s="18"/>
      <c r="J39" s="18"/>
      <c r="K39" s="18"/>
      <c r="L39" s="18"/>
      <c r="M39" s="22"/>
      <c r="N39" s="22"/>
    </row>
    <row r="40" spans="8:14" ht="27" hidden="1" customHeight="1" x14ac:dyDescent="0.3">
      <c r="H40" s="18" t="s">
        <v>82</v>
      </c>
      <c r="I40" s="18"/>
      <c r="J40" s="18"/>
      <c r="K40" s="18"/>
      <c r="L40" s="18"/>
      <c r="M40" s="22"/>
      <c r="N40" s="22"/>
    </row>
    <row r="41" spans="8:14" ht="27" hidden="1" customHeight="1" x14ac:dyDescent="0.3">
      <c r="H41" s="18" t="s">
        <v>82</v>
      </c>
      <c r="I41" s="18"/>
      <c r="J41" s="18"/>
      <c r="K41" s="18"/>
      <c r="L41" s="18"/>
      <c r="M41" s="22"/>
      <c r="N41" s="22"/>
    </row>
    <row r="42" spans="8:14" ht="27" hidden="1" customHeight="1" x14ac:dyDescent="0.3">
      <c r="H42" s="18" t="s">
        <v>81</v>
      </c>
      <c r="I42" s="18"/>
      <c r="J42" s="18"/>
      <c r="K42" s="18"/>
      <c r="L42" s="18"/>
      <c r="M42" s="22"/>
      <c r="N42" s="22"/>
    </row>
    <row r="43" spans="8:14" ht="27" hidden="1" customHeight="1" x14ac:dyDescent="0.3">
      <c r="H43" s="18" t="s">
        <v>82</v>
      </c>
      <c r="I43" s="18"/>
      <c r="J43" s="18"/>
      <c r="K43" s="18"/>
      <c r="L43" s="18"/>
      <c r="M43" s="22"/>
      <c r="N43" s="22"/>
    </row>
    <row r="44" spans="8:14" ht="27" hidden="1" customHeight="1" x14ac:dyDescent="0.3">
      <c r="H44" s="18" t="s">
        <v>82</v>
      </c>
      <c r="I44" s="18"/>
      <c r="J44" s="18"/>
      <c r="K44" s="18"/>
      <c r="L44" s="18"/>
      <c r="M44" s="22"/>
      <c r="N44" s="22"/>
    </row>
    <row r="45" spans="8:14" ht="27" hidden="1" customHeight="1" x14ac:dyDescent="0.3">
      <c r="H45" s="18" t="s">
        <v>82</v>
      </c>
      <c r="I45" s="18"/>
      <c r="J45" s="18"/>
      <c r="K45" s="18"/>
      <c r="L45" s="18"/>
      <c r="M45" s="22"/>
      <c r="N45" s="22"/>
    </row>
    <row r="46" spans="8:14" ht="27" hidden="1" customHeight="1" x14ac:dyDescent="0.3">
      <c r="H46" s="18" t="s">
        <v>81</v>
      </c>
      <c r="I46" s="18"/>
      <c r="J46" s="18"/>
      <c r="K46" s="18"/>
      <c r="L46" s="18"/>
      <c r="M46" s="22"/>
      <c r="N46" s="22"/>
    </row>
    <row r="47" spans="8:14" ht="27" hidden="1" customHeight="1" x14ac:dyDescent="0.3">
      <c r="H47" s="18" t="s">
        <v>83</v>
      </c>
      <c r="I47" s="18"/>
      <c r="J47" s="18"/>
      <c r="K47" s="18"/>
      <c r="L47" s="18"/>
      <c r="M47" s="22"/>
      <c r="N47" s="22"/>
    </row>
    <row r="48" spans="8:14" ht="27" hidden="1" customHeight="1" x14ac:dyDescent="0.3">
      <c r="H48" s="18" t="s">
        <v>82</v>
      </c>
      <c r="I48" s="18"/>
      <c r="J48" s="18"/>
      <c r="K48" s="18"/>
      <c r="L48" s="18"/>
      <c r="M48" s="22"/>
      <c r="N48" s="22"/>
    </row>
    <row r="49" spans="8:14" ht="27" hidden="1" customHeight="1" x14ac:dyDescent="0.3">
      <c r="H49" s="18" t="s">
        <v>83</v>
      </c>
      <c r="I49" s="18"/>
      <c r="J49" s="18"/>
      <c r="K49" s="18"/>
      <c r="L49" s="18"/>
      <c r="M49" s="22"/>
      <c r="N49" s="22"/>
    </row>
    <row r="50" spans="8:14" ht="27" hidden="1" customHeight="1" x14ac:dyDescent="0.3">
      <c r="H50" s="18" t="s">
        <v>82</v>
      </c>
      <c r="I50" s="18"/>
      <c r="J50" s="18"/>
      <c r="K50" s="18"/>
      <c r="L50" s="18"/>
      <c r="M50" s="22"/>
      <c r="N50" s="22"/>
    </row>
    <row r="51" spans="8:14" ht="27" hidden="1" customHeight="1" x14ac:dyDescent="0.3">
      <c r="H51" s="18" t="s">
        <v>81</v>
      </c>
      <c r="I51" s="18"/>
      <c r="J51" s="18"/>
      <c r="K51" s="18"/>
      <c r="L51" s="18"/>
      <c r="M51" s="22"/>
      <c r="N51" s="22"/>
    </row>
    <row r="52" spans="8:14" ht="27" hidden="1" customHeight="1" x14ac:dyDescent="0.3">
      <c r="H52" s="18" t="s">
        <v>82</v>
      </c>
      <c r="I52" s="18"/>
      <c r="J52" s="18"/>
      <c r="K52" s="18"/>
      <c r="L52" s="18"/>
      <c r="M52" s="22"/>
      <c r="N52" s="22"/>
    </row>
    <row r="53" spans="8:14" ht="27" hidden="1" customHeight="1" x14ac:dyDescent="0.3">
      <c r="H53" s="18" t="s">
        <v>82</v>
      </c>
      <c r="I53" s="18"/>
      <c r="J53" s="18"/>
      <c r="K53" s="18"/>
      <c r="L53" s="18"/>
      <c r="M53" s="22"/>
      <c r="N53" s="22"/>
    </row>
    <row r="54" spans="8:14" ht="27" hidden="1" customHeight="1" x14ac:dyDescent="0.3">
      <c r="H54" s="18" t="s">
        <v>83</v>
      </c>
      <c r="I54" s="18"/>
      <c r="J54" s="18"/>
      <c r="K54" s="18"/>
      <c r="L54" s="18"/>
      <c r="M54" s="22"/>
      <c r="N54" s="22"/>
    </row>
    <row r="55" spans="8:14" ht="27" hidden="1" customHeight="1" x14ac:dyDescent="0.3">
      <c r="H55" s="18" t="s">
        <v>82</v>
      </c>
      <c r="I55" s="18"/>
      <c r="J55" s="18"/>
      <c r="K55" s="18"/>
      <c r="L55" s="18"/>
      <c r="M55" s="22"/>
      <c r="N55" s="22"/>
    </row>
    <row r="56" spans="8:14" ht="27" hidden="1" customHeight="1" x14ac:dyDescent="0.3">
      <c r="H56" s="18" t="s">
        <v>83</v>
      </c>
      <c r="I56" s="18"/>
      <c r="J56" s="18"/>
      <c r="K56" s="18"/>
      <c r="L56" s="18"/>
      <c r="M56" s="22"/>
      <c r="N56" s="22"/>
    </row>
    <row r="57" spans="8:14" ht="27" hidden="1" customHeight="1" x14ac:dyDescent="0.3">
      <c r="H57" s="18" t="s">
        <v>83</v>
      </c>
      <c r="I57" s="18"/>
      <c r="J57" s="18"/>
      <c r="K57" s="18"/>
      <c r="L57" s="18"/>
      <c r="M57" s="22"/>
      <c r="N57" s="22"/>
    </row>
    <row r="58" spans="8:14" ht="27" hidden="1" customHeight="1" x14ac:dyDescent="0.3">
      <c r="H58" s="18" t="s">
        <v>82</v>
      </c>
      <c r="I58" s="18"/>
      <c r="J58" s="18"/>
      <c r="K58" s="18"/>
      <c r="L58" s="18"/>
      <c r="M58" s="22"/>
      <c r="N58" s="22"/>
    </row>
    <row r="59" spans="8:14" ht="27" hidden="1" customHeight="1" x14ac:dyDescent="0.3">
      <c r="H59" s="18" t="s">
        <v>82</v>
      </c>
      <c r="I59" s="18"/>
      <c r="J59" s="18"/>
      <c r="K59" s="18"/>
      <c r="L59" s="18"/>
      <c r="M59" s="22"/>
      <c r="N59" s="22"/>
    </row>
    <row r="60" spans="8:14" ht="27" hidden="1" customHeight="1" x14ac:dyDescent="0.3">
      <c r="H60" s="18" t="s">
        <v>82</v>
      </c>
      <c r="I60" s="18"/>
      <c r="J60" s="18"/>
      <c r="K60" s="18"/>
      <c r="L60" s="18"/>
      <c r="M60" s="22"/>
      <c r="N60" s="22"/>
    </row>
    <row r="61" spans="8:14" ht="27" hidden="1" customHeight="1" x14ac:dyDescent="0.3">
      <c r="H61" s="18" t="s">
        <v>82</v>
      </c>
      <c r="I61" s="18"/>
      <c r="J61" s="18"/>
      <c r="K61" s="18"/>
      <c r="L61" s="18"/>
      <c r="M61" s="22"/>
      <c r="N61" s="22"/>
    </row>
    <row r="62" spans="8:14" ht="27" hidden="1" customHeight="1" x14ac:dyDescent="0.3">
      <c r="H62" s="18" t="s">
        <v>82</v>
      </c>
      <c r="I62" s="18"/>
      <c r="J62" s="18"/>
      <c r="K62" s="18"/>
      <c r="L62" s="18"/>
      <c r="M62" s="22"/>
      <c r="N62" s="22"/>
    </row>
    <row r="63" spans="8:14" ht="27" hidden="1" customHeight="1" x14ac:dyDescent="0.3">
      <c r="H63" s="18" t="s">
        <v>83</v>
      </c>
      <c r="I63" s="18"/>
      <c r="J63" s="18"/>
      <c r="K63" s="18"/>
      <c r="L63" s="18"/>
      <c r="M63" s="22"/>
      <c r="N63" s="22"/>
    </row>
    <row r="64" spans="8:14" ht="27" hidden="1" customHeight="1" x14ac:dyDescent="0.3">
      <c r="H64" s="18" t="s">
        <v>81</v>
      </c>
      <c r="I64" s="18"/>
      <c r="J64" s="18"/>
      <c r="K64" s="18"/>
      <c r="L64" s="18"/>
      <c r="M64" s="22"/>
      <c r="N64" s="22"/>
    </row>
    <row r="65" spans="8:14" ht="27" hidden="1" customHeight="1" x14ac:dyDescent="0.3">
      <c r="H65" s="18" t="s">
        <v>83</v>
      </c>
      <c r="I65" s="18"/>
      <c r="J65" s="18"/>
      <c r="K65" s="18"/>
      <c r="L65" s="18"/>
      <c r="M65" s="22"/>
      <c r="N65" s="22"/>
    </row>
    <row r="66" spans="8:14" ht="27" hidden="1" customHeight="1" x14ac:dyDescent="0.3">
      <c r="H66" s="18" t="s">
        <v>83</v>
      </c>
      <c r="I66" s="18"/>
      <c r="J66" s="18"/>
      <c r="K66" s="18"/>
      <c r="L66" s="18"/>
      <c r="M66" s="22"/>
      <c r="N66" s="22"/>
    </row>
    <row r="67" spans="8:14" ht="27" hidden="1" customHeight="1" x14ac:dyDescent="0.3">
      <c r="H67" s="18" t="s">
        <v>82</v>
      </c>
      <c r="I67" s="18"/>
      <c r="J67" s="18"/>
      <c r="K67" s="18"/>
      <c r="L67" s="18"/>
      <c r="M67" s="22"/>
      <c r="N67" s="22"/>
    </row>
    <row r="68" spans="8:14" ht="27" hidden="1" customHeight="1" x14ac:dyDescent="0.3">
      <c r="H68" s="18" t="s">
        <v>83</v>
      </c>
      <c r="I68" s="18"/>
      <c r="J68" s="18"/>
      <c r="K68" s="18"/>
      <c r="L68" s="18"/>
      <c r="M68" s="22"/>
      <c r="N68" s="22"/>
    </row>
    <row r="69" spans="8:14" ht="27" hidden="1" customHeight="1" x14ac:dyDescent="0.3">
      <c r="H69" s="18" t="s">
        <v>82</v>
      </c>
      <c r="I69" s="18"/>
      <c r="J69" s="18"/>
      <c r="K69" s="18"/>
      <c r="L69" s="18"/>
      <c r="M69" s="22"/>
      <c r="N69" s="22"/>
    </row>
    <row r="70" spans="8:14" ht="27" hidden="1" customHeight="1" x14ac:dyDescent="0.3">
      <c r="H70" s="18" t="s">
        <v>83</v>
      </c>
      <c r="I70" s="18"/>
      <c r="J70" s="18"/>
      <c r="K70" s="18"/>
      <c r="L70" s="18"/>
      <c r="M70" s="22"/>
      <c r="N70" s="22"/>
    </row>
    <row r="71" spans="8:14" ht="27" hidden="1" customHeight="1" x14ac:dyDescent="0.3">
      <c r="H71" s="18" t="s">
        <v>82</v>
      </c>
      <c r="I71" s="18"/>
      <c r="J71" s="18"/>
      <c r="K71" s="18"/>
      <c r="L71" s="18"/>
      <c r="M71" s="22"/>
      <c r="N71" s="22"/>
    </row>
    <row r="72" spans="8:14" ht="27" hidden="1" customHeight="1" x14ac:dyDescent="0.3">
      <c r="H72" s="18" t="s">
        <v>82</v>
      </c>
      <c r="I72" s="18"/>
      <c r="J72" s="18"/>
      <c r="K72" s="18"/>
      <c r="L72" s="18"/>
      <c r="M72" s="22"/>
      <c r="N72" s="22"/>
    </row>
    <row r="73" spans="8:14" ht="27" hidden="1" customHeight="1" x14ac:dyDescent="0.3">
      <c r="H73" s="18" t="s">
        <v>82</v>
      </c>
      <c r="I73" s="18"/>
      <c r="J73" s="18"/>
      <c r="K73" s="18"/>
      <c r="L73" s="18"/>
      <c r="M73" s="22"/>
      <c r="N73" s="22"/>
    </row>
    <row r="74" spans="8:14" ht="27" hidden="1" customHeight="1" x14ac:dyDescent="0.3">
      <c r="H74" s="18" t="s">
        <v>82</v>
      </c>
      <c r="I74" s="18"/>
      <c r="J74" s="18"/>
      <c r="K74" s="18"/>
      <c r="L74" s="18"/>
      <c r="M74" s="22"/>
      <c r="N74" s="22"/>
    </row>
    <row r="75" spans="8:14" ht="27" hidden="1" customHeight="1" x14ac:dyDescent="0.3">
      <c r="H75" s="18" t="s">
        <v>82</v>
      </c>
      <c r="I75" s="18"/>
      <c r="J75" s="18"/>
      <c r="K75" s="18"/>
      <c r="L75" s="18"/>
      <c r="M75" s="22"/>
      <c r="N75" s="22"/>
    </row>
    <row r="76" spans="8:14" ht="27" hidden="1" customHeight="1" x14ac:dyDescent="0.3">
      <c r="H76" s="18" t="s">
        <v>81</v>
      </c>
      <c r="I76" s="18"/>
      <c r="J76" s="18"/>
      <c r="K76" s="18"/>
      <c r="L76" s="18"/>
      <c r="M76" s="22"/>
      <c r="N76" s="22"/>
    </row>
    <row r="77" spans="8:14" ht="27" hidden="1" customHeight="1" x14ac:dyDescent="0.3">
      <c r="H77" s="18" t="s">
        <v>83</v>
      </c>
      <c r="I77" s="18"/>
      <c r="J77" s="18"/>
      <c r="K77" s="18"/>
      <c r="L77" s="18"/>
      <c r="M77" s="22"/>
      <c r="N77" s="22"/>
    </row>
    <row r="78" spans="8:14" ht="27" hidden="1" customHeight="1" x14ac:dyDescent="0.3">
      <c r="H78" s="18" t="s">
        <v>81</v>
      </c>
      <c r="I78" s="18"/>
      <c r="J78" s="18"/>
      <c r="K78" s="18"/>
      <c r="L78" s="18"/>
      <c r="M78" s="22"/>
      <c r="N78" s="22"/>
    </row>
    <row r="79" spans="8:14" ht="27" hidden="1" customHeight="1" x14ac:dyDescent="0.3">
      <c r="H79" s="18" t="s">
        <v>83</v>
      </c>
      <c r="I79" s="18"/>
      <c r="J79" s="18"/>
      <c r="K79" s="18"/>
      <c r="L79" s="18"/>
      <c r="M79" s="22"/>
      <c r="N79" s="22"/>
    </row>
    <row r="80" spans="8:14" ht="27" hidden="1" customHeight="1" x14ac:dyDescent="0.3">
      <c r="H80" s="18" t="s">
        <v>82</v>
      </c>
      <c r="I80" s="18"/>
      <c r="J80" s="18"/>
      <c r="K80" s="18"/>
      <c r="L80" s="18"/>
      <c r="M80" s="22"/>
      <c r="N80" s="22"/>
    </row>
    <row r="81" spans="8:14" ht="27" hidden="1" customHeight="1" x14ac:dyDescent="0.3">
      <c r="H81" s="18" t="s">
        <v>82</v>
      </c>
      <c r="I81" s="18"/>
      <c r="J81" s="18"/>
      <c r="K81" s="18"/>
      <c r="L81" s="18"/>
      <c r="M81" s="22"/>
      <c r="N81" s="22"/>
    </row>
    <row r="82" spans="8:14" ht="27" hidden="1" customHeight="1" x14ac:dyDescent="0.3">
      <c r="H82" s="18" t="s">
        <v>81</v>
      </c>
      <c r="I82" s="18"/>
      <c r="J82" s="18"/>
      <c r="K82" s="18"/>
      <c r="L82" s="18"/>
      <c r="M82" s="22"/>
      <c r="N82" s="22"/>
    </row>
    <row r="83" spans="8:14" ht="27" hidden="1" customHeight="1" x14ac:dyDescent="0.3">
      <c r="H83" s="18" t="s">
        <v>81</v>
      </c>
      <c r="I83" s="18"/>
      <c r="J83" s="18"/>
      <c r="K83" s="18"/>
      <c r="L83" s="18"/>
      <c r="M83" s="22"/>
      <c r="N83" s="22"/>
    </row>
    <row r="84" spans="8:14" ht="27" hidden="1" customHeight="1" x14ac:dyDescent="0.3">
      <c r="H84" s="18" t="s">
        <v>82</v>
      </c>
      <c r="I84" s="18"/>
      <c r="J84" s="18"/>
      <c r="K84" s="18"/>
      <c r="L84" s="18"/>
      <c r="M84" s="22"/>
      <c r="N84" s="22"/>
    </row>
    <row r="85" spans="8:14" ht="27" hidden="1" customHeight="1" x14ac:dyDescent="0.3">
      <c r="H85" s="18" t="s">
        <v>82</v>
      </c>
      <c r="I85" s="18"/>
      <c r="J85" s="18"/>
      <c r="K85" s="18"/>
      <c r="L85" s="18"/>
      <c r="M85" s="22"/>
      <c r="N85" s="22"/>
    </row>
    <row r="86" spans="8:14" ht="27" hidden="1" customHeight="1" x14ac:dyDescent="0.3">
      <c r="H86" s="18" t="s">
        <v>81</v>
      </c>
      <c r="I86" s="18"/>
      <c r="J86" s="18"/>
      <c r="K86" s="18"/>
      <c r="L86" s="18"/>
      <c r="M86" s="22"/>
      <c r="N86" s="22"/>
    </row>
    <row r="87" spans="8:14" ht="27" hidden="1" customHeight="1" x14ac:dyDescent="0.3">
      <c r="H87" s="18" t="s">
        <v>81</v>
      </c>
      <c r="I87" s="18"/>
      <c r="J87" s="18"/>
      <c r="K87" s="18"/>
      <c r="L87" s="18"/>
      <c r="M87" s="22"/>
      <c r="N87" s="22"/>
    </row>
    <row r="88" spans="8:14" ht="27" hidden="1" customHeight="1" x14ac:dyDescent="0.3">
      <c r="H88" s="18" t="s">
        <v>82</v>
      </c>
      <c r="I88" s="18"/>
      <c r="J88" s="18"/>
      <c r="K88" s="18"/>
      <c r="L88" s="18"/>
      <c r="M88" s="22"/>
      <c r="N88" s="22"/>
    </row>
    <row r="89" spans="8:14" ht="27" hidden="1" customHeight="1" x14ac:dyDescent="0.3">
      <c r="H89" s="18" t="s">
        <v>81</v>
      </c>
      <c r="I89" s="18"/>
      <c r="J89" s="18"/>
      <c r="K89" s="18"/>
      <c r="L89" s="18"/>
      <c r="M89" s="22"/>
      <c r="N89" s="22"/>
    </row>
    <row r="90" spans="8:14" ht="27" hidden="1" customHeight="1" x14ac:dyDescent="0.3">
      <c r="H90" s="18" t="s">
        <v>82</v>
      </c>
      <c r="I90" s="18"/>
      <c r="J90" s="18"/>
      <c r="K90" s="18"/>
      <c r="L90" s="18"/>
      <c r="M90" s="22"/>
      <c r="N90" s="22"/>
    </row>
    <row r="91" spans="8:14" ht="27" hidden="1" customHeight="1" x14ac:dyDescent="0.3">
      <c r="H91" s="18" t="s">
        <v>81</v>
      </c>
      <c r="I91" s="18"/>
      <c r="J91" s="18"/>
      <c r="K91" s="18"/>
      <c r="L91" s="18"/>
      <c r="M91" s="22"/>
      <c r="N91" s="22"/>
    </row>
    <row r="92" spans="8:14" ht="27" hidden="1" customHeight="1" x14ac:dyDescent="0.3">
      <c r="H92" s="18" t="s">
        <v>82</v>
      </c>
      <c r="I92" s="18"/>
      <c r="J92" s="18"/>
      <c r="K92" s="18"/>
      <c r="L92" s="18"/>
      <c r="M92" s="22"/>
      <c r="N92" s="22"/>
    </row>
    <row r="93" spans="8:14" ht="27" hidden="1" customHeight="1" x14ac:dyDescent="0.3">
      <c r="H93" s="18" t="s">
        <v>81</v>
      </c>
      <c r="I93" s="18"/>
      <c r="J93" s="18"/>
      <c r="K93" s="18"/>
      <c r="L93" s="18"/>
      <c r="M93" s="22"/>
      <c r="N93" s="22"/>
    </row>
    <row r="94" spans="8:14" ht="27" hidden="1" customHeight="1" x14ac:dyDescent="0.3">
      <c r="H94" s="18" t="s">
        <v>82</v>
      </c>
      <c r="I94" s="18"/>
      <c r="J94" s="18"/>
      <c r="K94" s="18"/>
      <c r="L94" s="18"/>
      <c r="M94" s="22"/>
      <c r="N94" s="22"/>
    </row>
    <row r="95" spans="8:14" ht="27" hidden="1" customHeight="1" x14ac:dyDescent="0.3">
      <c r="H95" s="18" t="s">
        <v>82</v>
      </c>
      <c r="I95" s="18"/>
      <c r="J95" s="18"/>
      <c r="K95" s="18"/>
      <c r="L95" s="18"/>
      <c r="M95" s="22"/>
      <c r="N95" s="22"/>
    </row>
    <row r="96" spans="8:14" ht="27" hidden="1" customHeight="1" x14ac:dyDescent="0.3">
      <c r="H96" s="18" t="s">
        <v>81</v>
      </c>
      <c r="I96" s="18"/>
      <c r="J96" s="18"/>
      <c r="K96" s="18"/>
      <c r="L96" s="18"/>
      <c r="M96" s="22"/>
      <c r="N96" s="22"/>
    </row>
    <row r="97" spans="8:14" ht="27" hidden="1" customHeight="1" x14ac:dyDescent="0.3">
      <c r="H97" s="18" t="s">
        <v>83</v>
      </c>
      <c r="I97" s="18"/>
      <c r="J97" s="18"/>
      <c r="K97" s="18"/>
      <c r="L97" s="18"/>
      <c r="M97" s="22"/>
      <c r="N97" s="22"/>
    </row>
    <row r="98" spans="8:14" ht="27" hidden="1" customHeight="1" x14ac:dyDescent="0.3">
      <c r="H98" s="18" t="s">
        <v>82</v>
      </c>
      <c r="I98" s="18"/>
      <c r="J98" s="18"/>
      <c r="K98" s="18"/>
      <c r="L98" s="18"/>
      <c r="M98" s="22"/>
      <c r="N98" s="22"/>
    </row>
    <row r="99" spans="8:14" ht="27" hidden="1" customHeight="1" x14ac:dyDescent="0.3">
      <c r="H99" s="18" t="s">
        <v>81</v>
      </c>
      <c r="I99" s="18"/>
      <c r="J99" s="18"/>
      <c r="K99" s="18"/>
      <c r="L99" s="18"/>
      <c r="M99" s="22"/>
      <c r="N99" s="22"/>
    </row>
    <row r="100" spans="8:14" ht="27" hidden="1" customHeight="1" x14ac:dyDescent="0.3">
      <c r="H100" s="18" t="s">
        <v>81</v>
      </c>
      <c r="I100" s="18"/>
      <c r="J100" s="18"/>
      <c r="K100" s="18"/>
      <c r="L100" s="18"/>
      <c r="M100" s="22"/>
      <c r="N100" s="22"/>
    </row>
    <row r="101" spans="8:14" ht="27" hidden="1" customHeight="1" x14ac:dyDescent="0.3">
      <c r="H101" s="18" t="s">
        <v>81</v>
      </c>
      <c r="I101" s="18"/>
      <c r="J101" s="18"/>
      <c r="K101" s="18"/>
      <c r="L101" s="18"/>
      <c r="M101" s="22"/>
      <c r="N101" s="22"/>
    </row>
    <row r="102" spans="8:14" ht="27" hidden="1" customHeight="1" x14ac:dyDescent="0.3">
      <c r="H102" s="18" t="s">
        <v>83</v>
      </c>
      <c r="I102" s="18"/>
      <c r="J102" s="18"/>
      <c r="K102" s="18"/>
      <c r="L102" s="18"/>
      <c r="M102" s="22"/>
      <c r="N102" s="22"/>
    </row>
    <row r="103" spans="8:14" ht="27" hidden="1" customHeight="1" x14ac:dyDescent="0.3">
      <c r="H103" s="18" t="s">
        <v>83</v>
      </c>
      <c r="I103" s="18"/>
      <c r="J103" s="18"/>
      <c r="K103" s="18"/>
      <c r="L103" s="18"/>
      <c r="M103" s="22"/>
      <c r="N103" s="22"/>
    </row>
    <row r="104" spans="8:14" ht="27" hidden="1" customHeight="1" x14ac:dyDescent="0.3">
      <c r="H104" s="18" t="s">
        <v>82</v>
      </c>
      <c r="I104" s="18"/>
      <c r="J104" s="18"/>
      <c r="K104" s="18"/>
      <c r="L104" s="18"/>
      <c r="M104" s="22"/>
      <c r="N104" s="22"/>
    </row>
    <row r="105" spans="8:14" ht="27" hidden="1" customHeight="1" x14ac:dyDescent="0.3">
      <c r="H105" s="18" t="s">
        <v>82</v>
      </c>
      <c r="I105" s="18"/>
      <c r="J105" s="18"/>
      <c r="K105" s="18"/>
      <c r="L105" s="18"/>
      <c r="M105" s="22"/>
      <c r="N105" s="22"/>
    </row>
    <row r="106" spans="8:14" ht="27" hidden="1" customHeight="1" x14ac:dyDescent="0.3">
      <c r="H106" s="18" t="s">
        <v>82</v>
      </c>
      <c r="I106" s="18"/>
      <c r="J106" s="18"/>
      <c r="K106" s="18"/>
      <c r="L106" s="18"/>
      <c r="M106" s="22"/>
      <c r="N106" s="22"/>
    </row>
    <row r="107" spans="8:14" ht="27" hidden="1" customHeight="1" x14ac:dyDescent="0.3">
      <c r="H107" s="18" t="s">
        <v>82</v>
      </c>
      <c r="I107" s="18"/>
      <c r="J107" s="18"/>
      <c r="K107" s="18"/>
      <c r="L107" s="18"/>
      <c r="M107" s="22"/>
      <c r="N107" s="22"/>
    </row>
    <row r="108" spans="8:14" ht="27" hidden="1" customHeight="1" x14ac:dyDescent="0.3">
      <c r="H108" s="18" t="s">
        <v>81</v>
      </c>
      <c r="I108" s="18"/>
      <c r="J108" s="18"/>
      <c r="K108" s="18"/>
      <c r="L108" s="18"/>
      <c r="M108" s="22"/>
      <c r="N108" s="22"/>
    </row>
    <row r="109" spans="8:14" ht="27" hidden="1" customHeight="1" x14ac:dyDescent="0.3">
      <c r="H109" s="18" t="s">
        <v>81</v>
      </c>
      <c r="I109" s="18"/>
      <c r="J109" s="18"/>
      <c r="K109" s="18"/>
      <c r="L109" s="18"/>
      <c r="M109" s="22"/>
      <c r="N109" s="22"/>
    </row>
    <row r="110" spans="8:14" ht="27" hidden="1" customHeight="1" x14ac:dyDescent="0.3">
      <c r="H110" s="18" t="s">
        <v>83</v>
      </c>
      <c r="I110" s="18"/>
      <c r="J110" s="18"/>
      <c r="K110" s="18"/>
      <c r="L110" s="18"/>
      <c r="M110" s="22"/>
      <c r="N110" s="22"/>
    </row>
    <row r="111" spans="8:14" ht="27" hidden="1" customHeight="1" x14ac:dyDescent="0.3">
      <c r="H111" s="18" t="s">
        <v>82</v>
      </c>
      <c r="I111" s="18"/>
      <c r="J111" s="18"/>
      <c r="K111" s="18"/>
      <c r="L111" s="18"/>
      <c r="M111" s="22"/>
      <c r="N111" s="22"/>
    </row>
    <row r="112" spans="8:14" ht="27" hidden="1" customHeight="1" x14ac:dyDescent="0.3">
      <c r="H112" s="18" t="s">
        <v>82</v>
      </c>
      <c r="I112" s="18"/>
      <c r="J112" s="18"/>
      <c r="K112" s="18"/>
      <c r="L112" s="18"/>
      <c r="M112" s="22"/>
      <c r="N112" s="22"/>
    </row>
    <row r="113" spans="8:14" ht="27" hidden="1" customHeight="1" x14ac:dyDescent="0.3">
      <c r="H113" s="18" t="s">
        <v>83</v>
      </c>
      <c r="I113" s="18"/>
      <c r="J113" s="18"/>
      <c r="K113" s="18"/>
      <c r="L113" s="18"/>
      <c r="M113" s="22"/>
      <c r="N113" s="22"/>
    </row>
    <row r="114" spans="8:14" ht="27" hidden="1" customHeight="1" x14ac:dyDescent="0.3">
      <c r="H114" s="18" t="s">
        <v>81</v>
      </c>
      <c r="I114" s="18"/>
      <c r="J114" s="18"/>
      <c r="K114" s="18"/>
      <c r="L114" s="18"/>
      <c r="M114" s="22"/>
      <c r="N114" s="22"/>
    </row>
    <row r="115" spans="8:14" ht="27" hidden="1" customHeight="1" x14ac:dyDescent="0.3">
      <c r="H115" s="18" t="s">
        <v>82</v>
      </c>
      <c r="I115" s="18"/>
      <c r="J115" s="18"/>
      <c r="K115" s="18"/>
      <c r="L115" s="18"/>
      <c r="M115" s="22"/>
      <c r="N115" s="22"/>
    </row>
    <row r="116" spans="8:14" ht="27" hidden="1" customHeight="1" x14ac:dyDescent="0.3">
      <c r="H116" s="18" t="s">
        <v>82</v>
      </c>
      <c r="I116" s="18"/>
      <c r="J116" s="18"/>
      <c r="K116" s="18"/>
      <c r="L116" s="18"/>
      <c r="M116" s="22"/>
      <c r="N116" s="22"/>
    </row>
    <row r="117" spans="8:14" ht="27" hidden="1" customHeight="1" x14ac:dyDescent="0.3">
      <c r="H117" s="18" t="s">
        <v>83</v>
      </c>
      <c r="I117" s="18"/>
      <c r="J117" s="18"/>
      <c r="K117" s="18"/>
      <c r="L117" s="18"/>
      <c r="M117" s="22"/>
      <c r="N117" s="22"/>
    </row>
    <row r="118" spans="8:14" ht="27" hidden="1" customHeight="1" x14ac:dyDescent="0.3">
      <c r="H118" s="18" t="s">
        <v>81</v>
      </c>
      <c r="I118" s="18"/>
      <c r="J118" s="18"/>
      <c r="K118" s="18"/>
      <c r="L118" s="18"/>
      <c r="M118" s="22"/>
      <c r="N118" s="22"/>
    </row>
    <row r="119" spans="8:14" ht="27" hidden="1" customHeight="1" x14ac:dyDescent="0.3">
      <c r="H119" s="18" t="s">
        <v>81</v>
      </c>
      <c r="I119" s="18"/>
      <c r="J119" s="18"/>
      <c r="K119" s="18"/>
      <c r="L119" s="18"/>
      <c r="M119" s="22"/>
      <c r="N119" s="22"/>
    </row>
    <row r="120" spans="8:14" ht="27" hidden="1" customHeight="1" x14ac:dyDescent="0.3">
      <c r="H120" s="18" t="s">
        <v>82</v>
      </c>
      <c r="I120" s="18"/>
      <c r="J120" s="18"/>
      <c r="K120" s="18"/>
      <c r="L120" s="18"/>
      <c r="M120" s="22"/>
      <c r="N120" s="22"/>
    </row>
    <row r="121" spans="8:14" ht="27" hidden="1" customHeight="1" x14ac:dyDescent="0.3">
      <c r="H121" s="18" t="s">
        <v>82</v>
      </c>
      <c r="I121" s="18"/>
      <c r="J121" s="18"/>
      <c r="K121" s="18"/>
      <c r="L121" s="18"/>
      <c r="M121" s="22"/>
      <c r="N121" s="22"/>
    </row>
    <row r="122" spans="8:14" ht="27" hidden="1" customHeight="1" x14ac:dyDescent="0.3">
      <c r="H122" s="18" t="s">
        <v>82</v>
      </c>
      <c r="I122" s="18"/>
      <c r="J122" s="18"/>
      <c r="K122" s="18"/>
      <c r="L122" s="18"/>
      <c r="M122" s="22"/>
      <c r="N122" s="22"/>
    </row>
    <row r="123" spans="8:14" ht="27" hidden="1" customHeight="1" x14ac:dyDescent="0.3">
      <c r="H123" s="18" t="s">
        <v>82</v>
      </c>
      <c r="I123" s="18"/>
      <c r="J123" s="18"/>
      <c r="K123" s="18"/>
      <c r="L123" s="18"/>
      <c r="M123" s="22"/>
      <c r="N123" s="22"/>
    </row>
    <row r="124" spans="8:14" ht="27" hidden="1" customHeight="1" x14ac:dyDescent="0.3">
      <c r="H124" s="18" t="s">
        <v>82</v>
      </c>
      <c r="I124" s="18"/>
      <c r="J124" s="18"/>
      <c r="K124" s="18"/>
      <c r="L124" s="18"/>
      <c r="M124" s="22"/>
      <c r="N124" s="22"/>
    </row>
    <row r="125" spans="8:14" ht="27" hidden="1" customHeight="1" x14ac:dyDescent="0.3">
      <c r="H125" s="18" t="s">
        <v>83</v>
      </c>
      <c r="I125" s="18"/>
      <c r="J125" s="18"/>
      <c r="K125" s="18"/>
      <c r="L125" s="18"/>
      <c r="M125" s="22"/>
      <c r="N125" s="22"/>
    </row>
    <row r="126" spans="8:14" ht="27" hidden="1" customHeight="1" x14ac:dyDescent="0.3">
      <c r="H126" s="18" t="s">
        <v>81</v>
      </c>
      <c r="I126" s="18"/>
      <c r="J126" s="18"/>
      <c r="K126" s="18"/>
      <c r="L126" s="18"/>
      <c r="M126" s="22"/>
      <c r="N126" s="22"/>
    </row>
    <row r="127" spans="8:14" ht="27" hidden="1" customHeight="1" x14ac:dyDescent="0.3">
      <c r="H127" s="18" t="s">
        <v>81</v>
      </c>
      <c r="I127" s="18"/>
      <c r="J127" s="18"/>
      <c r="K127" s="18"/>
      <c r="L127" s="18"/>
      <c r="M127" s="22"/>
      <c r="N127" s="22"/>
    </row>
    <row r="128" spans="8:14" ht="27" hidden="1" customHeight="1" x14ac:dyDescent="0.3">
      <c r="H128" s="18" t="s">
        <v>82</v>
      </c>
      <c r="I128" s="18"/>
      <c r="J128" s="18"/>
      <c r="K128" s="18"/>
      <c r="L128" s="18"/>
      <c r="M128" s="22"/>
      <c r="N128" s="22"/>
    </row>
    <row r="129" spans="8:14" ht="27" hidden="1" customHeight="1" x14ac:dyDescent="0.3">
      <c r="H129" s="18" t="s">
        <v>82</v>
      </c>
      <c r="I129" s="18"/>
      <c r="J129" s="18"/>
      <c r="K129" s="18"/>
      <c r="L129" s="18"/>
      <c r="M129" s="22"/>
      <c r="N129" s="22"/>
    </row>
    <row r="130" spans="8:14" ht="27" hidden="1" customHeight="1" x14ac:dyDescent="0.3">
      <c r="H130" s="18" t="s">
        <v>82</v>
      </c>
      <c r="I130" s="18"/>
      <c r="J130" s="18"/>
      <c r="K130" s="18"/>
      <c r="L130" s="18"/>
      <c r="M130" s="22"/>
      <c r="N130" s="22"/>
    </row>
    <row r="131" spans="8:14" ht="27" hidden="1" customHeight="1" x14ac:dyDescent="0.3">
      <c r="H131" s="18" t="s">
        <v>83</v>
      </c>
      <c r="I131" s="18"/>
      <c r="J131" s="18"/>
      <c r="K131" s="18"/>
      <c r="L131" s="18"/>
      <c r="M131" s="22"/>
      <c r="N131" s="22"/>
    </row>
    <row r="132" spans="8:14" ht="27" hidden="1" customHeight="1" x14ac:dyDescent="0.3">
      <c r="H132" s="18" t="s">
        <v>81</v>
      </c>
      <c r="I132" s="18"/>
      <c r="J132" s="18"/>
      <c r="K132" s="18"/>
      <c r="L132" s="18"/>
      <c r="M132" s="22"/>
      <c r="N132" s="22"/>
    </row>
    <row r="133" spans="8:14" ht="27" hidden="1" customHeight="1" x14ac:dyDescent="0.3">
      <c r="H133" s="18" t="s">
        <v>83</v>
      </c>
      <c r="I133" s="18"/>
      <c r="J133" s="18"/>
      <c r="K133" s="18"/>
      <c r="L133" s="18"/>
      <c r="M133" s="22"/>
      <c r="N133" s="22"/>
    </row>
    <row r="134" spans="8:14" ht="27" hidden="1" customHeight="1" x14ac:dyDescent="0.3">
      <c r="H134" s="18" t="s">
        <v>82</v>
      </c>
      <c r="I134" s="18"/>
      <c r="J134" s="18"/>
      <c r="K134" s="18"/>
      <c r="L134" s="18"/>
      <c r="M134" s="22"/>
      <c r="N134" s="22"/>
    </row>
    <row r="135" spans="8:14" ht="27" hidden="1" customHeight="1" x14ac:dyDescent="0.3">
      <c r="H135" s="18" t="s">
        <v>81</v>
      </c>
      <c r="I135" s="18"/>
      <c r="J135" s="18"/>
      <c r="K135" s="18"/>
      <c r="L135" s="18"/>
      <c r="M135" s="22"/>
      <c r="N135" s="22"/>
    </row>
    <row r="136" spans="8:14" ht="27" hidden="1" customHeight="1" x14ac:dyDescent="0.3">
      <c r="H136" s="18" t="s">
        <v>82</v>
      </c>
      <c r="I136" s="18"/>
      <c r="J136" s="18"/>
      <c r="K136" s="18"/>
      <c r="L136" s="18"/>
      <c r="M136" s="22"/>
      <c r="N136" s="22"/>
    </row>
    <row r="137" spans="8:14" ht="27" hidden="1" customHeight="1" x14ac:dyDescent="0.3">
      <c r="H137" s="18" t="s">
        <v>83</v>
      </c>
      <c r="I137" s="18"/>
      <c r="J137" s="18"/>
      <c r="K137" s="18"/>
      <c r="L137" s="18"/>
      <c r="M137" s="22"/>
      <c r="N137" s="22"/>
    </row>
    <row r="138" spans="8:14" ht="27" hidden="1" customHeight="1" x14ac:dyDescent="0.3">
      <c r="H138" s="18" t="s">
        <v>81</v>
      </c>
      <c r="I138" s="18"/>
      <c r="J138" s="18"/>
      <c r="K138" s="18"/>
      <c r="L138" s="18"/>
      <c r="M138" s="22"/>
      <c r="N138" s="22"/>
    </row>
    <row r="139" spans="8:14" ht="27" hidden="1" customHeight="1" x14ac:dyDescent="0.3">
      <c r="H139" s="18" t="s">
        <v>81</v>
      </c>
      <c r="I139" s="18"/>
      <c r="J139" s="18"/>
      <c r="K139" s="18"/>
      <c r="L139" s="18"/>
      <c r="M139" s="22"/>
      <c r="N139" s="22"/>
    </row>
    <row r="140" spans="8:14" ht="27" hidden="1" customHeight="1" x14ac:dyDescent="0.3">
      <c r="H140" s="18" t="s">
        <v>81</v>
      </c>
      <c r="I140" s="18"/>
      <c r="J140" s="18"/>
      <c r="K140" s="18"/>
      <c r="L140" s="18"/>
      <c r="M140" s="22"/>
      <c r="N140" s="22"/>
    </row>
    <row r="141" spans="8:14" ht="27" hidden="1" customHeight="1" x14ac:dyDescent="0.3">
      <c r="H141" s="18" t="s">
        <v>82</v>
      </c>
      <c r="I141" s="18"/>
      <c r="J141" s="18"/>
      <c r="K141" s="18"/>
      <c r="L141" s="18"/>
      <c r="M141" s="22"/>
      <c r="N141" s="22"/>
    </row>
    <row r="142" spans="8:14" ht="27" hidden="1" customHeight="1" x14ac:dyDescent="0.3">
      <c r="H142" s="18" t="s">
        <v>81</v>
      </c>
      <c r="I142" s="18"/>
      <c r="J142" s="18"/>
      <c r="K142" s="18"/>
      <c r="L142" s="18"/>
      <c r="M142" s="22"/>
      <c r="N142" s="22"/>
    </row>
    <row r="143" spans="8:14" ht="27" hidden="1" customHeight="1" x14ac:dyDescent="0.3">
      <c r="H143" s="18" t="s">
        <v>83</v>
      </c>
      <c r="I143" s="18"/>
      <c r="J143" s="18"/>
      <c r="K143" s="18"/>
      <c r="L143" s="18"/>
      <c r="M143" s="22"/>
      <c r="N143" s="22"/>
    </row>
    <row r="144" spans="8:14" ht="27" hidden="1" customHeight="1" x14ac:dyDescent="0.3">
      <c r="H144" s="18" t="s">
        <v>82</v>
      </c>
      <c r="I144" s="18"/>
      <c r="J144" s="18"/>
      <c r="K144" s="18"/>
      <c r="L144" s="18"/>
      <c r="M144" s="22"/>
      <c r="N144" s="22"/>
    </row>
    <row r="145" spans="8:14" ht="27" hidden="1" customHeight="1" x14ac:dyDescent="0.3">
      <c r="H145" s="18" t="s">
        <v>83</v>
      </c>
      <c r="I145" s="18"/>
      <c r="J145" s="18"/>
      <c r="K145" s="18"/>
      <c r="L145" s="18"/>
      <c r="M145" s="22"/>
      <c r="N145" s="22"/>
    </row>
    <row r="146" spans="8:14" ht="27" hidden="1" customHeight="1" x14ac:dyDescent="0.3">
      <c r="H146" s="18" t="s">
        <v>81</v>
      </c>
      <c r="I146" s="18"/>
      <c r="J146" s="18"/>
      <c r="K146" s="18"/>
      <c r="L146" s="18"/>
      <c r="M146" s="22"/>
      <c r="N146" s="22"/>
    </row>
    <row r="147" spans="8:14" ht="27" hidden="1" customHeight="1" x14ac:dyDescent="0.3">
      <c r="H147" s="18" t="s">
        <v>83</v>
      </c>
      <c r="I147" s="18"/>
      <c r="J147" s="18"/>
      <c r="K147" s="18"/>
      <c r="L147" s="18"/>
      <c r="M147" s="22"/>
      <c r="N147" s="22"/>
    </row>
    <row r="148" spans="8:14" ht="27" hidden="1" customHeight="1" x14ac:dyDescent="0.3">
      <c r="H148" s="18" t="s">
        <v>82</v>
      </c>
      <c r="I148" s="18"/>
      <c r="J148" s="18"/>
      <c r="K148" s="18"/>
      <c r="L148" s="18"/>
      <c r="M148" s="22"/>
      <c r="N148" s="22"/>
    </row>
    <row r="149" spans="8:14" ht="27" hidden="1" customHeight="1" x14ac:dyDescent="0.3">
      <c r="H149" s="18" t="s">
        <v>83</v>
      </c>
      <c r="I149" s="18"/>
      <c r="J149" s="18"/>
      <c r="K149" s="18"/>
      <c r="L149" s="18"/>
      <c r="M149" s="22"/>
      <c r="N149" s="22"/>
    </row>
    <row r="150" spans="8:14" ht="27" hidden="1" customHeight="1" x14ac:dyDescent="0.3">
      <c r="H150" s="18" t="s">
        <v>81</v>
      </c>
      <c r="I150" s="18"/>
      <c r="J150" s="18"/>
      <c r="K150" s="18"/>
      <c r="L150" s="18"/>
      <c r="M150" s="22"/>
      <c r="N150" s="22"/>
    </row>
    <row r="151" spans="8:14" ht="27" hidden="1" customHeight="1" x14ac:dyDescent="0.3">
      <c r="H151" s="18" t="s">
        <v>82</v>
      </c>
      <c r="I151" s="18"/>
      <c r="J151" s="18"/>
      <c r="K151" s="18"/>
      <c r="L151" s="18"/>
      <c r="M151" s="22"/>
      <c r="N151" s="22"/>
    </row>
    <row r="152" spans="8:14" ht="27" hidden="1" customHeight="1" x14ac:dyDescent="0.3">
      <c r="H152" s="18" t="s">
        <v>82</v>
      </c>
      <c r="I152" s="18"/>
      <c r="J152" s="18"/>
      <c r="K152" s="18"/>
      <c r="L152" s="18"/>
      <c r="M152" s="22"/>
      <c r="N152" s="22"/>
    </row>
    <row r="153" spans="8:14" ht="27" hidden="1" customHeight="1" x14ac:dyDescent="0.3">
      <c r="H153" s="18" t="s">
        <v>82</v>
      </c>
      <c r="I153" s="18"/>
      <c r="J153" s="18"/>
      <c r="K153" s="18"/>
      <c r="L153" s="18"/>
      <c r="M153" s="22"/>
      <c r="N153" s="22"/>
    </row>
    <row r="154" spans="8:14" ht="27" hidden="1" customHeight="1" x14ac:dyDescent="0.3">
      <c r="H154" s="18" t="s">
        <v>83</v>
      </c>
      <c r="I154" s="18"/>
      <c r="J154" s="18"/>
      <c r="K154" s="18"/>
      <c r="L154" s="18"/>
      <c r="M154" s="22"/>
      <c r="N154" s="22"/>
    </row>
    <row r="155" spans="8:14" ht="27" hidden="1" customHeight="1" x14ac:dyDescent="0.3">
      <c r="H155" s="18" t="s">
        <v>81</v>
      </c>
      <c r="I155" s="18"/>
      <c r="J155" s="18"/>
      <c r="K155" s="18"/>
      <c r="L155" s="18"/>
      <c r="M155" s="22"/>
      <c r="N155" s="22"/>
    </row>
    <row r="156" spans="8:14" ht="27" hidden="1" customHeight="1" x14ac:dyDescent="0.3">
      <c r="H156" s="18" t="s">
        <v>82</v>
      </c>
      <c r="I156" s="18"/>
      <c r="J156" s="18"/>
      <c r="K156" s="18"/>
      <c r="L156" s="18"/>
      <c r="M156" s="22"/>
      <c r="N156" s="22"/>
    </row>
    <row r="157" spans="8:14" ht="27" hidden="1" customHeight="1" x14ac:dyDescent="0.3">
      <c r="H157" s="18" t="s">
        <v>82</v>
      </c>
      <c r="I157" s="18"/>
      <c r="J157" s="18"/>
      <c r="K157" s="18"/>
      <c r="L157" s="18"/>
      <c r="M157" s="22"/>
      <c r="N157" s="22"/>
    </row>
    <row r="158" spans="8:14" ht="27" hidden="1" customHeight="1" x14ac:dyDescent="0.3">
      <c r="H158" s="18" t="s">
        <v>83</v>
      </c>
      <c r="I158" s="18"/>
      <c r="J158" s="18"/>
      <c r="K158" s="18"/>
      <c r="L158" s="18"/>
      <c r="M158" s="22"/>
      <c r="N158" s="22"/>
    </row>
    <row r="159" spans="8:14" ht="27" hidden="1" customHeight="1" x14ac:dyDescent="0.3">
      <c r="H159" s="18" t="s">
        <v>81</v>
      </c>
      <c r="I159" s="18"/>
      <c r="J159" s="18"/>
      <c r="K159" s="18"/>
      <c r="L159" s="18"/>
      <c r="M159" s="22"/>
      <c r="N159" s="22"/>
    </row>
    <row r="160" spans="8:14" ht="27" hidden="1" customHeight="1" x14ac:dyDescent="0.3">
      <c r="H160" s="18" t="s">
        <v>83</v>
      </c>
      <c r="I160" s="18"/>
      <c r="J160" s="18"/>
      <c r="K160" s="18"/>
      <c r="L160" s="18"/>
      <c r="M160" s="22"/>
      <c r="N160" s="22"/>
    </row>
    <row r="161" spans="8:14" ht="27" hidden="1" customHeight="1" x14ac:dyDescent="0.3">
      <c r="H161" s="18" t="s">
        <v>81</v>
      </c>
      <c r="I161" s="18"/>
      <c r="J161" s="18"/>
      <c r="K161" s="18"/>
      <c r="L161" s="18"/>
      <c r="M161" s="22"/>
      <c r="N161" s="22"/>
    </row>
    <row r="162" spans="8:14" ht="27" hidden="1" customHeight="1" x14ac:dyDescent="0.3">
      <c r="H162" s="18" t="s">
        <v>82</v>
      </c>
      <c r="I162" s="18"/>
      <c r="J162" s="18"/>
      <c r="K162" s="18"/>
      <c r="L162" s="18"/>
      <c r="M162" s="22"/>
      <c r="N162" s="22"/>
    </row>
    <row r="163" spans="8:14" ht="27" hidden="1" customHeight="1" x14ac:dyDescent="0.3">
      <c r="H163" s="18" t="s">
        <v>82</v>
      </c>
      <c r="I163" s="18"/>
      <c r="J163" s="18"/>
      <c r="K163" s="18"/>
      <c r="L163" s="18"/>
      <c r="M163" s="22"/>
      <c r="N163" s="22"/>
    </row>
    <row r="164" spans="8:14" ht="27" hidden="1" customHeight="1" x14ac:dyDescent="0.3">
      <c r="H164" s="18" t="s">
        <v>83</v>
      </c>
      <c r="I164" s="18"/>
      <c r="J164" s="18"/>
      <c r="K164" s="18"/>
      <c r="L164" s="18"/>
      <c r="M164" s="22"/>
      <c r="N164" s="22"/>
    </row>
    <row r="165" spans="8:14" ht="27" hidden="1" customHeight="1" x14ac:dyDescent="0.25">
      <c r="H165" s="22"/>
      <c r="I165" s="22"/>
      <c r="J165" s="22"/>
      <c r="K165" s="22"/>
      <c r="L165" s="22"/>
      <c r="M165" s="22"/>
      <c r="N165" s="22"/>
    </row>
    <row r="166" spans="8:14" ht="27" hidden="1" customHeight="1" x14ac:dyDescent="0.25">
      <c r="H166" s="22"/>
      <c r="I166" s="22"/>
      <c r="J166" s="22"/>
      <c r="K166" s="22"/>
      <c r="L166" s="22"/>
      <c r="M166" s="22"/>
      <c r="N166" s="22"/>
    </row>
    <row r="167" spans="8:14" ht="27" hidden="1" customHeight="1" x14ac:dyDescent="0.25">
      <c r="H167" s="22"/>
      <c r="I167" s="22"/>
      <c r="J167" s="22"/>
      <c r="K167" s="22"/>
      <c r="L167" s="22"/>
      <c r="M167" s="22"/>
      <c r="N167" s="22"/>
    </row>
    <row r="168" spans="8:14" ht="27" hidden="1" customHeight="1" x14ac:dyDescent="0.25">
      <c r="H168" s="22"/>
      <c r="I168" s="22"/>
      <c r="J168" s="22"/>
      <c r="K168" s="22"/>
      <c r="L168" s="22"/>
      <c r="M168" s="22"/>
      <c r="N168" s="22"/>
    </row>
    <row r="169" spans="8:14" ht="27" hidden="1" customHeight="1" x14ac:dyDescent="0.25">
      <c r="H169" s="22"/>
      <c r="I169" s="22"/>
      <c r="J169" s="22"/>
      <c r="K169" s="22"/>
      <c r="L169" s="22"/>
      <c r="M169" s="22"/>
      <c r="N169" s="22"/>
    </row>
    <row r="170" spans="8:14" ht="27" hidden="1" customHeight="1" x14ac:dyDescent="0.25">
      <c r="H170" s="22"/>
      <c r="I170" s="22"/>
      <c r="J170" s="22"/>
      <c r="K170" s="22"/>
      <c r="L170" s="22"/>
      <c r="M170" s="22"/>
      <c r="N170" s="22"/>
    </row>
    <row r="171" spans="8:14" ht="27" hidden="1" customHeight="1" x14ac:dyDescent="0.25">
      <c r="H171" s="22"/>
      <c r="I171" s="22"/>
      <c r="J171" s="22"/>
      <c r="K171" s="22"/>
      <c r="L171" s="22"/>
      <c r="M171" s="22"/>
      <c r="N171" s="22"/>
    </row>
    <row r="172" spans="8:14" ht="27" hidden="1" customHeight="1" x14ac:dyDescent="0.25">
      <c r="H172" s="22"/>
      <c r="I172" s="22"/>
      <c r="J172" s="22"/>
      <c r="K172" s="22"/>
      <c r="L172" s="22"/>
      <c r="M172" s="22"/>
      <c r="N172" s="22"/>
    </row>
    <row r="173" spans="8:14" ht="27" hidden="1" customHeight="1" x14ac:dyDescent="0.25">
      <c r="H173" s="22"/>
      <c r="I173" s="22"/>
      <c r="J173" s="22"/>
      <c r="K173" s="22"/>
      <c r="L173" s="22"/>
      <c r="M173" s="22"/>
      <c r="N173" s="22"/>
    </row>
    <row r="174" spans="8:14" ht="27" hidden="1" customHeight="1" x14ac:dyDescent="0.25">
      <c r="H174" s="22"/>
      <c r="I174" s="22"/>
      <c r="J174" s="22"/>
      <c r="K174" s="22"/>
      <c r="L174" s="22"/>
      <c r="M174" s="22"/>
      <c r="N174" s="22"/>
    </row>
    <row r="175" spans="8:14" ht="27" hidden="1" customHeight="1" x14ac:dyDescent="0.25">
      <c r="H175" s="22"/>
      <c r="I175" s="22"/>
      <c r="J175" s="22"/>
      <c r="K175" s="22"/>
      <c r="L175" s="22"/>
      <c r="M175" s="22"/>
      <c r="N175" s="22"/>
    </row>
    <row r="176" spans="8:14" ht="27" customHeight="1" x14ac:dyDescent="0.25">
      <c r="H176" s="22"/>
      <c r="I176" s="22"/>
      <c r="J176" s="22"/>
      <c r="K176" s="22"/>
      <c r="L176" s="22"/>
      <c r="M176" s="22"/>
      <c r="N176" s="22"/>
    </row>
    <row r="177" spans="8:14" ht="27" customHeight="1" x14ac:dyDescent="0.25">
      <c r="H177" s="22"/>
      <c r="I177" s="22"/>
      <c r="J177" s="22"/>
      <c r="K177" s="22"/>
      <c r="L177" s="22"/>
      <c r="M177" s="22"/>
      <c r="N177" s="22"/>
    </row>
    <row r="178" spans="8:14" ht="27" customHeight="1" x14ac:dyDescent="0.25">
      <c r="H178" s="22"/>
      <c r="I178" s="22"/>
      <c r="J178" s="22"/>
      <c r="K178" s="22"/>
      <c r="L178" s="22"/>
      <c r="M178" s="22"/>
      <c r="N178" s="22"/>
    </row>
    <row r="179" spans="8:14" ht="27" customHeight="1" x14ac:dyDescent="0.25">
      <c r="H179" s="22"/>
      <c r="I179" s="22"/>
      <c r="J179" s="22"/>
      <c r="K179" s="22"/>
      <c r="L179" s="22"/>
      <c r="M179" s="22"/>
      <c r="N179" s="22"/>
    </row>
    <row r="180" spans="8:14" ht="27" customHeight="1" x14ac:dyDescent="0.25">
      <c r="H180" s="22"/>
      <c r="I180" s="22"/>
      <c r="J180" s="22"/>
      <c r="K180" s="22"/>
      <c r="L180" s="22"/>
      <c r="M180" s="22"/>
      <c r="N180" s="22"/>
    </row>
    <row r="181" spans="8:14" ht="27" customHeight="1" x14ac:dyDescent="0.25">
      <c r="H181" s="22"/>
      <c r="I181" s="22"/>
      <c r="J181" s="22"/>
      <c r="K181" s="22"/>
      <c r="L181" s="22"/>
      <c r="M181" s="22"/>
      <c r="N181" s="22"/>
    </row>
  </sheetData>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C9613-B2A6-0842-B8F5-2ABC8D889066}">
  <dimension ref="S16:S18"/>
  <sheetViews>
    <sheetView showGridLines="0" zoomScaleNormal="100" workbookViewId="0">
      <selection activeCell="S18" sqref="S18"/>
    </sheetView>
  </sheetViews>
  <sheetFormatPr defaultColWidth="11.42578125" defaultRowHeight="15" x14ac:dyDescent="0.25"/>
  <sheetData>
    <row r="16" spans="19:19" ht="15.75" x14ac:dyDescent="0.25">
      <c r="S16" s="33"/>
    </row>
    <row r="18" spans="19:19" x14ac:dyDescent="0.25">
      <c r="S18" t="s">
        <v>188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84349-1575-4A42-B40E-4860E9B03B97}">
  <dimension ref="M2:N18"/>
  <sheetViews>
    <sheetView showGridLines="0" zoomScaleNormal="100" workbookViewId="0">
      <selection activeCell="B182" sqref="B182"/>
    </sheetView>
  </sheetViews>
  <sheetFormatPr defaultColWidth="8.85546875" defaultRowHeight="27" customHeight="1" x14ac:dyDescent="0.25"/>
  <cols>
    <col min="13" max="13" width="33.28515625" style="4" customWidth="1"/>
    <col min="14" max="14" width="43.7109375" style="4" customWidth="1"/>
  </cols>
  <sheetData>
    <row r="2" spans="13:14" ht="27" customHeight="1" x14ac:dyDescent="0.25">
      <c r="M2" s="16" t="s">
        <v>55</v>
      </c>
      <c r="N2" s="16" t="s">
        <v>22</v>
      </c>
    </row>
    <row r="3" spans="13:14" ht="27" customHeight="1" x14ac:dyDescent="0.25">
      <c r="M3" s="17" t="s">
        <v>23</v>
      </c>
      <c r="N3" s="17" t="s">
        <v>24</v>
      </c>
    </row>
    <row r="4" spans="13:14" ht="27" customHeight="1" x14ac:dyDescent="0.25">
      <c r="M4" s="17" t="s">
        <v>25</v>
      </c>
      <c r="N4" s="17" t="s">
        <v>26</v>
      </c>
    </row>
    <row r="5" spans="13:14" ht="27" customHeight="1" x14ac:dyDescent="0.25">
      <c r="M5" s="17" t="s">
        <v>27</v>
      </c>
      <c r="N5" s="17" t="s">
        <v>28</v>
      </c>
    </row>
    <row r="6" spans="13:14" ht="27" customHeight="1" x14ac:dyDescent="0.25">
      <c r="M6" s="17" t="s">
        <v>29</v>
      </c>
      <c r="N6" s="17" t="s">
        <v>30</v>
      </c>
    </row>
    <row r="7" spans="13:14" ht="27" customHeight="1" x14ac:dyDescent="0.25">
      <c r="M7" s="17" t="s">
        <v>31</v>
      </c>
      <c r="N7" s="17" t="s">
        <v>32</v>
      </c>
    </row>
    <row r="8" spans="13:14" ht="27" customHeight="1" x14ac:dyDescent="0.25">
      <c r="M8" s="17" t="s">
        <v>33</v>
      </c>
      <c r="N8" s="17" t="s">
        <v>34</v>
      </c>
    </row>
    <row r="9" spans="13:14" ht="27" customHeight="1" x14ac:dyDescent="0.25">
      <c r="M9" s="17" t="s">
        <v>35</v>
      </c>
      <c r="N9" s="17" t="s">
        <v>36</v>
      </c>
    </row>
    <row r="10" spans="13:14" ht="27" customHeight="1" x14ac:dyDescent="0.25">
      <c r="M10" s="17" t="s">
        <v>37</v>
      </c>
      <c r="N10" s="17" t="s">
        <v>38</v>
      </c>
    </row>
    <row r="11" spans="13:14" ht="27" customHeight="1" x14ac:dyDescent="0.25">
      <c r="M11" s="17" t="s">
        <v>39</v>
      </c>
      <c r="N11" s="17" t="s">
        <v>40</v>
      </c>
    </row>
    <row r="12" spans="13:14" ht="27" customHeight="1" x14ac:dyDescent="0.25">
      <c r="M12" s="17" t="s">
        <v>41</v>
      </c>
      <c r="N12" s="17" t="s">
        <v>42</v>
      </c>
    </row>
    <row r="13" spans="13:14" ht="27" customHeight="1" x14ac:dyDescent="0.25">
      <c r="M13" s="17" t="s">
        <v>43</v>
      </c>
      <c r="N13" s="17" t="s">
        <v>44</v>
      </c>
    </row>
    <row r="14" spans="13:14" ht="27" customHeight="1" x14ac:dyDescent="0.25">
      <c r="M14" s="17" t="s">
        <v>45</v>
      </c>
      <c r="N14" s="17" t="s">
        <v>46</v>
      </c>
    </row>
    <row r="15" spans="13:14" ht="27" customHeight="1" x14ac:dyDescent="0.25">
      <c r="M15" s="17" t="s">
        <v>47</v>
      </c>
      <c r="N15" s="17" t="s">
        <v>48</v>
      </c>
    </row>
    <row r="16" spans="13:14" ht="27" customHeight="1" x14ac:dyDescent="0.25">
      <c r="M16" s="17" t="s">
        <v>49</v>
      </c>
      <c r="N16" s="17" t="s">
        <v>50</v>
      </c>
    </row>
    <row r="17" spans="13:14" ht="27" customHeight="1" x14ac:dyDescent="0.25">
      <c r="M17" s="17" t="s">
        <v>51</v>
      </c>
      <c r="N17" s="17" t="s">
        <v>52</v>
      </c>
    </row>
    <row r="18" spans="13:14" ht="27" customHeight="1" x14ac:dyDescent="0.25">
      <c r="M18" s="17" t="s">
        <v>53</v>
      </c>
      <c r="N18" s="17" t="s">
        <v>54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3CCE-B2AD-A545-BFFF-5CF980F8BAF9}">
  <dimension ref="A2:I60"/>
  <sheetViews>
    <sheetView showGridLines="0" zoomScaleNormal="100" workbookViewId="0">
      <selection activeCell="B182" sqref="B182"/>
    </sheetView>
  </sheetViews>
  <sheetFormatPr defaultColWidth="10.85546875" defaultRowHeight="18.75" outlineLevelRow="1" x14ac:dyDescent="0.25"/>
  <cols>
    <col min="1" max="1" width="35.85546875" style="36" customWidth="1"/>
    <col min="2" max="2" width="24.42578125" style="36" bestFit="1" customWidth="1"/>
    <col min="3" max="5" width="18.42578125" style="36" customWidth="1"/>
    <col min="6" max="6" width="19.28515625" style="36" customWidth="1"/>
    <col min="7" max="7" width="18.7109375" style="36" bestFit="1" customWidth="1"/>
    <col min="8" max="8" width="17.85546875" style="36" bestFit="1" customWidth="1"/>
    <col min="9" max="16384" width="10.85546875" style="36"/>
  </cols>
  <sheetData>
    <row r="2" spans="1:5" x14ac:dyDescent="0.25">
      <c r="A2" s="55" t="s">
        <v>85</v>
      </c>
    </row>
    <row r="3" spans="1:5" outlineLevel="1" x14ac:dyDescent="0.25"/>
    <row r="4" spans="1:5" outlineLevel="1" x14ac:dyDescent="0.25">
      <c r="A4" s="37" t="s">
        <v>86</v>
      </c>
      <c r="B4" s="38" t="s">
        <v>87</v>
      </c>
      <c r="C4" s="38" t="s">
        <v>88</v>
      </c>
      <c r="D4" s="38" t="s">
        <v>89</v>
      </c>
      <c r="E4" s="38" t="s">
        <v>89</v>
      </c>
    </row>
    <row r="5" spans="1:5" outlineLevel="1" x14ac:dyDescent="0.25">
      <c r="A5" s="39" t="s">
        <v>90</v>
      </c>
      <c r="B5" s="40" t="s">
        <v>91</v>
      </c>
      <c r="C5" s="41" t="s">
        <v>12</v>
      </c>
      <c r="D5" s="41" t="s">
        <v>92</v>
      </c>
      <c r="E5" s="41" t="s">
        <v>93</v>
      </c>
    </row>
    <row r="6" spans="1:5" outlineLevel="1" x14ac:dyDescent="0.25">
      <c r="A6" s="39" t="s">
        <v>94</v>
      </c>
      <c r="B6" s="40" t="s">
        <v>95</v>
      </c>
      <c r="C6" s="41">
        <v>0</v>
      </c>
      <c r="D6" s="42">
        <v>54.89</v>
      </c>
      <c r="E6" s="41">
        <v>1</v>
      </c>
    </row>
    <row r="7" spans="1:5" ht="37.5" outlineLevel="1" x14ac:dyDescent="0.25">
      <c r="A7" s="43" t="s">
        <v>96</v>
      </c>
      <c r="B7" s="40" t="s">
        <v>97</v>
      </c>
      <c r="C7" s="41" t="b">
        <v>1</v>
      </c>
      <c r="D7" s="44" t="b">
        <v>0</v>
      </c>
      <c r="E7" s="45"/>
    </row>
    <row r="8" spans="1:5" outlineLevel="1" x14ac:dyDescent="0.25">
      <c r="A8" s="39" t="s">
        <v>98</v>
      </c>
      <c r="B8" s="40" t="s">
        <v>99</v>
      </c>
      <c r="C8" s="46" t="e">
        <f>1/C6</f>
        <v>#DIV/0!</v>
      </c>
      <c r="D8" s="47" t="e">
        <f>C5+D5</f>
        <v>#VALUE!</v>
      </c>
      <c r="E8" s="45"/>
    </row>
    <row r="9" spans="1:5" outlineLevel="1" x14ac:dyDescent="0.25">
      <c r="A9" s="39" t="s">
        <v>100</v>
      </c>
      <c r="B9" s="40"/>
      <c r="C9" s="44"/>
      <c r="D9" s="45"/>
      <c r="E9" s="45"/>
    </row>
    <row r="10" spans="1:5" outlineLevel="1" x14ac:dyDescent="0.25">
      <c r="A10" s="48" t="s">
        <v>101</v>
      </c>
      <c r="B10" s="36" t="s">
        <v>125</v>
      </c>
    </row>
    <row r="11" spans="1:5" outlineLevel="1" x14ac:dyDescent="0.25"/>
    <row r="12" spans="1:5" outlineLevel="1" x14ac:dyDescent="0.25"/>
    <row r="13" spans="1:5" outlineLevel="1" x14ac:dyDescent="0.25">
      <c r="A13" s="49" t="s">
        <v>102</v>
      </c>
      <c r="B13" s="49"/>
    </row>
    <row r="14" spans="1:5" outlineLevel="1" x14ac:dyDescent="0.25">
      <c r="A14" s="48" t="s">
        <v>103</v>
      </c>
      <c r="B14" s="50"/>
      <c r="C14" s="51" t="s">
        <v>104</v>
      </c>
    </row>
    <row r="15" spans="1:5" outlineLevel="1" x14ac:dyDescent="0.25">
      <c r="A15" s="48" t="s">
        <v>105</v>
      </c>
      <c r="B15" s="50"/>
      <c r="C15" s="51" t="s">
        <v>106</v>
      </c>
    </row>
    <row r="16" spans="1:5" outlineLevel="1" x14ac:dyDescent="0.25">
      <c r="A16" s="48" t="s">
        <v>107</v>
      </c>
      <c r="B16" s="50"/>
      <c r="C16" s="51" t="s">
        <v>108</v>
      </c>
    </row>
    <row r="17" spans="1:3" outlineLevel="1" x14ac:dyDescent="0.25">
      <c r="A17" s="48" t="s">
        <v>109</v>
      </c>
      <c r="B17" s="50"/>
      <c r="C17" s="51" t="s">
        <v>110</v>
      </c>
    </row>
    <row r="18" spans="1:3" outlineLevel="1" x14ac:dyDescent="0.25">
      <c r="C18" s="51"/>
    </row>
    <row r="19" spans="1:3" outlineLevel="1" x14ac:dyDescent="0.25"/>
    <row r="20" spans="1:3" outlineLevel="1" x14ac:dyDescent="0.25">
      <c r="A20" s="48" t="s">
        <v>111</v>
      </c>
      <c r="B20" s="50"/>
      <c r="C20" s="51" t="s">
        <v>112</v>
      </c>
    </row>
    <row r="21" spans="1:3" outlineLevel="1" x14ac:dyDescent="0.25">
      <c r="A21" s="48" t="s">
        <v>113</v>
      </c>
      <c r="B21" s="50"/>
      <c r="C21" s="51" t="s">
        <v>114</v>
      </c>
    </row>
    <row r="22" spans="1:3" outlineLevel="1" x14ac:dyDescent="0.25"/>
    <row r="23" spans="1:3" outlineLevel="1" x14ac:dyDescent="0.25"/>
    <row r="24" spans="1:3" outlineLevel="1" x14ac:dyDescent="0.25"/>
    <row r="25" spans="1:3" outlineLevel="1" x14ac:dyDescent="0.25"/>
    <row r="26" spans="1:3" outlineLevel="1" x14ac:dyDescent="0.25"/>
    <row r="27" spans="1:3" outlineLevel="1" x14ac:dyDescent="0.25"/>
    <row r="28" spans="1:3" outlineLevel="1" x14ac:dyDescent="0.25"/>
    <row r="29" spans="1:3" outlineLevel="1" x14ac:dyDescent="0.25"/>
    <row r="30" spans="1:3" outlineLevel="1" x14ac:dyDescent="0.25"/>
    <row r="31" spans="1:3" outlineLevel="1" x14ac:dyDescent="0.25"/>
    <row r="36" spans="1:9" x14ac:dyDescent="0.3">
      <c r="A36" s="56" t="s">
        <v>115</v>
      </c>
      <c r="B36" s="57"/>
    </row>
    <row r="38" spans="1:9" outlineLevel="1" x14ac:dyDescent="0.3">
      <c r="D38" s="52"/>
      <c r="E38" s="52"/>
      <c r="F38" s="52"/>
      <c r="G38" s="52"/>
      <c r="H38" s="52"/>
      <c r="I38" s="52"/>
    </row>
    <row r="39" spans="1:9" outlineLevel="1" x14ac:dyDescent="0.3">
      <c r="A39" s="52"/>
      <c r="B39" s="52"/>
      <c r="C39" s="52"/>
      <c r="D39" s="52"/>
      <c r="E39" s="52"/>
      <c r="F39" s="52"/>
      <c r="G39" s="52"/>
      <c r="H39" s="52"/>
      <c r="I39" s="52"/>
    </row>
    <row r="40" spans="1:9" outlineLevel="1" x14ac:dyDescent="0.3">
      <c r="A40" s="52"/>
      <c r="B40" s="52"/>
      <c r="C40" s="52"/>
      <c r="D40" s="52"/>
      <c r="E40" s="52"/>
      <c r="F40" s="52"/>
      <c r="G40" s="52"/>
      <c r="H40" s="52"/>
      <c r="I40" s="52"/>
    </row>
    <row r="41" spans="1:9" outlineLevel="1" x14ac:dyDescent="0.3">
      <c r="A41" s="52"/>
      <c r="B41" s="52"/>
      <c r="C41" s="52"/>
      <c r="D41" s="52"/>
      <c r="E41" s="52"/>
      <c r="F41" s="52"/>
      <c r="G41" s="52"/>
      <c r="H41" s="52"/>
      <c r="I41" s="52"/>
    </row>
    <row r="42" spans="1:9" outlineLevel="1" x14ac:dyDescent="0.3">
      <c r="A42" s="52"/>
      <c r="B42" s="52"/>
      <c r="C42" s="52"/>
      <c r="D42" s="52"/>
      <c r="E42" s="52"/>
      <c r="F42" s="52"/>
      <c r="G42" s="52"/>
      <c r="H42" s="52"/>
      <c r="I42" s="52"/>
    </row>
    <row r="43" spans="1:9" outlineLevel="1" x14ac:dyDescent="0.3">
      <c r="A43" s="52"/>
      <c r="B43" s="52"/>
      <c r="C43" s="52"/>
      <c r="D43" s="52"/>
      <c r="E43" s="52"/>
      <c r="F43" s="52"/>
      <c r="G43" s="52"/>
      <c r="H43" s="52"/>
      <c r="I43" s="52"/>
    </row>
    <row r="44" spans="1:9" outlineLevel="1" x14ac:dyDescent="0.3">
      <c r="A44" s="52"/>
      <c r="B44" s="52"/>
      <c r="C44" s="52"/>
      <c r="D44" s="52"/>
      <c r="E44" s="52"/>
      <c r="F44" s="52"/>
      <c r="G44" s="52"/>
      <c r="H44" s="52"/>
      <c r="I44" s="52"/>
    </row>
    <row r="45" spans="1:9" outlineLevel="1" x14ac:dyDescent="0.3">
      <c r="A45" s="52"/>
      <c r="B45" s="52"/>
      <c r="C45" s="52"/>
      <c r="D45" s="52"/>
      <c r="E45" s="52"/>
      <c r="F45" s="52"/>
      <c r="G45" s="52"/>
      <c r="H45" s="52"/>
      <c r="I45" s="52"/>
    </row>
    <row r="46" spans="1:9" outlineLevel="1" x14ac:dyDescent="0.3">
      <c r="A46" s="52"/>
      <c r="B46" s="52"/>
      <c r="C46" s="52"/>
      <c r="D46" s="52"/>
      <c r="E46" s="49" t="s">
        <v>116</v>
      </c>
      <c r="F46" s="49" t="s">
        <v>117</v>
      </c>
      <c r="G46" s="49" t="s">
        <v>118</v>
      </c>
      <c r="H46" s="49" t="s">
        <v>119</v>
      </c>
      <c r="I46" s="52"/>
    </row>
    <row r="47" spans="1:9" outlineLevel="1" x14ac:dyDescent="0.3">
      <c r="A47" s="52"/>
      <c r="B47" s="52"/>
      <c r="C47" s="52"/>
      <c r="D47" s="52"/>
      <c r="E47" s="48">
        <v>12121</v>
      </c>
      <c r="F47" s="53">
        <v>43842</v>
      </c>
      <c r="G47" s="54">
        <v>2500</v>
      </c>
      <c r="H47" s="48" t="s">
        <v>120</v>
      </c>
      <c r="I47" s="52"/>
    </row>
    <row r="48" spans="1:9" outlineLevel="1" x14ac:dyDescent="0.3">
      <c r="A48" s="52"/>
      <c r="B48" s="52"/>
      <c r="C48" s="52"/>
      <c r="D48" s="52"/>
      <c r="E48" s="48">
        <v>12122</v>
      </c>
      <c r="F48" s="53">
        <v>43842</v>
      </c>
      <c r="G48" s="54">
        <v>3000</v>
      </c>
      <c r="H48" s="48" t="s">
        <v>121</v>
      </c>
      <c r="I48" s="52"/>
    </row>
    <row r="49" spans="1:9" outlineLevel="1" x14ac:dyDescent="0.3">
      <c r="A49" s="52"/>
      <c r="B49" s="52"/>
      <c r="C49" s="52"/>
      <c r="D49" s="52"/>
      <c r="E49" s="48">
        <v>12123</v>
      </c>
      <c r="F49" s="53">
        <v>43842</v>
      </c>
      <c r="G49" s="54">
        <v>10000</v>
      </c>
      <c r="H49" s="48" t="s">
        <v>122</v>
      </c>
      <c r="I49" s="52"/>
    </row>
    <row r="50" spans="1:9" outlineLevel="1" x14ac:dyDescent="0.3">
      <c r="A50" s="52"/>
      <c r="B50" s="52"/>
      <c r="C50" s="52"/>
      <c r="D50" s="52"/>
      <c r="E50" s="48">
        <v>12124</v>
      </c>
      <c r="F50" s="53">
        <v>43842</v>
      </c>
      <c r="G50" s="54">
        <v>7000</v>
      </c>
      <c r="H50" s="48" t="s">
        <v>123</v>
      </c>
      <c r="I50" s="52"/>
    </row>
    <row r="51" spans="1:9" outlineLevel="1" x14ac:dyDescent="0.3">
      <c r="A51" s="52"/>
      <c r="B51" s="52"/>
      <c r="C51" s="52"/>
      <c r="D51" s="52"/>
      <c r="E51" s="48">
        <v>12125</v>
      </c>
      <c r="F51" s="53">
        <v>43842</v>
      </c>
      <c r="G51" s="54">
        <v>6500</v>
      </c>
      <c r="H51" s="48" t="s">
        <v>124</v>
      </c>
      <c r="I51" s="52"/>
    </row>
    <row r="52" spans="1:9" outlineLevel="1" x14ac:dyDescent="0.3">
      <c r="A52" s="52"/>
      <c r="B52" s="52"/>
      <c r="C52" s="52"/>
      <c r="D52" s="52"/>
      <c r="E52" s="48">
        <v>12126</v>
      </c>
      <c r="F52" s="53">
        <v>43843</v>
      </c>
      <c r="G52" s="54">
        <v>4500</v>
      </c>
      <c r="H52" s="48" t="s">
        <v>120</v>
      </c>
      <c r="I52" s="52"/>
    </row>
    <row r="53" spans="1:9" outlineLevel="1" x14ac:dyDescent="0.3">
      <c r="A53" s="52"/>
      <c r="B53" s="52"/>
      <c r="C53" s="52"/>
      <c r="D53" s="52"/>
      <c r="E53" s="48">
        <v>12127</v>
      </c>
      <c r="F53" s="53">
        <v>43844</v>
      </c>
      <c r="G53" s="54">
        <v>3900</v>
      </c>
      <c r="H53" s="48" t="s">
        <v>120</v>
      </c>
      <c r="I53" s="52"/>
    </row>
    <row r="54" spans="1:9" outlineLevel="1" x14ac:dyDescent="0.3">
      <c r="A54" s="52"/>
      <c r="B54" s="52"/>
      <c r="C54" s="52"/>
      <c r="D54" s="52"/>
      <c r="E54" s="48">
        <v>12128</v>
      </c>
      <c r="F54" s="53">
        <v>43846</v>
      </c>
      <c r="G54" s="54">
        <v>12000</v>
      </c>
      <c r="H54" s="48" t="s">
        <v>121</v>
      </c>
      <c r="I54" s="52"/>
    </row>
    <row r="55" spans="1:9" outlineLevel="1" x14ac:dyDescent="0.3">
      <c r="A55" s="52"/>
      <c r="B55" s="52"/>
      <c r="C55" s="52"/>
      <c r="D55" s="52"/>
      <c r="E55" s="48">
        <v>12129</v>
      </c>
      <c r="F55" s="53">
        <v>43846</v>
      </c>
      <c r="G55" s="54">
        <v>10900</v>
      </c>
      <c r="H55" s="48" t="s">
        <v>123</v>
      </c>
      <c r="I55" s="52"/>
    </row>
    <row r="56" spans="1:9" outlineLevel="1" x14ac:dyDescent="0.3">
      <c r="A56" s="52"/>
      <c r="B56" s="52"/>
      <c r="C56" s="52"/>
      <c r="D56" s="52"/>
      <c r="E56" s="52"/>
      <c r="F56" s="52"/>
      <c r="G56" s="52"/>
      <c r="H56" s="52"/>
      <c r="I56" s="52"/>
    </row>
    <row r="57" spans="1:9" outlineLevel="1" x14ac:dyDescent="0.3">
      <c r="A57" s="52"/>
      <c r="B57" s="52"/>
      <c r="C57" s="52"/>
      <c r="D57" s="52"/>
      <c r="E57" s="52"/>
      <c r="F57" s="52"/>
      <c r="G57" s="52"/>
      <c r="H57" s="52"/>
      <c r="I57" s="52"/>
    </row>
    <row r="58" spans="1:9" outlineLevel="1" x14ac:dyDescent="0.3">
      <c r="A58" s="52"/>
      <c r="B58" s="52"/>
      <c r="C58" s="52"/>
      <c r="D58" s="52"/>
      <c r="E58" s="52"/>
      <c r="F58" s="52"/>
      <c r="G58" s="52"/>
      <c r="H58" s="52"/>
      <c r="I58" s="52"/>
    </row>
    <row r="59" spans="1:9" x14ac:dyDescent="0.3">
      <c r="A59" s="52"/>
      <c r="B59" s="52"/>
      <c r="C59" s="52"/>
      <c r="D59" s="52"/>
      <c r="E59" s="52"/>
      <c r="F59" s="52"/>
      <c r="G59" s="52"/>
      <c r="H59" s="52"/>
      <c r="I59" s="52"/>
    </row>
    <row r="60" spans="1:9" x14ac:dyDescent="0.3">
      <c r="A60" s="52"/>
      <c r="B60" s="52"/>
      <c r="C60" s="52"/>
      <c r="D60" s="52"/>
      <c r="E60" s="52"/>
      <c r="F60" s="52"/>
      <c r="G60" s="52"/>
      <c r="H60" s="52"/>
      <c r="I60" s="5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7E1A7-CB41-D142-AF18-7D7AE45E7056}">
  <dimension ref="A2:S63"/>
  <sheetViews>
    <sheetView showGridLines="0" zoomScaleNormal="100" workbookViewId="0">
      <selection activeCell="B182" sqref="B182"/>
    </sheetView>
  </sheetViews>
  <sheetFormatPr defaultColWidth="11.42578125" defaultRowHeight="15" x14ac:dyDescent="0.25"/>
  <sheetData>
    <row r="2" spans="1:19" ht="33" customHeight="1" x14ac:dyDescent="0.25">
      <c r="A2" s="82" t="s">
        <v>160</v>
      </c>
      <c r="B2" s="83"/>
      <c r="C2" s="83"/>
      <c r="D2" s="83"/>
      <c r="P2" s="82" t="s">
        <v>161</v>
      </c>
      <c r="Q2" s="83"/>
      <c r="R2" s="83"/>
      <c r="S2" s="83"/>
    </row>
    <row r="35" spans="16:19" ht="33" customHeight="1" x14ac:dyDescent="0.25">
      <c r="P35" s="82" t="s">
        <v>162</v>
      </c>
      <c r="Q35" s="83"/>
      <c r="R35" s="83"/>
      <c r="S35" s="83"/>
    </row>
    <row r="63" spans="16:19" ht="32.1" customHeight="1" x14ac:dyDescent="0.25">
      <c r="P63" s="82" t="s">
        <v>163</v>
      </c>
      <c r="Q63" s="83"/>
      <c r="R63" s="83"/>
      <c r="S63" s="83"/>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F2AF7-9CC1-47B0-8AB4-831175870E21}">
  <dimension ref="B2:N14"/>
  <sheetViews>
    <sheetView showGridLines="0" zoomScaleNormal="100" workbookViewId="0">
      <selection activeCell="B182" sqref="B182"/>
    </sheetView>
  </sheetViews>
  <sheetFormatPr defaultColWidth="8.85546875" defaultRowHeight="18.75" x14ac:dyDescent="0.3"/>
  <cols>
    <col min="1" max="1" width="2" style="18" customWidth="1"/>
    <col min="2" max="2" width="21.140625" style="18" customWidth="1"/>
    <col min="3" max="3" width="19.140625" style="18" customWidth="1"/>
    <col min="4" max="14" width="12.140625" style="18" customWidth="1"/>
    <col min="15" max="15" width="7.85546875" style="18" bestFit="1" customWidth="1"/>
    <col min="16" max="19" width="9.140625" style="18" bestFit="1" customWidth="1"/>
    <col min="20" max="16384" width="8.85546875" style="18"/>
  </cols>
  <sheetData>
    <row r="2" spans="2:14" ht="41.1" customHeight="1" thickBot="1" x14ac:dyDescent="0.35">
      <c r="B2" s="80" t="s">
        <v>21</v>
      </c>
      <c r="C2" s="80"/>
      <c r="D2" s="81"/>
      <c r="E2" s="81"/>
    </row>
    <row r="3" spans="2:14" ht="29.45" customHeight="1" x14ac:dyDescent="0.3">
      <c r="E3" s="75"/>
    </row>
    <row r="4" spans="2:14" x14ac:dyDescent="0.3">
      <c r="B4" s="75" t="s">
        <v>14</v>
      </c>
      <c r="C4" s="75"/>
    </row>
    <row r="5" spans="2:14" ht="23.1" customHeight="1" x14ac:dyDescent="0.3">
      <c r="B5" s="76" t="s">
        <v>13</v>
      </c>
      <c r="C5" s="76" t="s">
        <v>10</v>
      </c>
      <c r="D5" s="77">
        <v>44562</v>
      </c>
      <c r="E5" s="77">
        <v>44593</v>
      </c>
      <c r="F5" s="77">
        <v>44621</v>
      </c>
      <c r="G5" s="77">
        <v>44652</v>
      </c>
      <c r="H5" s="77">
        <v>44682</v>
      </c>
      <c r="I5" s="77">
        <v>44713</v>
      </c>
      <c r="J5" s="77">
        <v>44743</v>
      </c>
      <c r="K5" s="77">
        <v>44774</v>
      </c>
      <c r="L5" s="77">
        <v>44805</v>
      </c>
      <c r="M5" s="77">
        <v>44835</v>
      </c>
      <c r="N5" s="77">
        <v>44866</v>
      </c>
    </row>
    <row r="6" spans="2:14" ht="23.1" customHeight="1" x14ac:dyDescent="0.3">
      <c r="B6" s="78" t="s">
        <v>0</v>
      </c>
      <c r="C6" s="78" t="s">
        <v>18</v>
      </c>
      <c r="D6" s="79">
        <v>2548</v>
      </c>
      <c r="E6" s="79">
        <v>3521.482</v>
      </c>
      <c r="F6" s="79">
        <v>2473.6140000000005</v>
      </c>
      <c r="G6" s="79">
        <v>645.16600000000005</v>
      </c>
      <c r="H6" s="79">
        <v>2584.192</v>
      </c>
      <c r="I6" s="79">
        <v>3159.7239999999997</v>
      </c>
      <c r="J6" s="79">
        <v>1210.5619999999999</v>
      </c>
      <c r="K6" s="79">
        <v>7218.5460000000003</v>
      </c>
      <c r="L6" s="79">
        <v>3087.62</v>
      </c>
      <c r="M6" s="79">
        <v>3399.3519999999999</v>
      </c>
      <c r="N6" s="79">
        <v>6746.0699999999988</v>
      </c>
    </row>
    <row r="7" spans="2:14" ht="23.1" customHeight="1" x14ac:dyDescent="0.3">
      <c r="B7" s="78" t="s">
        <v>1</v>
      </c>
      <c r="C7" s="78" t="s">
        <v>19</v>
      </c>
      <c r="D7" s="79">
        <v>441.01</v>
      </c>
      <c r="E7" s="79">
        <v>247.33199999999999</v>
      </c>
      <c r="F7" s="79">
        <v>512.548</v>
      </c>
      <c r="G7" s="79">
        <v>618.29399999999998</v>
      </c>
      <c r="H7" s="79">
        <v>639.99800000000005</v>
      </c>
      <c r="I7" s="79">
        <v>1019.1</v>
      </c>
      <c r="J7" s="79">
        <v>866.83799999999985</v>
      </c>
      <c r="K7" s="79">
        <v>772.51999999999987</v>
      </c>
      <c r="L7" s="79">
        <v>973.45400000000006</v>
      </c>
      <c r="M7" s="79">
        <v>642.23800000000006</v>
      </c>
      <c r="N7" s="79">
        <v>1393.7220000000004</v>
      </c>
    </row>
    <row r="8" spans="2:14" ht="23.1" customHeight="1" x14ac:dyDescent="0.3">
      <c r="B8" s="78" t="s">
        <v>2</v>
      </c>
      <c r="C8" s="78" t="s">
        <v>16</v>
      </c>
      <c r="D8" s="79">
        <v>9436.8229999999985</v>
      </c>
      <c r="E8" s="79">
        <v>626.72200000000009</v>
      </c>
      <c r="F8" s="79">
        <v>3095.6080000000006</v>
      </c>
      <c r="G8" s="79">
        <v>4915.5150000000012</v>
      </c>
      <c r="H8" s="79">
        <v>2928.6240000000007</v>
      </c>
      <c r="I8" s="79">
        <v>2427.0409999999997</v>
      </c>
      <c r="J8" s="79">
        <v>2500.2980000000007</v>
      </c>
      <c r="K8" s="79">
        <v>13340.524000000001</v>
      </c>
      <c r="L8" s="79">
        <v>12194.714999999997</v>
      </c>
      <c r="M8" s="79">
        <v>10155.708000000001</v>
      </c>
      <c r="N8" s="79">
        <v>6490.5649999999987</v>
      </c>
    </row>
    <row r="9" spans="2:14" ht="23.1" customHeight="1" x14ac:dyDescent="0.3">
      <c r="B9" s="78" t="s">
        <v>3</v>
      </c>
      <c r="C9" s="78" t="s">
        <v>16</v>
      </c>
      <c r="D9" s="79">
        <v>320.476</v>
      </c>
      <c r="E9" s="79">
        <v>10.64</v>
      </c>
      <c r="F9" s="79">
        <v>517.01599999999996</v>
      </c>
      <c r="G9" s="79">
        <v>157.58799999999999</v>
      </c>
      <c r="H9" s="79">
        <v>339.28199999999998</v>
      </c>
      <c r="I9" s="79">
        <v>81.528000000000006</v>
      </c>
      <c r="J9" s="79">
        <v>57.9</v>
      </c>
      <c r="K9" s="79">
        <v>135.16</v>
      </c>
      <c r="L9" s="79">
        <v>395.64000000000004</v>
      </c>
      <c r="M9" s="79">
        <v>429.85199999999998</v>
      </c>
      <c r="N9" s="79">
        <v>518.63200000000006</v>
      </c>
    </row>
    <row r="10" spans="2:14" ht="23.1" customHeight="1" x14ac:dyDescent="0.3">
      <c r="B10" s="78" t="s">
        <v>4</v>
      </c>
      <c r="C10" s="78" t="s">
        <v>20</v>
      </c>
      <c r="D10" s="79">
        <v>43.040000000000006</v>
      </c>
      <c r="E10" s="79">
        <v>68.876000000000005</v>
      </c>
      <c r="F10" s="79">
        <v>24.68</v>
      </c>
      <c r="G10" s="79">
        <v>27.79</v>
      </c>
      <c r="H10" s="79">
        <v>44.073999999999998</v>
      </c>
      <c r="I10" s="79">
        <v>28.314</v>
      </c>
      <c r="J10" s="79">
        <v>13.795999999999999</v>
      </c>
      <c r="K10" s="79">
        <v>67.696000000000012</v>
      </c>
      <c r="L10" s="79">
        <v>158.72800000000001</v>
      </c>
      <c r="M10" s="79">
        <v>5272.3159999999998</v>
      </c>
      <c r="N10" s="79">
        <v>138.21200000000002</v>
      </c>
    </row>
    <row r="11" spans="2:14" ht="23.1" customHeight="1" x14ac:dyDescent="0.3">
      <c r="B11" s="78" t="s">
        <v>5</v>
      </c>
      <c r="C11" s="78" t="s">
        <v>16</v>
      </c>
      <c r="D11" s="79">
        <v>22.74</v>
      </c>
      <c r="E11" s="79">
        <v>30.52</v>
      </c>
      <c r="F11" s="79">
        <v>224.1</v>
      </c>
      <c r="G11" s="79">
        <v>193.614</v>
      </c>
      <c r="H11" s="79">
        <v>386.31800000000004</v>
      </c>
      <c r="I11" s="79">
        <v>180.29200000000003</v>
      </c>
      <c r="J11" s="79">
        <v>983.96399999999994</v>
      </c>
      <c r="K11" s="79">
        <v>398.92400000000004</v>
      </c>
      <c r="L11" s="79">
        <v>561.25</v>
      </c>
      <c r="M11" s="79">
        <v>392.85</v>
      </c>
      <c r="N11" s="79">
        <v>207.92800000000003</v>
      </c>
    </row>
    <row r="12" spans="2:14" ht="23.1" customHeight="1" x14ac:dyDescent="0.3">
      <c r="B12" s="78" t="s">
        <v>6</v>
      </c>
      <c r="C12" s="78" t="s">
        <v>16</v>
      </c>
      <c r="D12" s="79">
        <v>935.10400000000004</v>
      </c>
      <c r="E12" s="79">
        <v>1250.2080000000001</v>
      </c>
      <c r="F12" s="79">
        <v>2551.0999999999995</v>
      </c>
      <c r="G12" s="79">
        <v>1592.5360000000001</v>
      </c>
      <c r="H12" s="79">
        <v>1764.7800000000002</v>
      </c>
      <c r="I12" s="79">
        <v>2279.0259999999998</v>
      </c>
      <c r="J12" s="79">
        <v>1463.5800000000002</v>
      </c>
      <c r="K12" s="79">
        <v>2377.9479999999999</v>
      </c>
      <c r="L12" s="79">
        <v>4601.2940000000008</v>
      </c>
      <c r="M12" s="79">
        <v>1846.630000000001</v>
      </c>
      <c r="N12" s="79">
        <v>3620.6140000000023</v>
      </c>
    </row>
    <row r="13" spans="2:14" ht="23.1" customHeight="1" x14ac:dyDescent="0.3">
      <c r="B13" s="78" t="s">
        <v>7</v>
      </c>
      <c r="C13" s="78" t="s">
        <v>15</v>
      </c>
      <c r="D13" s="79">
        <v>3225.846</v>
      </c>
      <c r="E13" s="79">
        <v>1626.9719999999998</v>
      </c>
      <c r="F13" s="79">
        <v>3815.4520000000002</v>
      </c>
      <c r="G13" s="79">
        <v>6026.4679999999998</v>
      </c>
      <c r="H13" s="79">
        <v>4704.1639999999998</v>
      </c>
      <c r="I13" s="79">
        <v>7700.6519999999991</v>
      </c>
      <c r="J13" s="79">
        <v>2928.0740000000001</v>
      </c>
      <c r="K13" s="79">
        <v>6538.9339999999993</v>
      </c>
      <c r="L13" s="79">
        <v>4947.3439999999982</v>
      </c>
      <c r="M13" s="79">
        <v>6120.9680000000008</v>
      </c>
      <c r="N13" s="79">
        <v>11911.276</v>
      </c>
    </row>
    <row r="14" spans="2:14" ht="23.1" customHeight="1" x14ac:dyDescent="0.3">
      <c r="B14" s="78" t="s">
        <v>8</v>
      </c>
      <c r="C14" s="78" t="s">
        <v>17</v>
      </c>
      <c r="D14" s="79">
        <v>4314.4099999999989</v>
      </c>
      <c r="E14" s="79">
        <v>25.02</v>
      </c>
      <c r="F14" s="79">
        <v>1716.7520000000002</v>
      </c>
      <c r="G14" s="79">
        <v>895.22</v>
      </c>
      <c r="H14" s="79">
        <v>371.45199999999994</v>
      </c>
      <c r="I14" s="79">
        <v>110.714</v>
      </c>
      <c r="J14" s="79">
        <v>278.65600000000001</v>
      </c>
      <c r="K14" s="79">
        <v>218.47000000000003</v>
      </c>
      <c r="L14" s="79">
        <v>5026.2480000000005</v>
      </c>
      <c r="M14" s="79">
        <v>74.132000000000005</v>
      </c>
      <c r="N14" s="79">
        <v>451.9980000000001</v>
      </c>
    </row>
  </sheetData>
  <sortState xmlns:xlrd2="http://schemas.microsoft.com/office/spreadsheetml/2017/richdata2" ref="B6:N14">
    <sortCondition ref="B5:B14"/>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63103-5020-4644-8403-00170C7F7524}">
  <dimension ref="B2:I17"/>
  <sheetViews>
    <sheetView showGridLines="0" tabSelected="1" workbookViewId="0">
      <selection activeCell="F14" sqref="F14"/>
    </sheetView>
  </sheetViews>
  <sheetFormatPr defaultColWidth="10.85546875" defaultRowHeight="18.95" customHeight="1" x14ac:dyDescent="0.25"/>
  <cols>
    <col min="1" max="1" width="10.85546875" style="19"/>
    <col min="2" max="2" width="17.85546875" style="19" bestFit="1" customWidth="1"/>
    <col min="3" max="10" width="13" style="19" customWidth="1"/>
    <col min="11" max="16384" width="10.85546875" style="19"/>
  </cols>
  <sheetData>
    <row r="2" spans="2:9" ht="18.95" customHeight="1" x14ac:dyDescent="0.25">
      <c r="B2" s="19" t="s">
        <v>185</v>
      </c>
    </row>
    <row r="3" spans="2:9" ht="18.95" customHeight="1" x14ac:dyDescent="0.25">
      <c r="B3" s="19" t="s">
        <v>186</v>
      </c>
    </row>
    <row r="5" spans="2:9" ht="18.95" customHeight="1" x14ac:dyDescent="0.25">
      <c r="B5" s="86" t="s">
        <v>182</v>
      </c>
      <c r="C5" s="86" t="s">
        <v>177</v>
      </c>
      <c r="D5" s="86" t="s">
        <v>178</v>
      </c>
      <c r="E5" s="86" t="s">
        <v>179</v>
      </c>
      <c r="F5" s="86" t="s">
        <v>180</v>
      </c>
      <c r="G5" s="86" t="s">
        <v>181</v>
      </c>
      <c r="H5" s="86" t="s">
        <v>183</v>
      </c>
      <c r="I5" s="86" t="s">
        <v>184</v>
      </c>
    </row>
    <row r="6" spans="2:9" ht="18.95" customHeight="1" x14ac:dyDescent="0.25">
      <c r="B6" s="87" t="s">
        <v>165</v>
      </c>
      <c r="C6" s="89">
        <v>69</v>
      </c>
      <c r="D6" s="89">
        <v>74.5</v>
      </c>
      <c r="E6" s="89">
        <v>74.599999999999994</v>
      </c>
      <c r="F6" s="89">
        <v>71.3</v>
      </c>
      <c r="G6" s="89">
        <v>77.900000000000006</v>
      </c>
      <c r="H6" s="109">
        <f>SUM(C6:G6)</f>
        <v>367.29999999999995</v>
      </c>
      <c r="I6" s="110">
        <f>H6/500</f>
        <v>0.73459999999999992</v>
      </c>
    </row>
    <row r="7" spans="2:9" ht="18.95" customHeight="1" x14ac:dyDescent="0.25">
      <c r="B7" s="87" t="s">
        <v>166</v>
      </c>
      <c r="C7" s="88">
        <v>83.1</v>
      </c>
      <c r="D7" s="88">
        <v>74.7</v>
      </c>
      <c r="E7" s="88">
        <v>69.599999999999994</v>
      </c>
      <c r="F7" s="88">
        <v>72.5</v>
      </c>
      <c r="G7" s="88">
        <v>66</v>
      </c>
      <c r="H7" s="109">
        <f t="shared" ref="H7:H17" si="0">SUM(C7:G7)</f>
        <v>365.9</v>
      </c>
      <c r="I7" s="110">
        <f t="shared" ref="I7:I17" si="1">H7/500</f>
        <v>0.73180000000000001</v>
      </c>
    </row>
    <row r="8" spans="2:9" ht="18.95" customHeight="1" x14ac:dyDescent="0.25">
      <c r="B8" s="87" t="s">
        <v>167</v>
      </c>
      <c r="C8" s="88">
        <v>93.2</v>
      </c>
      <c r="D8" s="88">
        <v>84.9</v>
      </c>
      <c r="E8" s="88">
        <v>82.3</v>
      </c>
      <c r="F8" s="88">
        <v>90.2</v>
      </c>
      <c r="G8" s="88">
        <v>97.9</v>
      </c>
      <c r="H8" s="109">
        <f t="shared" si="0"/>
        <v>448.5</v>
      </c>
      <c r="I8" s="110">
        <f t="shared" si="1"/>
        <v>0.89700000000000002</v>
      </c>
    </row>
    <row r="9" spans="2:9" ht="18.95" customHeight="1" x14ac:dyDescent="0.25">
      <c r="B9" s="87" t="s">
        <v>168</v>
      </c>
      <c r="C9" s="89">
        <v>85.8</v>
      </c>
      <c r="D9" s="89">
        <v>82.9</v>
      </c>
      <c r="E9" s="89">
        <v>61</v>
      </c>
      <c r="F9" s="89">
        <v>80</v>
      </c>
      <c r="G9" s="89">
        <v>78.8</v>
      </c>
      <c r="H9" s="109">
        <f t="shared" si="0"/>
        <v>388.5</v>
      </c>
      <c r="I9" s="110">
        <f t="shared" si="1"/>
        <v>0.77700000000000002</v>
      </c>
    </row>
    <row r="10" spans="2:9" ht="18.95" customHeight="1" x14ac:dyDescent="0.25">
      <c r="B10" s="87" t="s">
        <v>169</v>
      </c>
      <c r="C10" s="88">
        <v>77.5</v>
      </c>
      <c r="D10" s="88">
        <v>73.8</v>
      </c>
      <c r="E10" s="88">
        <v>78.400000000000006</v>
      </c>
      <c r="F10" s="88">
        <v>82.7</v>
      </c>
      <c r="G10" s="88">
        <v>75</v>
      </c>
      <c r="H10" s="109">
        <f t="shared" si="0"/>
        <v>387.40000000000003</v>
      </c>
      <c r="I10" s="110">
        <f t="shared" si="1"/>
        <v>0.77480000000000004</v>
      </c>
    </row>
    <row r="11" spans="2:9" ht="18.95" customHeight="1" x14ac:dyDescent="0.25">
      <c r="B11" s="87" t="s">
        <v>170</v>
      </c>
      <c r="C11" s="89">
        <v>85.8</v>
      </c>
      <c r="D11" s="89">
        <v>82.9</v>
      </c>
      <c r="E11" s="89">
        <v>61</v>
      </c>
      <c r="F11" s="89">
        <v>80</v>
      </c>
      <c r="G11" s="89">
        <v>78.8</v>
      </c>
      <c r="H11" s="109">
        <f t="shared" si="0"/>
        <v>388.5</v>
      </c>
      <c r="I11" s="110">
        <f t="shared" si="1"/>
        <v>0.77700000000000002</v>
      </c>
    </row>
    <row r="12" spans="2:9" ht="18.95" customHeight="1" x14ac:dyDescent="0.25">
      <c r="B12" s="87" t="s">
        <v>171</v>
      </c>
      <c r="C12" s="88">
        <v>93.2</v>
      </c>
      <c r="D12" s="88">
        <v>84.9</v>
      </c>
      <c r="E12" s="88">
        <v>82.3</v>
      </c>
      <c r="F12" s="88">
        <v>90.2</v>
      </c>
      <c r="G12" s="88">
        <v>97.9</v>
      </c>
      <c r="H12" s="109">
        <f t="shared" si="0"/>
        <v>448.5</v>
      </c>
      <c r="I12" s="110">
        <f t="shared" si="1"/>
        <v>0.89700000000000002</v>
      </c>
    </row>
    <row r="13" spans="2:9" ht="18.95" customHeight="1" x14ac:dyDescent="0.25">
      <c r="B13" s="87" t="s">
        <v>172</v>
      </c>
      <c r="C13" s="88">
        <v>89.4</v>
      </c>
      <c r="D13" s="88">
        <v>97.2</v>
      </c>
      <c r="E13" s="88">
        <v>97.1</v>
      </c>
      <c r="F13" s="88">
        <v>97.6</v>
      </c>
      <c r="G13" s="88">
        <v>65</v>
      </c>
      <c r="H13" s="109">
        <f t="shared" si="0"/>
        <v>446.30000000000007</v>
      </c>
      <c r="I13" s="110">
        <f t="shared" si="1"/>
        <v>0.89260000000000017</v>
      </c>
    </row>
    <row r="14" spans="2:9" ht="18.95" customHeight="1" x14ac:dyDescent="0.25">
      <c r="B14" s="87" t="s">
        <v>173</v>
      </c>
      <c r="C14" s="88">
        <v>77</v>
      </c>
      <c r="D14" s="88">
        <v>68.599999999999994</v>
      </c>
      <c r="E14" s="88">
        <v>81.400000000000006</v>
      </c>
      <c r="F14" s="88">
        <v>69.900000000000006</v>
      </c>
      <c r="G14" s="88">
        <v>75</v>
      </c>
      <c r="H14" s="109">
        <f t="shared" si="0"/>
        <v>371.9</v>
      </c>
      <c r="I14" s="110">
        <f t="shared" si="1"/>
        <v>0.74379999999999991</v>
      </c>
    </row>
    <row r="15" spans="2:9" ht="18.95" customHeight="1" x14ac:dyDescent="0.25">
      <c r="B15" s="87" t="s">
        <v>174</v>
      </c>
      <c r="C15" s="88">
        <v>96.3</v>
      </c>
      <c r="D15" s="88">
        <v>81.2</v>
      </c>
      <c r="E15" s="88">
        <v>93.3</v>
      </c>
      <c r="F15" s="88">
        <v>86</v>
      </c>
      <c r="G15" s="88">
        <v>98.5</v>
      </c>
      <c r="H15" s="109">
        <f t="shared" si="0"/>
        <v>455.3</v>
      </c>
      <c r="I15" s="110">
        <f t="shared" si="1"/>
        <v>0.91060000000000008</v>
      </c>
    </row>
    <row r="16" spans="2:9" ht="18.95" customHeight="1" x14ac:dyDescent="0.25">
      <c r="B16" s="87" t="s">
        <v>175</v>
      </c>
      <c r="C16" s="88">
        <v>83</v>
      </c>
      <c r="D16" s="88">
        <v>92</v>
      </c>
      <c r="E16" s="88">
        <v>96.7</v>
      </c>
      <c r="F16" s="88">
        <v>89.8</v>
      </c>
      <c r="G16" s="88">
        <v>93.7</v>
      </c>
      <c r="H16" s="109">
        <f t="shared" si="0"/>
        <v>455.2</v>
      </c>
      <c r="I16" s="110">
        <f t="shared" si="1"/>
        <v>0.91039999999999999</v>
      </c>
    </row>
    <row r="17" spans="2:9" ht="18.95" customHeight="1" x14ac:dyDescent="0.25">
      <c r="B17" s="87" t="s">
        <v>176</v>
      </c>
      <c r="C17" s="88">
        <v>73.099999999999994</v>
      </c>
      <c r="D17" s="88">
        <v>60.6</v>
      </c>
      <c r="E17" s="88">
        <v>74.2</v>
      </c>
      <c r="F17" s="88">
        <v>75.400000000000006</v>
      </c>
      <c r="G17" s="88">
        <v>77.2</v>
      </c>
      <c r="H17" s="109">
        <f t="shared" si="0"/>
        <v>360.49999999999994</v>
      </c>
      <c r="I17" s="110">
        <f t="shared" si="1"/>
        <v>0.72099999999999986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56A11-EA75-E344-94D8-FFFD289A42BE}">
  <dimension ref="B3"/>
  <sheetViews>
    <sheetView showGridLines="0" zoomScaleNormal="100" workbookViewId="0">
      <selection activeCell="B9" sqref="B9"/>
    </sheetView>
  </sheetViews>
  <sheetFormatPr defaultColWidth="11.42578125" defaultRowHeight="21" x14ac:dyDescent="0.25"/>
  <cols>
    <col min="2" max="2" width="56" style="85" customWidth="1"/>
  </cols>
  <sheetData>
    <row r="3" spans="2:2" ht="32.1" customHeight="1" x14ac:dyDescent="0.25">
      <c r="B3" s="84" t="s">
        <v>164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44CB2-A2BE-8744-A864-623C840BB166}">
  <dimension ref="A1:AF65"/>
  <sheetViews>
    <sheetView showGridLines="0" topLeftCell="G40" zoomScale="95" zoomScaleNormal="100" workbookViewId="0">
      <selection activeCell="AD35" sqref="AD35"/>
    </sheetView>
  </sheetViews>
  <sheetFormatPr defaultColWidth="13.7109375" defaultRowHeight="15.75" x14ac:dyDescent="0.25"/>
  <cols>
    <col min="1" max="8" width="13.7109375" style="34"/>
    <col min="9" max="9" width="23.85546875" style="34" bestFit="1" customWidth="1"/>
    <col min="10" max="15" width="15" style="34" customWidth="1"/>
    <col min="16" max="17" width="13.7109375" style="34"/>
    <col min="18" max="18" width="6.42578125" style="34" customWidth="1"/>
    <col min="19" max="16384" width="13.7109375" style="34"/>
  </cols>
  <sheetData>
    <row r="1" spans="2:9" ht="35.1" customHeight="1" x14ac:dyDescent="0.25">
      <c r="B1" s="58" t="s">
        <v>155</v>
      </c>
      <c r="C1" s="59"/>
    </row>
    <row r="2" spans="2:9" ht="20.100000000000001" customHeight="1" x14ac:dyDescent="0.25">
      <c r="B2" s="101" t="s">
        <v>156</v>
      </c>
      <c r="C2" s="101"/>
      <c r="D2" s="101"/>
      <c r="E2" s="101"/>
      <c r="F2" s="101"/>
      <c r="G2" s="101"/>
      <c r="H2" s="101"/>
      <c r="I2" s="101"/>
    </row>
    <row r="3" spans="2:9" x14ac:dyDescent="0.25">
      <c r="B3" s="101"/>
      <c r="C3" s="101"/>
      <c r="D3" s="101"/>
      <c r="E3" s="101"/>
      <c r="F3" s="101"/>
      <c r="G3" s="101"/>
      <c r="H3" s="101"/>
      <c r="I3" s="101"/>
    </row>
    <row r="4" spans="2:9" x14ac:dyDescent="0.25">
      <c r="B4" s="101"/>
      <c r="C4" s="101"/>
      <c r="D4" s="101"/>
      <c r="E4" s="101"/>
      <c r="F4" s="101"/>
      <c r="G4" s="101"/>
      <c r="H4" s="101"/>
      <c r="I4" s="101"/>
    </row>
    <row r="5" spans="2:9" x14ac:dyDescent="0.25">
      <c r="B5" s="101"/>
      <c r="C5" s="101"/>
      <c r="D5" s="101"/>
      <c r="E5" s="101"/>
      <c r="F5" s="101"/>
      <c r="G5" s="101"/>
      <c r="H5" s="101"/>
      <c r="I5" s="101"/>
    </row>
    <row r="6" spans="2:9" x14ac:dyDescent="0.25">
      <c r="B6" s="101"/>
      <c r="C6" s="101"/>
      <c r="D6" s="101"/>
      <c r="E6" s="101"/>
      <c r="F6" s="101"/>
      <c r="G6" s="101"/>
      <c r="H6" s="101"/>
      <c r="I6" s="101"/>
    </row>
    <row r="7" spans="2:9" x14ac:dyDescent="0.25">
      <c r="B7" s="101"/>
      <c r="C7" s="101"/>
      <c r="D7" s="101"/>
      <c r="E7" s="101"/>
      <c r="F7" s="101"/>
      <c r="G7" s="101"/>
      <c r="H7" s="101"/>
      <c r="I7" s="101"/>
    </row>
    <row r="8" spans="2:9" x14ac:dyDescent="0.25">
      <c r="B8" s="101"/>
      <c r="C8" s="101"/>
      <c r="D8" s="101"/>
      <c r="E8" s="101"/>
      <c r="F8" s="101"/>
      <c r="G8" s="101"/>
      <c r="H8" s="101"/>
      <c r="I8" s="101"/>
    </row>
    <row r="9" spans="2:9" x14ac:dyDescent="0.25">
      <c r="B9" s="101"/>
      <c r="C9" s="101"/>
      <c r="D9" s="101"/>
      <c r="E9" s="101"/>
      <c r="F9" s="101"/>
      <c r="G9" s="101"/>
      <c r="H9" s="101"/>
      <c r="I9" s="101"/>
    </row>
    <row r="10" spans="2:9" x14ac:dyDescent="0.25">
      <c r="B10" s="101"/>
      <c r="C10" s="101"/>
      <c r="D10" s="101"/>
      <c r="E10" s="101"/>
      <c r="F10" s="101"/>
      <c r="G10" s="101"/>
      <c r="H10" s="101"/>
      <c r="I10" s="101"/>
    </row>
    <row r="11" spans="2:9" x14ac:dyDescent="0.25">
      <c r="B11" s="101"/>
      <c r="C11" s="101"/>
      <c r="D11" s="101"/>
      <c r="E11" s="101"/>
      <c r="F11" s="101"/>
      <c r="G11" s="101"/>
      <c r="H11" s="101"/>
      <c r="I11" s="101"/>
    </row>
    <row r="12" spans="2:9" x14ac:dyDescent="0.25">
      <c r="B12" s="101"/>
      <c r="C12" s="101"/>
      <c r="D12" s="101"/>
      <c r="E12" s="101"/>
      <c r="F12" s="101"/>
      <c r="G12" s="101"/>
      <c r="H12" s="101"/>
      <c r="I12" s="101"/>
    </row>
    <row r="13" spans="2:9" x14ac:dyDescent="0.25">
      <c r="B13" s="101"/>
      <c r="C13" s="101"/>
      <c r="D13" s="101"/>
      <c r="E13" s="101"/>
      <c r="F13" s="101"/>
      <c r="G13" s="101"/>
      <c r="H13" s="101"/>
      <c r="I13" s="101"/>
    </row>
    <row r="14" spans="2:9" x14ac:dyDescent="0.25">
      <c r="B14" s="101"/>
      <c r="C14" s="101"/>
      <c r="D14" s="101"/>
      <c r="E14" s="101"/>
      <c r="F14" s="101"/>
      <c r="G14" s="101"/>
      <c r="H14" s="101"/>
      <c r="I14" s="101"/>
    </row>
    <row r="15" spans="2:9" x14ac:dyDescent="0.25">
      <c r="B15" s="101"/>
      <c r="C15" s="101"/>
      <c r="D15" s="101"/>
      <c r="E15" s="101"/>
      <c r="F15" s="101"/>
      <c r="G15" s="101"/>
      <c r="H15" s="101"/>
      <c r="I15" s="101"/>
    </row>
    <row r="16" spans="2:9" ht="15.95" customHeight="1" x14ac:dyDescent="0.25">
      <c r="B16" s="101"/>
      <c r="C16" s="101"/>
      <c r="D16" s="101"/>
      <c r="E16" s="101"/>
      <c r="F16" s="101"/>
      <c r="G16" s="101"/>
      <c r="H16" s="101"/>
      <c r="I16" s="101"/>
    </row>
    <row r="17" spans="1:32" ht="15.95" customHeight="1" x14ac:dyDescent="0.25">
      <c r="B17" s="101"/>
      <c r="C17" s="101"/>
      <c r="D17" s="101"/>
      <c r="E17" s="101"/>
      <c r="F17" s="101"/>
      <c r="G17" s="101"/>
      <c r="H17" s="101"/>
      <c r="I17" s="101"/>
    </row>
    <row r="18" spans="1:32" x14ac:dyDescent="0.25">
      <c r="B18" s="101"/>
      <c r="C18" s="101"/>
      <c r="D18" s="101"/>
      <c r="E18" s="101"/>
      <c r="F18" s="101"/>
      <c r="G18" s="101"/>
      <c r="H18" s="101"/>
      <c r="I18" s="101"/>
    </row>
    <row r="19" spans="1:32" ht="35.1" customHeight="1" x14ac:dyDescent="0.25">
      <c r="A19" s="36"/>
      <c r="B19" s="57" t="s">
        <v>157</v>
      </c>
      <c r="C19" s="57"/>
      <c r="D19" s="36"/>
      <c r="E19" s="36"/>
      <c r="F19" s="36"/>
      <c r="G19" s="36"/>
      <c r="H19" s="36"/>
      <c r="I19" s="57" t="s">
        <v>158</v>
      </c>
      <c r="J19" s="57"/>
      <c r="K19" s="57"/>
      <c r="L19" s="36"/>
      <c r="M19" s="36"/>
      <c r="N19" s="36"/>
      <c r="O19" s="36"/>
      <c r="P19" s="36"/>
      <c r="Q19" s="57" t="s">
        <v>145</v>
      </c>
      <c r="R19" s="57"/>
      <c r="S19" s="57"/>
    </row>
    <row r="20" spans="1:32" s="36" customFormat="1" ht="15.95" customHeight="1" x14ac:dyDescent="0.25">
      <c r="T20" s="63"/>
      <c r="U20" s="63"/>
      <c r="V20" s="63"/>
      <c r="W20" s="63"/>
      <c r="X20" s="63"/>
      <c r="Y20" s="63"/>
      <c r="Z20" s="63"/>
      <c r="AA20" s="63"/>
      <c r="AB20" s="63"/>
      <c r="AC20" s="63"/>
      <c r="AD20" s="63"/>
      <c r="AE20" s="63"/>
      <c r="AF20" s="63"/>
    </row>
    <row r="21" spans="1:32" ht="24" customHeight="1" x14ac:dyDescent="0.25">
      <c r="J21" s="67"/>
      <c r="K21" s="67"/>
      <c r="L21" s="67"/>
      <c r="M21" s="67"/>
      <c r="N21" s="67"/>
      <c r="O21" s="67"/>
      <c r="Q21" s="63"/>
      <c r="R21" s="63"/>
      <c r="S21" s="63"/>
      <c r="T21" s="95" t="s">
        <v>128</v>
      </c>
      <c r="U21" s="96"/>
      <c r="V21" s="96"/>
      <c r="W21" s="96"/>
      <c r="X21" s="96"/>
      <c r="Y21" s="96"/>
      <c r="Z21" s="96"/>
      <c r="AA21" s="96"/>
      <c r="AB21" s="96"/>
      <c r="AC21" s="96"/>
      <c r="AD21" s="96"/>
      <c r="AE21" s="97"/>
      <c r="AF21" s="63"/>
    </row>
    <row r="22" spans="1:32" ht="15.95" customHeight="1" x14ac:dyDescent="0.25">
      <c r="B22" s="60" t="s">
        <v>11</v>
      </c>
      <c r="C22" s="60" t="s">
        <v>154</v>
      </c>
      <c r="D22" s="60" t="s">
        <v>153</v>
      </c>
      <c r="E22" s="60" t="s">
        <v>152</v>
      </c>
      <c r="I22" s="105" t="s">
        <v>159</v>
      </c>
      <c r="J22" s="105"/>
      <c r="K22" s="105"/>
      <c r="L22" s="105"/>
      <c r="M22" s="105"/>
      <c r="N22" s="105"/>
      <c r="O22" s="105"/>
      <c r="Q22" s="63"/>
      <c r="R22" s="63"/>
      <c r="S22" s="63"/>
      <c r="T22" s="98" t="s">
        <v>127</v>
      </c>
      <c r="U22" s="99"/>
      <c r="V22" s="99"/>
      <c r="W22" s="99"/>
      <c r="X22" s="99"/>
      <c r="Y22" s="99"/>
      <c r="Z22" s="99"/>
      <c r="AA22" s="99"/>
      <c r="AB22" s="99"/>
      <c r="AC22" s="99"/>
      <c r="AD22" s="99"/>
      <c r="AE22" s="100"/>
      <c r="AF22" s="63"/>
    </row>
    <row r="23" spans="1:32" ht="21.95" customHeight="1" x14ac:dyDescent="0.25">
      <c r="B23" s="35" t="s">
        <v>151</v>
      </c>
      <c r="C23" s="61">
        <v>20000</v>
      </c>
      <c r="D23" s="61">
        <v>13050</v>
      </c>
      <c r="E23" s="62">
        <f>C23-D23</f>
        <v>6950</v>
      </c>
      <c r="I23" s="105"/>
      <c r="J23" s="105"/>
      <c r="K23" s="105"/>
      <c r="L23" s="105"/>
      <c r="M23" s="105"/>
      <c r="N23" s="105"/>
      <c r="O23" s="105"/>
      <c r="Q23" s="63"/>
      <c r="R23" s="63"/>
      <c r="S23" s="63"/>
      <c r="T23" s="64">
        <v>1</v>
      </c>
      <c r="U23" s="64">
        <v>2</v>
      </c>
      <c r="V23" s="64">
        <v>3</v>
      </c>
      <c r="W23" s="64">
        <v>4</v>
      </c>
      <c r="X23" s="64">
        <v>5</v>
      </c>
      <c r="Y23" s="64">
        <v>6</v>
      </c>
      <c r="Z23" s="64">
        <v>7</v>
      </c>
      <c r="AA23" s="64">
        <v>8</v>
      </c>
      <c r="AB23" s="64">
        <v>9</v>
      </c>
      <c r="AC23" s="64">
        <v>10</v>
      </c>
      <c r="AD23" s="64">
        <v>11</v>
      </c>
      <c r="AE23" s="64">
        <v>12</v>
      </c>
      <c r="AF23" s="63"/>
    </row>
    <row r="24" spans="1:32" ht="15.95" customHeight="1" x14ac:dyDescent="0.25">
      <c r="B24" s="35" t="s">
        <v>150</v>
      </c>
      <c r="C24" s="61">
        <v>20300</v>
      </c>
      <c r="D24" s="61">
        <v>13245.75</v>
      </c>
      <c r="E24" s="62">
        <f t="shared" ref="E24:E28" si="0">C24-D24</f>
        <v>7054.25</v>
      </c>
      <c r="I24" s="67"/>
      <c r="K24" s="67"/>
      <c r="L24" s="67"/>
      <c r="M24" s="67"/>
      <c r="N24" s="67"/>
      <c r="O24" s="67"/>
      <c r="Q24" s="63"/>
      <c r="R24" s="106" t="s">
        <v>126</v>
      </c>
      <c r="S24" s="64">
        <v>1</v>
      </c>
      <c r="T24" s="65">
        <f>T$23*S24</f>
        <v>1</v>
      </c>
      <c r="U24" s="66">
        <f>U$23*S24</f>
        <v>2</v>
      </c>
      <c r="V24" s="66">
        <f>V$23*$S24</f>
        <v>3</v>
      </c>
      <c r="W24" s="66">
        <f t="shared" ref="W24:AE35" si="1">W$23*$S24</f>
        <v>4</v>
      </c>
      <c r="X24" s="66">
        <f t="shared" si="1"/>
        <v>5</v>
      </c>
      <c r="Y24" s="66">
        <f t="shared" si="1"/>
        <v>6</v>
      </c>
      <c r="Z24" s="66">
        <f t="shared" si="1"/>
        <v>7</v>
      </c>
      <c r="AA24" s="66">
        <f t="shared" si="1"/>
        <v>8</v>
      </c>
      <c r="AB24" s="66">
        <f>AB$23*$S24</f>
        <v>9</v>
      </c>
      <c r="AC24" s="66">
        <f t="shared" si="1"/>
        <v>10</v>
      </c>
      <c r="AD24" s="66">
        <f>AD$23*$S24</f>
        <v>11</v>
      </c>
      <c r="AE24" s="66">
        <f t="shared" si="1"/>
        <v>12</v>
      </c>
      <c r="AF24" s="63"/>
    </row>
    <row r="25" spans="1:32" ht="27" customHeight="1" x14ac:dyDescent="0.25">
      <c r="B25" s="35" t="s">
        <v>149</v>
      </c>
      <c r="C25" s="61">
        <v>20604.5</v>
      </c>
      <c r="D25" s="61">
        <v>13444.449999999999</v>
      </c>
      <c r="E25" s="62">
        <f t="shared" si="0"/>
        <v>7160.0500000000011</v>
      </c>
      <c r="I25" s="36"/>
      <c r="J25" s="102" t="s">
        <v>144</v>
      </c>
      <c r="K25" s="103"/>
      <c r="L25" s="103"/>
      <c r="M25" s="103"/>
      <c r="N25" s="103"/>
      <c r="O25" s="104"/>
      <c r="Q25" s="63"/>
      <c r="R25" s="107"/>
      <c r="S25" s="64">
        <v>2</v>
      </c>
      <c r="T25" s="65">
        <f t="shared" ref="T25:T35" si="2">T$23*S25</f>
        <v>2</v>
      </c>
      <c r="U25" s="66">
        <f t="shared" ref="U25:U35" si="3">U$23*S25</f>
        <v>4</v>
      </c>
      <c r="V25" s="66">
        <f t="shared" ref="V25:V35" si="4">V$23*$S25</f>
        <v>6</v>
      </c>
      <c r="W25" s="66">
        <f t="shared" si="1"/>
        <v>8</v>
      </c>
      <c r="X25" s="66">
        <f t="shared" si="1"/>
        <v>10</v>
      </c>
      <c r="Y25" s="66">
        <f t="shared" si="1"/>
        <v>12</v>
      </c>
      <c r="Z25" s="66">
        <f t="shared" si="1"/>
        <v>14</v>
      </c>
      <c r="AA25" s="66">
        <f t="shared" si="1"/>
        <v>16</v>
      </c>
      <c r="AB25" s="66">
        <f t="shared" si="1"/>
        <v>18</v>
      </c>
      <c r="AC25" s="66">
        <f t="shared" si="1"/>
        <v>20</v>
      </c>
      <c r="AD25" s="66">
        <f t="shared" si="1"/>
        <v>22</v>
      </c>
      <c r="AE25" s="66">
        <f t="shared" si="1"/>
        <v>24</v>
      </c>
      <c r="AF25" s="63"/>
    </row>
    <row r="26" spans="1:32" ht="18.75" x14ac:dyDescent="0.25">
      <c r="B26" s="35" t="s">
        <v>148</v>
      </c>
      <c r="C26" s="61">
        <v>20913.57</v>
      </c>
      <c r="D26" s="61">
        <v>13646.11</v>
      </c>
      <c r="E26" s="62">
        <f t="shared" si="0"/>
        <v>7267.4599999999991</v>
      </c>
      <c r="I26" s="36"/>
      <c r="J26" s="69" t="s">
        <v>143</v>
      </c>
      <c r="K26" s="69" t="s">
        <v>142</v>
      </c>
      <c r="L26" s="69" t="s">
        <v>141</v>
      </c>
      <c r="M26" s="69" t="s">
        <v>140</v>
      </c>
      <c r="N26" s="69" t="s">
        <v>139</v>
      </c>
      <c r="O26" s="69" t="s">
        <v>138</v>
      </c>
      <c r="Q26" s="63"/>
      <c r="R26" s="107"/>
      <c r="S26" s="64">
        <v>3</v>
      </c>
      <c r="T26" s="65">
        <f t="shared" si="2"/>
        <v>3</v>
      </c>
      <c r="U26" s="66">
        <f t="shared" si="3"/>
        <v>6</v>
      </c>
      <c r="V26" s="66">
        <f t="shared" si="4"/>
        <v>9</v>
      </c>
      <c r="W26" s="66">
        <f t="shared" si="1"/>
        <v>12</v>
      </c>
      <c r="X26" s="66">
        <f t="shared" si="1"/>
        <v>15</v>
      </c>
      <c r="Y26" s="66">
        <f t="shared" si="1"/>
        <v>18</v>
      </c>
      <c r="Z26" s="66">
        <f t="shared" si="1"/>
        <v>21</v>
      </c>
      <c r="AA26" s="66">
        <f t="shared" si="1"/>
        <v>24</v>
      </c>
      <c r="AB26" s="66">
        <f t="shared" si="1"/>
        <v>27</v>
      </c>
      <c r="AC26" s="66">
        <f t="shared" si="1"/>
        <v>30</v>
      </c>
      <c r="AD26" s="66">
        <f t="shared" si="1"/>
        <v>33</v>
      </c>
      <c r="AE26" s="66">
        <f t="shared" si="1"/>
        <v>36</v>
      </c>
      <c r="AF26" s="63"/>
    </row>
    <row r="27" spans="1:32" ht="15.95" customHeight="1" x14ac:dyDescent="0.25">
      <c r="B27" s="35" t="s">
        <v>147</v>
      </c>
      <c r="C27" s="61">
        <v>21227.27</v>
      </c>
      <c r="D27" s="61">
        <v>13850.809999999998</v>
      </c>
      <c r="E27" s="62">
        <f t="shared" si="0"/>
        <v>7376.4600000000028</v>
      </c>
      <c r="I27" s="49" t="s">
        <v>137</v>
      </c>
      <c r="J27" s="70">
        <v>0.45</v>
      </c>
      <c r="K27" s="70">
        <v>0.5</v>
      </c>
      <c r="L27" s="70">
        <v>0.55000000000000004</v>
      </c>
      <c r="M27" s="70">
        <v>0.45</v>
      </c>
      <c r="N27" s="70">
        <v>0.5</v>
      </c>
      <c r="O27" s="70">
        <v>0.55000000000000004</v>
      </c>
      <c r="Q27" s="63"/>
      <c r="R27" s="107"/>
      <c r="S27" s="64">
        <v>4</v>
      </c>
      <c r="T27" s="65">
        <f t="shared" si="2"/>
        <v>4</v>
      </c>
      <c r="U27" s="66">
        <f t="shared" si="3"/>
        <v>8</v>
      </c>
      <c r="V27" s="66">
        <f t="shared" si="4"/>
        <v>12</v>
      </c>
      <c r="W27" s="66">
        <f t="shared" si="1"/>
        <v>16</v>
      </c>
      <c r="X27" s="66">
        <f t="shared" si="1"/>
        <v>20</v>
      </c>
      <c r="Y27" s="66">
        <f t="shared" si="1"/>
        <v>24</v>
      </c>
      <c r="Z27" s="66">
        <f t="shared" si="1"/>
        <v>28</v>
      </c>
      <c r="AA27" s="66">
        <f t="shared" si="1"/>
        <v>32</v>
      </c>
      <c r="AB27" s="66">
        <f t="shared" si="1"/>
        <v>36</v>
      </c>
      <c r="AC27" s="66">
        <f t="shared" si="1"/>
        <v>40</v>
      </c>
      <c r="AD27" s="66">
        <f t="shared" si="1"/>
        <v>44</v>
      </c>
      <c r="AE27" s="66">
        <f t="shared" si="1"/>
        <v>48</v>
      </c>
      <c r="AF27" s="63"/>
    </row>
    <row r="28" spans="1:32" ht="15.95" customHeight="1" x14ac:dyDescent="0.25">
      <c r="B28" s="35" t="s">
        <v>146</v>
      </c>
      <c r="C28" s="61">
        <v>21545.68</v>
      </c>
      <c r="D28" s="61">
        <v>14058.539999999999</v>
      </c>
      <c r="E28" s="62">
        <f t="shared" si="0"/>
        <v>7487.1400000000012</v>
      </c>
      <c r="I28" s="71" t="s">
        <v>136</v>
      </c>
      <c r="J28" s="72">
        <v>1087.2727272727273</v>
      </c>
      <c r="K28" s="72">
        <v>1196</v>
      </c>
      <c r="L28" s="72">
        <v>1328.8888888888889</v>
      </c>
      <c r="M28" s="73">
        <f>J28+J28*$J$27</f>
        <v>1576.5454545454545</v>
      </c>
      <c r="N28" s="72">
        <f>K28+K28*$K$27</f>
        <v>1794</v>
      </c>
      <c r="O28" s="72">
        <f>L28+L28*$L$27</f>
        <v>2059.7777777777778</v>
      </c>
      <c r="Q28" s="63"/>
      <c r="R28" s="107"/>
      <c r="S28" s="64">
        <v>5</v>
      </c>
      <c r="T28" s="65">
        <f t="shared" si="2"/>
        <v>5</v>
      </c>
      <c r="U28" s="66">
        <f t="shared" si="3"/>
        <v>10</v>
      </c>
      <c r="V28" s="66">
        <f t="shared" si="4"/>
        <v>15</v>
      </c>
      <c r="W28" s="66">
        <f t="shared" si="1"/>
        <v>20</v>
      </c>
      <c r="X28" s="66">
        <f t="shared" si="1"/>
        <v>25</v>
      </c>
      <c r="Y28" s="66">
        <f t="shared" si="1"/>
        <v>30</v>
      </c>
      <c r="Z28" s="66">
        <f t="shared" si="1"/>
        <v>35</v>
      </c>
      <c r="AA28" s="66">
        <f t="shared" si="1"/>
        <v>40</v>
      </c>
      <c r="AB28" s="66">
        <f t="shared" si="1"/>
        <v>45</v>
      </c>
      <c r="AC28" s="66">
        <f t="shared" si="1"/>
        <v>50</v>
      </c>
      <c r="AD28" s="66">
        <f t="shared" si="1"/>
        <v>55</v>
      </c>
      <c r="AE28" s="66">
        <f t="shared" si="1"/>
        <v>60</v>
      </c>
      <c r="AF28" s="63"/>
    </row>
    <row r="29" spans="1:32" ht="18.75" x14ac:dyDescent="0.25">
      <c r="I29" s="71" t="s">
        <v>135</v>
      </c>
      <c r="J29" s="72">
        <v>154.54545454545453</v>
      </c>
      <c r="K29" s="72">
        <v>170</v>
      </c>
      <c r="L29" s="72">
        <v>188.88888888888891</v>
      </c>
      <c r="M29" s="73">
        <f t="shared" ref="M29:M33" si="5">J29+J29*$J$27</f>
        <v>224.09090909090907</v>
      </c>
      <c r="N29" s="72">
        <f t="shared" ref="N29:N33" si="6">K29+K29*$K$27</f>
        <v>255</v>
      </c>
      <c r="O29" s="72">
        <f t="shared" ref="O29:O33" si="7">L29+L29*$L$27</f>
        <v>292.77777777777783</v>
      </c>
      <c r="Q29" s="63"/>
      <c r="R29" s="107"/>
      <c r="S29" s="64">
        <v>6</v>
      </c>
      <c r="T29" s="65">
        <f t="shared" si="2"/>
        <v>6</v>
      </c>
      <c r="U29" s="66">
        <f t="shared" si="3"/>
        <v>12</v>
      </c>
      <c r="V29" s="66">
        <f t="shared" si="4"/>
        <v>18</v>
      </c>
      <c r="W29" s="66">
        <f t="shared" si="1"/>
        <v>24</v>
      </c>
      <c r="X29" s="66">
        <f t="shared" si="1"/>
        <v>30</v>
      </c>
      <c r="Y29" s="66">
        <f t="shared" si="1"/>
        <v>36</v>
      </c>
      <c r="Z29" s="66">
        <f t="shared" si="1"/>
        <v>42</v>
      </c>
      <c r="AA29" s="66">
        <f t="shared" si="1"/>
        <v>48</v>
      </c>
      <c r="AB29" s="66">
        <f t="shared" si="1"/>
        <v>54</v>
      </c>
      <c r="AC29" s="66">
        <f t="shared" si="1"/>
        <v>60</v>
      </c>
      <c r="AD29" s="66">
        <f t="shared" si="1"/>
        <v>66</v>
      </c>
      <c r="AE29" s="66">
        <f t="shared" si="1"/>
        <v>72</v>
      </c>
      <c r="AF29" s="63"/>
    </row>
    <row r="30" spans="1:32" ht="18.75" x14ac:dyDescent="0.25">
      <c r="I30" s="71" t="s">
        <v>134</v>
      </c>
      <c r="J30" s="72">
        <v>276.36363636363632</v>
      </c>
      <c r="K30" s="72">
        <v>304</v>
      </c>
      <c r="L30" s="72">
        <v>337.77777777777783</v>
      </c>
      <c r="M30" s="73">
        <f t="shared" si="5"/>
        <v>400.72727272727263</v>
      </c>
      <c r="N30" s="72">
        <f t="shared" si="6"/>
        <v>456</v>
      </c>
      <c r="O30" s="72">
        <f t="shared" si="7"/>
        <v>523.55555555555566</v>
      </c>
      <c r="Q30" s="63"/>
      <c r="R30" s="107"/>
      <c r="S30" s="64">
        <v>7</v>
      </c>
      <c r="T30" s="65">
        <f t="shared" si="2"/>
        <v>7</v>
      </c>
      <c r="U30" s="66">
        <f t="shared" si="3"/>
        <v>14</v>
      </c>
      <c r="V30" s="66">
        <f t="shared" si="4"/>
        <v>21</v>
      </c>
      <c r="W30" s="66">
        <f t="shared" si="1"/>
        <v>28</v>
      </c>
      <c r="X30" s="66">
        <f t="shared" si="1"/>
        <v>35</v>
      </c>
      <c r="Y30" s="66">
        <f t="shared" si="1"/>
        <v>42</v>
      </c>
      <c r="Z30" s="66">
        <f t="shared" si="1"/>
        <v>49</v>
      </c>
      <c r="AA30" s="66">
        <f t="shared" si="1"/>
        <v>56</v>
      </c>
      <c r="AB30" s="66">
        <f t="shared" si="1"/>
        <v>63</v>
      </c>
      <c r="AC30" s="66">
        <f t="shared" si="1"/>
        <v>70</v>
      </c>
      <c r="AD30" s="66">
        <f t="shared" si="1"/>
        <v>77</v>
      </c>
      <c r="AE30" s="66">
        <f t="shared" si="1"/>
        <v>84</v>
      </c>
      <c r="AF30" s="63"/>
    </row>
    <row r="31" spans="1:32" ht="15.95" customHeight="1" x14ac:dyDescent="0.25">
      <c r="I31" s="71" t="s">
        <v>133</v>
      </c>
      <c r="J31" s="72">
        <v>179.99999999999997</v>
      </c>
      <c r="K31" s="72">
        <v>198</v>
      </c>
      <c r="L31" s="72">
        <v>220.00000000000003</v>
      </c>
      <c r="M31" s="73">
        <f t="shared" si="5"/>
        <v>260.99999999999994</v>
      </c>
      <c r="N31" s="72">
        <f t="shared" si="6"/>
        <v>297</v>
      </c>
      <c r="O31" s="72">
        <f t="shared" si="7"/>
        <v>341.00000000000006</v>
      </c>
      <c r="Q31" s="63"/>
      <c r="R31" s="107"/>
      <c r="S31" s="64">
        <v>8</v>
      </c>
      <c r="T31" s="65">
        <f t="shared" si="2"/>
        <v>8</v>
      </c>
      <c r="U31" s="66">
        <f t="shared" si="3"/>
        <v>16</v>
      </c>
      <c r="V31" s="66">
        <f t="shared" si="4"/>
        <v>24</v>
      </c>
      <c r="W31" s="66">
        <f t="shared" si="1"/>
        <v>32</v>
      </c>
      <c r="X31" s="66">
        <f t="shared" si="1"/>
        <v>40</v>
      </c>
      <c r="Y31" s="66">
        <f t="shared" si="1"/>
        <v>48</v>
      </c>
      <c r="Z31" s="66">
        <f t="shared" si="1"/>
        <v>56</v>
      </c>
      <c r="AA31" s="66">
        <f t="shared" si="1"/>
        <v>64</v>
      </c>
      <c r="AB31" s="66">
        <f t="shared" si="1"/>
        <v>72</v>
      </c>
      <c r="AC31" s="66">
        <f t="shared" si="1"/>
        <v>80</v>
      </c>
      <c r="AD31" s="66">
        <f t="shared" si="1"/>
        <v>88</v>
      </c>
      <c r="AE31" s="66">
        <f t="shared" si="1"/>
        <v>96</v>
      </c>
      <c r="AF31" s="63"/>
    </row>
    <row r="32" spans="1:32" ht="18.75" x14ac:dyDescent="0.25">
      <c r="I32" s="71" t="s">
        <v>132</v>
      </c>
      <c r="J32" s="72">
        <v>1045.4545454545453</v>
      </c>
      <c r="K32" s="72">
        <v>1150</v>
      </c>
      <c r="L32" s="72">
        <v>1277.7777777777778</v>
      </c>
      <c r="M32" s="73">
        <f t="shared" si="5"/>
        <v>1515.9090909090905</v>
      </c>
      <c r="N32" s="72">
        <f t="shared" si="6"/>
        <v>1725</v>
      </c>
      <c r="O32" s="72">
        <f t="shared" si="7"/>
        <v>1980.5555555555557</v>
      </c>
      <c r="Q32" s="63"/>
      <c r="R32" s="107"/>
      <c r="S32" s="64">
        <v>9</v>
      </c>
      <c r="T32" s="65">
        <f t="shared" si="2"/>
        <v>9</v>
      </c>
      <c r="U32" s="66">
        <f t="shared" si="3"/>
        <v>18</v>
      </c>
      <c r="V32" s="66">
        <f t="shared" si="4"/>
        <v>27</v>
      </c>
      <c r="W32" s="66">
        <f t="shared" si="1"/>
        <v>36</v>
      </c>
      <c r="X32" s="66">
        <f t="shared" si="1"/>
        <v>45</v>
      </c>
      <c r="Y32" s="66">
        <f t="shared" si="1"/>
        <v>54</v>
      </c>
      <c r="Z32" s="66">
        <f t="shared" si="1"/>
        <v>63</v>
      </c>
      <c r="AA32" s="66">
        <f t="shared" si="1"/>
        <v>72</v>
      </c>
      <c r="AB32" s="66">
        <f t="shared" si="1"/>
        <v>81</v>
      </c>
      <c r="AC32" s="66">
        <f t="shared" si="1"/>
        <v>90</v>
      </c>
      <c r="AD32" s="66">
        <f t="shared" si="1"/>
        <v>99</v>
      </c>
      <c r="AE32" s="66">
        <f t="shared" si="1"/>
        <v>108</v>
      </c>
      <c r="AF32" s="63"/>
    </row>
    <row r="33" spans="9:32" ht="18.75" x14ac:dyDescent="0.25">
      <c r="I33" s="71" t="s">
        <v>131</v>
      </c>
      <c r="J33" s="72">
        <v>45.454545454545453</v>
      </c>
      <c r="K33" s="72">
        <v>50</v>
      </c>
      <c r="L33" s="72">
        <v>55.555555555555564</v>
      </c>
      <c r="M33" s="73">
        <f t="shared" si="5"/>
        <v>65.909090909090907</v>
      </c>
      <c r="N33" s="72">
        <f t="shared" si="6"/>
        <v>75</v>
      </c>
      <c r="O33" s="72">
        <f t="shared" si="7"/>
        <v>86.111111111111128</v>
      </c>
      <c r="Q33" s="63"/>
      <c r="R33" s="107"/>
      <c r="S33" s="64">
        <v>10</v>
      </c>
      <c r="T33" s="65">
        <f t="shared" si="2"/>
        <v>10</v>
      </c>
      <c r="U33" s="66">
        <f t="shared" si="3"/>
        <v>20</v>
      </c>
      <c r="V33" s="66">
        <f t="shared" si="4"/>
        <v>30</v>
      </c>
      <c r="W33" s="66">
        <f t="shared" si="1"/>
        <v>40</v>
      </c>
      <c r="X33" s="66">
        <f t="shared" si="1"/>
        <v>50</v>
      </c>
      <c r="Y33" s="66">
        <f t="shared" si="1"/>
        <v>60</v>
      </c>
      <c r="Z33" s="66">
        <f t="shared" si="1"/>
        <v>70</v>
      </c>
      <c r="AA33" s="66">
        <f t="shared" si="1"/>
        <v>80</v>
      </c>
      <c r="AB33" s="66">
        <f t="shared" si="1"/>
        <v>90</v>
      </c>
      <c r="AC33" s="66">
        <f t="shared" si="1"/>
        <v>100</v>
      </c>
      <c r="AD33" s="66">
        <f t="shared" si="1"/>
        <v>110</v>
      </c>
      <c r="AE33" s="66">
        <f t="shared" si="1"/>
        <v>120</v>
      </c>
      <c r="AF33" s="63"/>
    </row>
    <row r="34" spans="9:32" ht="18.75" x14ac:dyDescent="0.25">
      <c r="I34" s="36"/>
      <c r="J34" s="36"/>
      <c r="K34" s="36"/>
      <c r="L34" s="36"/>
      <c r="M34" s="36"/>
      <c r="N34" s="36"/>
      <c r="O34" s="36"/>
      <c r="Q34" s="63"/>
      <c r="R34" s="107"/>
      <c r="S34" s="64">
        <v>11</v>
      </c>
      <c r="T34" s="65">
        <f t="shared" si="2"/>
        <v>11</v>
      </c>
      <c r="U34" s="66">
        <f t="shared" si="3"/>
        <v>22</v>
      </c>
      <c r="V34" s="66">
        <f t="shared" si="4"/>
        <v>33</v>
      </c>
      <c r="W34" s="66">
        <f t="shared" si="1"/>
        <v>44</v>
      </c>
      <c r="X34" s="66">
        <f t="shared" si="1"/>
        <v>55</v>
      </c>
      <c r="Y34" s="66">
        <f t="shared" si="1"/>
        <v>66</v>
      </c>
      <c r="Z34" s="66">
        <f t="shared" si="1"/>
        <v>77</v>
      </c>
      <c r="AA34" s="66">
        <f t="shared" si="1"/>
        <v>88</v>
      </c>
      <c r="AB34" s="66">
        <f t="shared" si="1"/>
        <v>99</v>
      </c>
      <c r="AC34" s="66">
        <f t="shared" si="1"/>
        <v>110</v>
      </c>
      <c r="AD34" s="66">
        <f t="shared" si="1"/>
        <v>121</v>
      </c>
      <c r="AE34" s="66">
        <f t="shared" si="1"/>
        <v>132</v>
      </c>
      <c r="AF34" s="63"/>
    </row>
    <row r="35" spans="9:32" ht="18.75" x14ac:dyDescent="0.25">
      <c r="I35" s="74" t="s">
        <v>130</v>
      </c>
      <c r="J35" s="74"/>
      <c r="K35" s="36"/>
      <c r="L35" s="36"/>
      <c r="M35" s="36"/>
      <c r="N35" s="36"/>
      <c r="O35" s="36"/>
      <c r="Q35" s="63"/>
      <c r="R35" s="108"/>
      <c r="S35" s="64">
        <v>12</v>
      </c>
      <c r="T35" s="65">
        <f t="shared" si="2"/>
        <v>12</v>
      </c>
      <c r="U35" s="66">
        <f t="shared" si="3"/>
        <v>24</v>
      </c>
      <c r="V35" s="66">
        <f t="shared" si="4"/>
        <v>36</v>
      </c>
      <c r="W35" s="66">
        <f t="shared" si="1"/>
        <v>48</v>
      </c>
      <c r="X35" s="66">
        <f t="shared" si="1"/>
        <v>60</v>
      </c>
      <c r="Y35" s="66">
        <f t="shared" si="1"/>
        <v>72</v>
      </c>
      <c r="Z35" s="66">
        <f t="shared" si="1"/>
        <v>84</v>
      </c>
      <c r="AA35" s="66">
        <f t="shared" si="1"/>
        <v>96</v>
      </c>
      <c r="AB35" s="66">
        <f t="shared" si="1"/>
        <v>108</v>
      </c>
      <c r="AC35" s="66">
        <f t="shared" si="1"/>
        <v>120</v>
      </c>
      <c r="AD35" s="66">
        <f t="shared" si="1"/>
        <v>132</v>
      </c>
      <c r="AE35" s="66">
        <f t="shared" si="1"/>
        <v>144</v>
      </c>
      <c r="AF35" s="63"/>
    </row>
    <row r="36" spans="9:32" ht="18.75" x14ac:dyDescent="0.25">
      <c r="I36" s="71" t="s">
        <v>129</v>
      </c>
      <c r="J36" s="48">
        <v>1.05</v>
      </c>
      <c r="K36" s="36"/>
      <c r="L36" s="36"/>
      <c r="M36" s="36"/>
      <c r="N36" s="36"/>
      <c r="O36" s="36"/>
      <c r="Q36" s="63"/>
      <c r="R36" s="63"/>
      <c r="S36" s="63"/>
      <c r="T36" s="63"/>
      <c r="U36" s="63"/>
      <c r="V36" s="63"/>
      <c r="W36" s="63"/>
      <c r="X36" s="63"/>
      <c r="Y36" s="63"/>
      <c r="Z36" s="63"/>
      <c r="AA36" s="63"/>
      <c r="AB36" s="63"/>
      <c r="AC36" s="63"/>
      <c r="AD36" s="63"/>
      <c r="AE36" s="63"/>
      <c r="AF36" s="63"/>
    </row>
    <row r="37" spans="9:32" ht="18.75" x14ac:dyDescent="0.25">
      <c r="I37" s="36"/>
      <c r="J37" s="36"/>
      <c r="K37" s="36"/>
      <c r="L37" s="36"/>
      <c r="M37" s="36"/>
      <c r="N37" s="36"/>
      <c r="O37" s="36"/>
      <c r="Q37" s="63"/>
      <c r="R37" s="63"/>
      <c r="S37" s="63"/>
      <c r="T37" s="63"/>
      <c r="U37" s="63"/>
      <c r="V37" s="63"/>
      <c r="W37" s="63"/>
      <c r="X37" s="63"/>
      <c r="Y37" s="63"/>
      <c r="Z37" s="63"/>
      <c r="AA37" s="63"/>
      <c r="AB37" s="63"/>
      <c r="AC37" s="63"/>
      <c r="AD37" s="63"/>
      <c r="AE37" s="63"/>
      <c r="AF37" s="63"/>
    </row>
    <row r="38" spans="9:32" x14ac:dyDescent="0.25">
      <c r="Q38" s="63"/>
      <c r="R38" s="63"/>
      <c r="S38" s="63"/>
      <c r="T38" s="63"/>
      <c r="U38" s="63"/>
      <c r="V38" s="63"/>
      <c r="W38" s="63"/>
      <c r="X38" s="63"/>
      <c r="Y38" s="63"/>
      <c r="Z38" s="63"/>
      <c r="AA38" s="63"/>
      <c r="AB38" s="63"/>
      <c r="AC38" s="63"/>
      <c r="AD38" s="63"/>
      <c r="AE38" s="63"/>
      <c r="AF38" s="63"/>
    </row>
    <row r="39" spans="9:32" ht="24.95" customHeight="1" x14ac:dyDescent="0.25">
      <c r="Q39" s="63"/>
      <c r="R39" s="63"/>
      <c r="S39" s="63"/>
      <c r="T39" s="95" t="s">
        <v>128</v>
      </c>
      <c r="U39" s="96"/>
      <c r="V39" s="96"/>
      <c r="W39" s="96"/>
      <c r="X39" s="96"/>
      <c r="Y39" s="96"/>
      <c r="Z39" s="96"/>
      <c r="AA39" s="96"/>
      <c r="AB39" s="96"/>
      <c r="AC39" s="96"/>
      <c r="AD39" s="96"/>
      <c r="AE39" s="97"/>
      <c r="AF39" s="63"/>
    </row>
    <row r="40" spans="9:32" ht="24.95" customHeight="1" x14ac:dyDescent="0.25">
      <c r="Q40" s="63"/>
      <c r="R40" s="63"/>
      <c r="S40" s="63"/>
      <c r="T40" s="98" t="s">
        <v>127</v>
      </c>
      <c r="U40" s="99"/>
      <c r="V40" s="99"/>
      <c r="W40" s="99"/>
      <c r="X40" s="99"/>
      <c r="Y40" s="99"/>
      <c r="Z40" s="99"/>
      <c r="AA40" s="99"/>
      <c r="AB40" s="99"/>
      <c r="AC40" s="99"/>
      <c r="AD40" s="99"/>
      <c r="AE40" s="100"/>
      <c r="AF40" s="63"/>
    </row>
    <row r="41" spans="9:32" x14ac:dyDescent="0.25">
      <c r="Q41" s="63"/>
      <c r="R41" s="63"/>
      <c r="S41" s="63"/>
      <c r="T41" s="64">
        <v>1</v>
      </c>
      <c r="U41" s="64">
        <v>2</v>
      </c>
      <c r="V41" s="64">
        <v>3</v>
      </c>
      <c r="W41" s="64">
        <v>4</v>
      </c>
      <c r="X41" s="64">
        <v>5</v>
      </c>
      <c r="Y41" s="64">
        <v>6</v>
      </c>
      <c r="Z41" s="64">
        <v>7</v>
      </c>
      <c r="AA41" s="64">
        <v>8</v>
      </c>
      <c r="AB41" s="64">
        <v>9</v>
      </c>
      <c r="AC41" s="64">
        <v>10</v>
      </c>
      <c r="AD41" s="64">
        <v>11</v>
      </c>
      <c r="AE41" s="64">
        <v>12</v>
      </c>
      <c r="AF41" s="63"/>
    </row>
    <row r="42" spans="9:32" ht="29.1" customHeight="1" x14ac:dyDescent="0.25">
      <c r="Q42" s="63"/>
      <c r="R42" s="106" t="s">
        <v>126</v>
      </c>
      <c r="S42" s="64">
        <v>1</v>
      </c>
      <c r="T42" s="68">
        <v>1</v>
      </c>
      <c r="U42" s="68">
        <v>2</v>
      </c>
      <c r="V42" s="68">
        <v>3</v>
      </c>
      <c r="W42" s="68">
        <v>4</v>
      </c>
      <c r="X42" s="68">
        <v>5</v>
      </c>
      <c r="Y42" s="68">
        <v>6</v>
      </c>
      <c r="Z42" s="68">
        <v>7</v>
      </c>
      <c r="AA42" s="68">
        <v>8</v>
      </c>
      <c r="AB42" s="68">
        <v>9</v>
      </c>
      <c r="AC42" s="68">
        <v>10</v>
      </c>
      <c r="AD42" s="68">
        <v>11</v>
      </c>
      <c r="AE42" s="68">
        <v>12</v>
      </c>
      <c r="AF42" s="63"/>
    </row>
    <row r="43" spans="9:32" ht="15.95" customHeight="1" x14ac:dyDescent="0.25">
      <c r="Q43" s="63"/>
      <c r="R43" s="107"/>
      <c r="S43" s="64">
        <v>2</v>
      </c>
      <c r="T43" s="68">
        <v>2</v>
      </c>
      <c r="U43" s="68">
        <v>4</v>
      </c>
      <c r="V43" s="68">
        <v>6</v>
      </c>
      <c r="W43" s="68">
        <v>8</v>
      </c>
      <c r="X43" s="68">
        <v>10</v>
      </c>
      <c r="Y43" s="68">
        <v>12</v>
      </c>
      <c r="Z43" s="68">
        <v>14</v>
      </c>
      <c r="AA43" s="68">
        <v>16</v>
      </c>
      <c r="AB43" s="68">
        <v>18</v>
      </c>
      <c r="AC43" s="68">
        <v>20</v>
      </c>
      <c r="AD43" s="68">
        <v>22</v>
      </c>
      <c r="AE43" s="68">
        <v>24</v>
      </c>
      <c r="AF43" s="63"/>
    </row>
    <row r="44" spans="9:32" x14ac:dyDescent="0.25">
      <c r="Q44" s="63"/>
      <c r="R44" s="107"/>
      <c r="S44" s="64">
        <v>3</v>
      </c>
      <c r="T44" s="68">
        <v>3</v>
      </c>
      <c r="U44" s="68">
        <v>6</v>
      </c>
      <c r="V44" s="68">
        <v>9</v>
      </c>
      <c r="W44" s="68">
        <v>12</v>
      </c>
      <c r="X44" s="68">
        <v>15</v>
      </c>
      <c r="Y44" s="68">
        <v>18</v>
      </c>
      <c r="Z44" s="68">
        <v>21</v>
      </c>
      <c r="AA44" s="68">
        <v>24</v>
      </c>
      <c r="AB44" s="68">
        <v>27</v>
      </c>
      <c r="AC44" s="68">
        <v>30</v>
      </c>
      <c r="AD44" s="68">
        <v>33</v>
      </c>
      <c r="AE44" s="68">
        <v>36</v>
      </c>
      <c r="AF44" s="63"/>
    </row>
    <row r="45" spans="9:32" ht="15.95" customHeight="1" x14ac:dyDescent="0.25">
      <c r="Q45" s="63"/>
      <c r="R45" s="107"/>
      <c r="S45" s="64">
        <v>4</v>
      </c>
      <c r="T45" s="68">
        <v>4</v>
      </c>
      <c r="U45" s="68">
        <v>8</v>
      </c>
      <c r="V45" s="68">
        <v>12</v>
      </c>
      <c r="W45" s="68">
        <v>16</v>
      </c>
      <c r="X45" s="68">
        <v>20</v>
      </c>
      <c r="Y45" s="68">
        <v>24</v>
      </c>
      <c r="Z45" s="68">
        <v>28</v>
      </c>
      <c r="AA45" s="68">
        <v>32</v>
      </c>
      <c r="AB45" s="68">
        <v>36</v>
      </c>
      <c r="AC45" s="68">
        <v>40</v>
      </c>
      <c r="AD45" s="68">
        <v>44</v>
      </c>
      <c r="AE45" s="68">
        <v>48</v>
      </c>
      <c r="AF45" s="63"/>
    </row>
    <row r="46" spans="9:32" ht="15.95" customHeight="1" x14ac:dyDescent="0.25">
      <c r="Q46" s="63"/>
      <c r="R46" s="107"/>
      <c r="S46" s="64">
        <v>5</v>
      </c>
      <c r="T46" s="68">
        <v>5</v>
      </c>
      <c r="U46" s="68">
        <v>10</v>
      </c>
      <c r="V46" s="68">
        <v>15</v>
      </c>
      <c r="W46" s="68">
        <v>20</v>
      </c>
      <c r="X46" s="68">
        <v>25</v>
      </c>
      <c r="Y46" s="68">
        <v>30</v>
      </c>
      <c r="Z46" s="68">
        <v>35</v>
      </c>
      <c r="AA46" s="68">
        <v>40</v>
      </c>
      <c r="AB46" s="68">
        <v>45</v>
      </c>
      <c r="AC46" s="68">
        <v>50</v>
      </c>
      <c r="AD46" s="68">
        <v>55</v>
      </c>
      <c r="AE46" s="68">
        <v>60</v>
      </c>
      <c r="AF46" s="63"/>
    </row>
    <row r="47" spans="9:32" x14ac:dyDescent="0.25">
      <c r="Q47" s="63"/>
      <c r="R47" s="107"/>
      <c r="S47" s="64">
        <v>6</v>
      </c>
      <c r="T47" s="68">
        <v>6</v>
      </c>
      <c r="U47" s="68">
        <v>12</v>
      </c>
      <c r="V47" s="68">
        <v>18</v>
      </c>
      <c r="W47" s="68">
        <v>24</v>
      </c>
      <c r="X47" s="68">
        <v>30</v>
      </c>
      <c r="Y47" s="68">
        <v>36</v>
      </c>
      <c r="Z47" s="68">
        <v>42</v>
      </c>
      <c r="AA47" s="68">
        <v>48</v>
      </c>
      <c r="AB47" s="68">
        <v>54</v>
      </c>
      <c r="AC47" s="68">
        <v>60</v>
      </c>
      <c r="AD47" s="68">
        <v>66</v>
      </c>
      <c r="AE47" s="68">
        <v>72</v>
      </c>
      <c r="AF47" s="63"/>
    </row>
    <row r="48" spans="9:32" x14ac:dyDescent="0.25">
      <c r="Q48" s="63"/>
      <c r="R48" s="107"/>
      <c r="S48" s="64">
        <v>7</v>
      </c>
      <c r="T48" s="68">
        <v>7</v>
      </c>
      <c r="U48" s="68">
        <v>14</v>
      </c>
      <c r="V48" s="68">
        <v>21</v>
      </c>
      <c r="W48" s="68">
        <v>28</v>
      </c>
      <c r="X48" s="68">
        <v>35</v>
      </c>
      <c r="Y48" s="68">
        <v>42</v>
      </c>
      <c r="Z48" s="68">
        <v>49</v>
      </c>
      <c r="AA48" s="68">
        <v>56</v>
      </c>
      <c r="AB48" s="68">
        <v>63</v>
      </c>
      <c r="AC48" s="68">
        <v>70</v>
      </c>
      <c r="AD48" s="68">
        <v>77</v>
      </c>
      <c r="AE48" s="68">
        <v>84</v>
      </c>
      <c r="AF48" s="63"/>
    </row>
    <row r="49" spans="13:32" x14ac:dyDescent="0.25">
      <c r="Q49" s="63"/>
      <c r="R49" s="107"/>
      <c r="S49" s="64">
        <v>8</v>
      </c>
      <c r="T49" s="68">
        <v>8</v>
      </c>
      <c r="U49" s="68">
        <v>16</v>
      </c>
      <c r="V49" s="68">
        <v>24</v>
      </c>
      <c r="W49" s="68">
        <v>32</v>
      </c>
      <c r="X49" s="68">
        <v>40</v>
      </c>
      <c r="Y49" s="68">
        <v>48</v>
      </c>
      <c r="Z49" s="68">
        <v>56</v>
      </c>
      <c r="AA49" s="68">
        <v>64</v>
      </c>
      <c r="AB49" s="68">
        <v>72</v>
      </c>
      <c r="AC49" s="68">
        <v>80</v>
      </c>
      <c r="AD49" s="68">
        <v>88</v>
      </c>
      <c r="AE49" s="68">
        <v>96</v>
      </c>
      <c r="AF49" s="63"/>
    </row>
    <row r="50" spans="13:32" x14ac:dyDescent="0.25">
      <c r="Q50" s="63"/>
      <c r="R50" s="107"/>
      <c r="S50" s="64">
        <v>9</v>
      </c>
      <c r="T50" s="68">
        <v>9</v>
      </c>
      <c r="U50" s="68">
        <v>18</v>
      </c>
      <c r="V50" s="68">
        <v>27</v>
      </c>
      <c r="W50" s="68">
        <v>36</v>
      </c>
      <c r="X50" s="68">
        <v>45</v>
      </c>
      <c r="Y50" s="68">
        <v>54</v>
      </c>
      <c r="Z50" s="68">
        <v>63</v>
      </c>
      <c r="AA50" s="68">
        <v>72</v>
      </c>
      <c r="AB50" s="68">
        <v>81</v>
      </c>
      <c r="AC50" s="68">
        <v>90</v>
      </c>
      <c r="AD50" s="68">
        <v>99</v>
      </c>
      <c r="AE50" s="68">
        <v>108</v>
      </c>
      <c r="AF50" s="63"/>
    </row>
    <row r="51" spans="13:32" x14ac:dyDescent="0.25">
      <c r="Q51" s="63"/>
      <c r="R51" s="107"/>
      <c r="S51" s="64">
        <v>10</v>
      </c>
      <c r="T51" s="68">
        <v>10</v>
      </c>
      <c r="U51" s="68">
        <v>20</v>
      </c>
      <c r="V51" s="68">
        <v>30</v>
      </c>
      <c r="W51" s="68">
        <v>40</v>
      </c>
      <c r="X51" s="68">
        <v>50</v>
      </c>
      <c r="Y51" s="68">
        <v>60</v>
      </c>
      <c r="Z51" s="68">
        <v>70</v>
      </c>
      <c r="AA51" s="68">
        <v>80</v>
      </c>
      <c r="AB51" s="68">
        <v>90</v>
      </c>
      <c r="AC51" s="68">
        <v>100</v>
      </c>
      <c r="AD51" s="68">
        <v>110</v>
      </c>
      <c r="AE51" s="68">
        <v>120</v>
      </c>
      <c r="AF51" s="63"/>
    </row>
    <row r="52" spans="13:32" x14ac:dyDescent="0.25">
      <c r="Q52" s="63"/>
      <c r="R52" s="107"/>
      <c r="S52" s="64">
        <v>11</v>
      </c>
      <c r="T52" s="68">
        <v>11</v>
      </c>
      <c r="U52" s="68">
        <v>22</v>
      </c>
      <c r="V52" s="68">
        <v>33</v>
      </c>
      <c r="W52" s="68">
        <v>44</v>
      </c>
      <c r="X52" s="68">
        <v>55</v>
      </c>
      <c r="Y52" s="68">
        <v>66</v>
      </c>
      <c r="Z52" s="68">
        <v>77</v>
      </c>
      <c r="AA52" s="68">
        <v>88</v>
      </c>
      <c r="AB52" s="68">
        <v>99</v>
      </c>
      <c r="AC52" s="68">
        <v>110</v>
      </c>
      <c r="AD52" s="68">
        <v>121</v>
      </c>
      <c r="AE52" s="68">
        <v>132</v>
      </c>
      <c r="AF52" s="63"/>
    </row>
    <row r="53" spans="13:32" x14ac:dyDescent="0.25">
      <c r="Q53" s="63"/>
      <c r="R53" s="108"/>
      <c r="S53" s="64">
        <v>12</v>
      </c>
      <c r="T53" s="68">
        <v>12</v>
      </c>
      <c r="U53" s="68">
        <v>24</v>
      </c>
      <c r="V53" s="68">
        <v>36</v>
      </c>
      <c r="W53" s="68">
        <v>48</v>
      </c>
      <c r="X53" s="68">
        <v>60</v>
      </c>
      <c r="Y53" s="68">
        <v>72</v>
      </c>
      <c r="Z53" s="68">
        <v>84</v>
      </c>
      <c r="AA53" s="68">
        <v>96</v>
      </c>
      <c r="AB53" s="68">
        <v>108</v>
      </c>
      <c r="AC53" s="68">
        <v>120</v>
      </c>
      <c r="AD53" s="68">
        <v>132</v>
      </c>
      <c r="AE53" s="68">
        <v>144</v>
      </c>
      <c r="AF53" s="63"/>
    </row>
    <row r="58" spans="13:32" x14ac:dyDescent="0.25">
      <c r="M58" s="63"/>
      <c r="N58" s="63"/>
      <c r="O58" s="63"/>
      <c r="P58" s="63"/>
      <c r="Q58" s="63"/>
      <c r="R58" s="63"/>
      <c r="S58" s="63"/>
      <c r="T58" s="63"/>
      <c r="U58" s="63"/>
      <c r="V58" s="63"/>
      <c r="W58" s="63"/>
      <c r="X58" s="63"/>
      <c r="Y58" s="63"/>
      <c r="Z58" s="63"/>
      <c r="AA58" s="63"/>
      <c r="AB58" s="63"/>
    </row>
    <row r="59" spans="13:32" x14ac:dyDescent="0.25">
      <c r="M59" s="63"/>
      <c r="N59" s="63"/>
      <c r="O59" s="63"/>
      <c r="P59" s="63"/>
      <c r="Q59" s="63"/>
      <c r="R59" s="63"/>
      <c r="S59" s="63"/>
      <c r="T59" s="63"/>
      <c r="U59" s="63"/>
      <c r="V59" s="63"/>
      <c r="W59" s="63"/>
      <c r="X59" s="63"/>
      <c r="Y59" s="63"/>
      <c r="Z59" s="63"/>
      <c r="AA59" s="63"/>
      <c r="AB59" s="63"/>
    </row>
    <row r="60" spans="13:32" x14ac:dyDescent="0.25">
      <c r="M60" s="63"/>
      <c r="N60" s="63"/>
      <c r="O60" s="63"/>
      <c r="P60" s="63"/>
      <c r="Q60" s="63"/>
      <c r="R60" s="63"/>
      <c r="S60" s="63"/>
      <c r="T60" s="63"/>
      <c r="U60" s="63"/>
      <c r="V60" s="63"/>
      <c r="W60" s="63"/>
      <c r="X60" s="63"/>
      <c r="Y60" s="63"/>
      <c r="Z60" s="63"/>
      <c r="AA60" s="63"/>
      <c r="AB60" s="63"/>
    </row>
    <row r="61" spans="13:32" x14ac:dyDescent="0.25">
      <c r="M61" s="63"/>
      <c r="N61" s="63"/>
      <c r="O61" s="63"/>
      <c r="P61" s="63"/>
      <c r="Q61" s="63"/>
      <c r="R61" s="63"/>
      <c r="S61" s="63"/>
      <c r="T61" s="63"/>
      <c r="U61" s="63"/>
      <c r="V61" s="63"/>
      <c r="W61" s="63"/>
      <c r="X61" s="63"/>
      <c r="Y61" s="63"/>
      <c r="Z61" s="63"/>
      <c r="AA61" s="63"/>
      <c r="AB61" s="63"/>
    </row>
    <row r="62" spans="13:32" x14ac:dyDescent="0.25">
      <c r="M62" s="63"/>
      <c r="N62" s="63"/>
      <c r="O62" s="63"/>
      <c r="P62" s="63"/>
      <c r="Q62" s="63"/>
      <c r="R62" s="63"/>
      <c r="S62" s="63"/>
      <c r="T62" s="63"/>
      <c r="U62" s="63"/>
      <c r="V62" s="63"/>
      <c r="W62" s="63"/>
      <c r="X62" s="63"/>
      <c r="Y62" s="63"/>
      <c r="Z62" s="63"/>
      <c r="AA62" s="63"/>
      <c r="AB62" s="63"/>
    </row>
    <row r="63" spans="13:32" x14ac:dyDescent="0.25">
      <c r="M63" s="63"/>
      <c r="N63" s="63"/>
      <c r="O63" s="63"/>
      <c r="P63" s="63"/>
      <c r="Q63" s="63"/>
      <c r="R63" s="63"/>
      <c r="S63" s="63"/>
      <c r="T63" s="63"/>
      <c r="U63" s="63"/>
      <c r="V63" s="63"/>
      <c r="W63" s="63"/>
      <c r="X63" s="63"/>
      <c r="Y63" s="63"/>
      <c r="Z63" s="63"/>
      <c r="AA63" s="63"/>
      <c r="AB63" s="63"/>
    </row>
    <row r="64" spans="13:32" x14ac:dyDescent="0.25">
      <c r="M64" s="63"/>
      <c r="N64" s="63"/>
      <c r="O64" s="63"/>
      <c r="P64" s="63"/>
      <c r="Q64" s="63"/>
      <c r="R64" s="63"/>
      <c r="S64" s="63"/>
      <c r="T64" s="63"/>
      <c r="U64" s="63"/>
      <c r="V64" s="63"/>
      <c r="W64" s="63"/>
      <c r="X64" s="63"/>
      <c r="Y64" s="63"/>
      <c r="Z64" s="63"/>
      <c r="AA64" s="63"/>
      <c r="AB64" s="63"/>
    </row>
    <row r="65" spans="13:28" x14ac:dyDescent="0.25">
      <c r="M65" s="63"/>
      <c r="N65" s="63"/>
      <c r="O65" s="63"/>
      <c r="P65" s="63"/>
      <c r="Q65" s="63"/>
      <c r="R65" s="63"/>
      <c r="S65" s="63"/>
      <c r="T65" s="63"/>
      <c r="U65" s="63"/>
      <c r="V65" s="63"/>
      <c r="W65" s="63"/>
      <c r="X65" s="63"/>
      <c r="Y65" s="63"/>
      <c r="Z65" s="63"/>
      <c r="AA65" s="63"/>
      <c r="AB65" s="63"/>
    </row>
  </sheetData>
  <mergeCells count="9">
    <mergeCell ref="R42:R53"/>
    <mergeCell ref="T21:AE21"/>
    <mergeCell ref="T22:AE22"/>
    <mergeCell ref="T39:AE39"/>
    <mergeCell ref="T40:AE40"/>
    <mergeCell ref="B2:I18"/>
    <mergeCell ref="J25:O25"/>
    <mergeCell ref="I22:O23"/>
    <mergeCell ref="R24:R3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65A60-D7BB-4BCF-9826-7A01FB4F6D89}">
  <dimension ref="B2:N13"/>
  <sheetViews>
    <sheetView showGridLines="0" topLeftCell="A15" zoomScaleNormal="100" workbookViewId="0">
      <selection activeCell="V23" sqref="V23"/>
    </sheetView>
  </sheetViews>
  <sheetFormatPr defaultColWidth="8.85546875" defaultRowHeight="18.95" customHeight="1" x14ac:dyDescent="0.25"/>
  <cols>
    <col min="1" max="1" width="4.28515625" style="90" customWidth="1"/>
    <col min="2" max="2" width="14.140625" style="90" customWidth="1"/>
    <col min="3" max="3" width="11.7109375" style="90" customWidth="1"/>
    <col min="4" max="4" width="8.42578125" style="90" customWidth="1"/>
    <col min="5" max="5" width="8.7109375" style="90" customWidth="1"/>
    <col min="6" max="6" width="9.140625" style="90" customWidth="1"/>
    <col min="7" max="7" width="8.7109375" style="90" customWidth="1"/>
    <col min="8" max="8" width="9.42578125" style="90" customWidth="1"/>
    <col min="9" max="9" width="8.42578125" style="90" customWidth="1"/>
    <col min="10" max="10" width="7.85546875" style="90" customWidth="1"/>
    <col min="11" max="11" width="9" style="90" customWidth="1"/>
    <col min="12" max="12" width="8.7109375" style="90" customWidth="1"/>
    <col min="13" max="13" width="8.42578125" style="90" customWidth="1"/>
    <col min="14" max="14" width="9.140625" style="90" customWidth="1"/>
    <col min="15" max="16384" width="8.85546875" style="90"/>
  </cols>
  <sheetData>
    <row r="2" spans="2:14" ht="33.950000000000003" customHeight="1" x14ac:dyDescent="0.25">
      <c r="B2" s="94" t="s">
        <v>187</v>
      </c>
      <c r="C2" s="94"/>
      <c r="D2" s="94"/>
      <c r="E2" s="94"/>
      <c r="F2" s="94"/>
      <c r="G2" s="94"/>
      <c r="H2" s="94"/>
      <c r="I2" s="111"/>
    </row>
    <row r="3" spans="2:14" ht="18.95" customHeight="1" x14ac:dyDescent="0.25">
      <c r="B3" s="1"/>
      <c r="C3" s="1"/>
    </row>
    <row r="4" spans="2:14" ht="23.1" customHeight="1" x14ac:dyDescent="0.25">
      <c r="B4" s="93" t="s">
        <v>13</v>
      </c>
      <c r="C4" s="93" t="s">
        <v>10</v>
      </c>
      <c r="D4" s="93" t="s">
        <v>57</v>
      </c>
      <c r="E4" s="93" t="s">
        <v>58</v>
      </c>
      <c r="F4" s="93" t="s">
        <v>59</v>
      </c>
      <c r="G4" s="93" t="s">
        <v>60</v>
      </c>
      <c r="H4" s="93" t="s">
        <v>61</v>
      </c>
      <c r="I4" s="93" t="s">
        <v>62</v>
      </c>
      <c r="J4" s="93" t="s">
        <v>63</v>
      </c>
      <c r="K4" s="93" t="s">
        <v>64</v>
      </c>
      <c r="L4" s="93" t="s">
        <v>65</v>
      </c>
      <c r="M4" s="93" t="s">
        <v>66</v>
      </c>
      <c r="N4" s="93" t="s">
        <v>67</v>
      </c>
    </row>
    <row r="5" spans="2:14" ht="18.95" customHeight="1" x14ac:dyDescent="0.25">
      <c r="B5" s="91" t="s">
        <v>0</v>
      </c>
      <c r="C5" s="91" t="s">
        <v>18</v>
      </c>
      <c r="D5" s="92">
        <v>2548</v>
      </c>
      <c r="E5" s="92">
        <v>3521.482</v>
      </c>
      <c r="F5" s="92">
        <v>2473.6140000000005</v>
      </c>
      <c r="G5" s="92">
        <v>645.16600000000005</v>
      </c>
      <c r="H5" s="92">
        <v>2584.192</v>
      </c>
      <c r="I5" s="92">
        <v>3159.7239999999997</v>
      </c>
      <c r="J5" s="92">
        <v>1210.5619999999999</v>
      </c>
      <c r="K5" s="92">
        <v>7218.5460000000003</v>
      </c>
      <c r="L5" s="92">
        <v>3087.62</v>
      </c>
      <c r="M5" s="92">
        <v>3399.3519999999999</v>
      </c>
      <c r="N5" s="92">
        <v>6746.0699999999988</v>
      </c>
    </row>
    <row r="6" spans="2:14" ht="18.95" customHeight="1" x14ac:dyDescent="0.25">
      <c r="B6" s="91" t="s">
        <v>1</v>
      </c>
      <c r="C6" s="91" t="s">
        <v>19</v>
      </c>
      <c r="D6" s="92">
        <v>441.01</v>
      </c>
      <c r="E6" s="92">
        <v>247.33199999999999</v>
      </c>
      <c r="F6" s="92">
        <v>512.548</v>
      </c>
      <c r="G6" s="92">
        <v>618.29399999999998</v>
      </c>
      <c r="H6" s="92">
        <v>639.99800000000005</v>
      </c>
      <c r="I6" s="92">
        <v>1019.1</v>
      </c>
      <c r="J6" s="92">
        <v>866.83799999999985</v>
      </c>
      <c r="K6" s="92">
        <v>772.51999999999987</v>
      </c>
      <c r="L6" s="92">
        <v>973.45400000000006</v>
      </c>
      <c r="M6" s="92">
        <v>642.23800000000006</v>
      </c>
      <c r="N6" s="92">
        <v>1393.7220000000004</v>
      </c>
    </row>
    <row r="7" spans="2:14" ht="18.95" customHeight="1" x14ac:dyDescent="0.25">
      <c r="B7" s="91" t="s">
        <v>2</v>
      </c>
      <c r="C7" s="91" t="s">
        <v>16</v>
      </c>
      <c r="D7" s="92">
        <v>9436.8229999999985</v>
      </c>
      <c r="E7" s="92">
        <v>626.72200000000009</v>
      </c>
      <c r="F7" s="92">
        <v>3095.6080000000006</v>
      </c>
      <c r="G7" s="92">
        <v>4915.5150000000012</v>
      </c>
      <c r="H7" s="92">
        <v>2928.6240000000007</v>
      </c>
      <c r="I7" s="92">
        <v>2427.0409999999997</v>
      </c>
      <c r="J7" s="92">
        <v>2500.2980000000007</v>
      </c>
      <c r="K7" s="92">
        <v>13340.524000000001</v>
      </c>
      <c r="L7" s="92">
        <v>12194.714999999997</v>
      </c>
      <c r="M7" s="92">
        <v>10155.708000000001</v>
      </c>
      <c r="N7" s="92">
        <v>6490.5649999999987</v>
      </c>
    </row>
    <row r="8" spans="2:14" ht="18.95" customHeight="1" x14ac:dyDescent="0.25">
      <c r="B8" s="91" t="s">
        <v>3</v>
      </c>
      <c r="C8" s="91" t="s">
        <v>16</v>
      </c>
      <c r="D8" s="92">
        <v>320.476</v>
      </c>
      <c r="E8" s="92">
        <v>10.64</v>
      </c>
      <c r="F8" s="92">
        <v>517.01599999999996</v>
      </c>
      <c r="G8" s="92">
        <v>157.58799999999999</v>
      </c>
      <c r="H8" s="92">
        <v>339.28199999999998</v>
      </c>
      <c r="I8" s="92">
        <v>81.528000000000006</v>
      </c>
      <c r="J8" s="92">
        <v>57.9</v>
      </c>
      <c r="K8" s="92">
        <v>135.16</v>
      </c>
      <c r="L8" s="92">
        <v>395.64000000000004</v>
      </c>
      <c r="M8" s="92">
        <v>429.85199999999998</v>
      </c>
      <c r="N8" s="92">
        <v>518.63200000000006</v>
      </c>
    </row>
    <row r="9" spans="2:14" ht="18.95" customHeight="1" x14ac:dyDescent="0.25">
      <c r="B9" s="91" t="s">
        <v>4</v>
      </c>
      <c r="C9" s="91" t="s">
        <v>20</v>
      </c>
      <c r="D9" s="92">
        <v>43.040000000000006</v>
      </c>
      <c r="E9" s="92">
        <v>68.876000000000005</v>
      </c>
      <c r="F9" s="92">
        <v>24.68</v>
      </c>
      <c r="G9" s="92">
        <v>27.79</v>
      </c>
      <c r="H9" s="92">
        <v>44.073999999999998</v>
      </c>
      <c r="I9" s="92">
        <v>28.314</v>
      </c>
      <c r="J9" s="92">
        <v>13.795999999999999</v>
      </c>
      <c r="K9" s="92">
        <v>67.696000000000012</v>
      </c>
      <c r="L9" s="92">
        <v>158.72800000000001</v>
      </c>
      <c r="M9" s="92">
        <v>5272.3159999999998</v>
      </c>
      <c r="N9" s="92">
        <v>138.21200000000002</v>
      </c>
    </row>
    <row r="10" spans="2:14" ht="18.95" customHeight="1" x14ac:dyDescent="0.25">
      <c r="B10" s="91" t="s">
        <v>5</v>
      </c>
      <c r="C10" s="91" t="s">
        <v>16</v>
      </c>
      <c r="D10" s="92">
        <v>22.74</v>
      </c>
      <c r="E10" s="92">
        <v>30.52</v>
      </c>
      <c r="F10" s="92">
        <v>224.1</v>
      </c>
      <c r="G10" s="92">
        <v>193.614</v>
      </c>
      <c r="H10" s="92">
        <v>386.31800000000004</v>
      </c>
      <c r="I10" s="92">
        <v>180.29200000000003</v>
      </c>
      <c r="J10" s="92">
        <v>983.96399999999994</v>
      </c>
      <c r="K10" s="92">
        <v>398.92400000000004</v>
      </c>
      <c r="L10" s="92">
        <v>561.25</v>
      </c>
      <c r="M10" s="92">
        <v>392.85</v>
      </c>
      <c r="N10" s="92">
        <v>207.92800000000003</v>
      </c>
    </row>
    <row r="11" spans="2:14" ht="18.95" customHeight="1" x14ac:dyDescent="0.25">
      <c r="B11" s="91" t="s">
        <v>6</v>
      </c>
      <c r="C11" s="91" t="s">
        <v>16</v>
      </c>
      <c r="D11" s="92">
        <v>935.10400000000004</v>
      </c>
      <c r="E11" s="92">
        <v>1250.2080000000001</v>
      </c>
      <c r="F11" s="92">
        <v>2551.0999999999995</v>
      </c>
      <c r="G11" s="92">
        <v>1592.5360000000001</v>
      </c>
      <c r="H11" s="92">
        <v>1764.7800000000002</v>
      </c>
      <c r="I11" s="92">
        <v>2279.0259999999998</v>
      </c>
      <c r="J11" s="92">
        <v>1463.5800000000002</v>
      </c>
      <c r="K11" s="92">
        <v>2377.9479999999999</v>
      </c>
      <c r="L11" s="92">
        <v>4601.2940000000008</v>
      </c>
      <c r="M11" s="92">
        <v>1846.630000000001</v>
      </c>
      <c r="N11" s="92">
        <v>3620.6140000000023</v>
      </c>
    </row>
    <row r="12" spans="2:14" ht="18.95" customHeight="1" x14ac:dyDescent="0.25">
      <c r="B12" s="91" t="s">
        <v>7</v>
      </c>
      <c r="C12" s="91" t="s">
        <v>15</v>
      </c>
      <c r="D12" s="92">
        <v>3225.846</v>
      </c>
      <c r="E12" s="92">
        <v>1626.9719999999998</v>
      </c>
      <c r="F12" s="92">
        <v>3815.4520000000002</v>
      </c>
      <c r="G12" s="92">
        <v>6026.4679999999998</v>
      </c>
      <c r="H12" s="92">
        <v>4704.1639999999998</v>
      </c>
      <c r="I12" s="92">
        <v>7700.6519999999991</v>
      </c>
      <c r="J12" s="92">
        <v>2928.0740000000001</v>
      </c>
      <c r="K12" s="92">
        <v>6538.9339999999993</v>
      </c>
      <c r="L12" s="92">
        <v>4947.3439999999982</v>
      </c>
      <c r="M12" s="92">
        <v>6120.9680000000008</v>
      </c>
      <c r="N12" s="92">
        <v>11911.276</v>
      </c>
    </row>
    <row r="13" spans="2:14" ht="18.95" customHeight="1" x14ac:dyDescent="0.25">
      <c r="B13" s="91" t="s">
        <v>8</v>
      </c>
      <c r="C13" s="91" t="s">
        <v>17</v>
      </c>
      <c r="D13" s="92">
        <v>4314.4099999999989</v>
      </c>
      <c r="E13" s="92">
        <v>25.02</v>
      </c>
      <c r="F13" s="92">
        <v>1716.7520000000002</v>
      </c>
      <c r="G13" s="92">
        <v>895.22</v>
      </c>
      <c r="H13" s="92">
        <v>371.45199999999994</v>
      </c>
      <c r="I13" s="92">
        <v>110.714</v>
      </c>
      <c r="J13" s="92">
        <v>278.65600000000001</v>
      </c>
      <c r="K13" s="92">
        <v>218.47000000000003</v>
      </c>
      <c r="L13" s="92">
        <v>5026.2480000000005</v>
      </c>
      <c r="M13" s="92">
        <v>74.132000000000005</v>
      </c>
      <c r="N13" s="92">
        <v>451.9980000000001</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6630-82BE-4AF0-ABD8-118791527CB1}">
  <dimension ref="B3:N24"/>
  <sheetViews>
    <sheetView topLeftCell="A4" workbookViewId="0">
      <selection activeCell="B15" sqref="B15:N24"/>
    </sheetView>
  </sheetViews>
  <sheetFormatPr defaultColWidth="8.85546875" defaultRowHeight="15" x14ac:dyDescent="0.25"/>
  <cols>
    <col min="4" max="10" width="8.85546875" bestFit="1" customWidth="1"/>
    <col min="11" max="14" width="9.7109375" bestFit="1" customWidth="1"/>
  </cols>
  <sheetData>
    <row r="3" spans="2:14" x14ac:dyDescent="0.25">
      <c r="B3" s="7" t="s">
        <v>13</v>
      </c>
      <c r="C3" s="8" t="s">
        <v>10</v>
      </c>
      <c r="D3" s="9" t="s">
        <v>57</v>
      </c>
      <c r="E3" s="9" t="s">
        <v>58</v>
      </c>
      <c r="F3" s="9" t="s">
        <v>59</v>
      </c>
      <c r="G3" s="9" t="s">
        <v>60</v>
      </c>
      <c r="H3" s="9" t="s">
        <v>61</v>
      </c>
      <c r="I3" s="9" t="s">
        <v>62</v>
      </c>
      <c r="J3" s="9" t="s">
        <v>63</v>
      </c>
      <c r="K3" s="9" t="s">
        <v>64</v>
      </c>
      <c r="L3" s="9" t="s">
        <v>65</v>
      </c>
      <c r="M3" s="9" t="s">
        <v>66</v>
      </c>
      <c r="N3" s="10" t="s">
        <v>67</v>
      </c>
    </row>
    <row r="4" spans="2:14" x14ac:dyDescent="0.25">
      <c r="B4" s="5" t="s">
        <v>0</v>
      </c>
      <c r="C4" s="2" t="s">
        <v>18</v>
      </c>
      <c r="D4" s="3">
        <v>2548</v>
      </c>
      <c r="E4" s="3">
        <v>3521.482</v>
      </c>
      <c r="F4" s="3">
        <v>2473.6140000000005</v>
      </c>
      <c r="G4" s="3">
        <v>645.16600000000005</v>
      </c>
      <c r="H4" s="3">
        <v>2584.192</v>
      </c>
      <c r="I4" s="3">
        <v>3159.7239999999997</v>
      </c>
      <c r="J4" s="3">
        <v>1210.5619999999999</v>
      </c>
      <c r="K4" s="3">
        <v>7218.5460000000003</v>
      </c>
      <c r="L4" s="3">
        <v>3087.62</v>
      </c>
      <c r="M4" s="3">
        <v>3399.3519999999999</v>
      </c>
      <c r="N4" s="6">
        <v>6746.0699999999988</v>
      </c>
    </row>
    <row r="5" spans="2:14" x14ac:dyDescent="0.25">
      <c r="B5" s="5" t="s">
        <v>1</v>
      </c>
      <c r="C5" s="2" t="s">
        <v>19</v>
      </c>
      <c r="D5" s="3">
        <v>441.01</v>
      </c>
      <c r="E5" s="3">
        <v>247.33199999999999</v>
      </c>
      <c r="F5" s="3">
        <v>512.548</v>
      </c>
      <c r="G5" s="3">
        <v>618.29399999999998</v>
      </c>
      <c r="H5" s="3">
        <v>639.99800000000005</v>
      </c>
      <c r="I5" s="3">
        <v>1019.1</v>
      </c>
      <c r="J5" s="3">
        <v>866.83799999999985</v>
      </c>
      <c r="K5" s="3">
        <v>772.51999999999987</v>
      </c>
      <c r="L5" s="3">
        <v>973.45400000000006</v>
      </c>
      <c r="M5" s="3">
        <v>642.23800000000006</v>
      </c>
      <c r="N5" s="6">
        <v>1393.7220000000004</v>
      </c>
    </row>
    <row r="6" spans="2:14" x14ac:dyDescent="0.25">
      <c r="B6" s="5" t="s">
        <v>2</v>
      </c>
      <c r="C6" s="2" t="s">
        <v>16</v>
      </c>
      <c r="D6" s="3">
        <v>9436.8229999999985</v>
      </c>
      <c r="E6" s="3">
        <v>626.72200000000009</v>
      </c>
      <c r="F6" s="3">
        <v>3095.6080000000006</v>
      </c>
      <c r="G6" s="3">
        <v>4915.5150000000012</v>
      </c>
      <c r="H6" s="3">
        <v>2928.6240000000007</v>
      </c>
      <c r="I6" s="3">
        <v>2427.0409999999997</v>
      </c>
      <c r="J6" s="3">
        <v>2500.2980000000007</v>
      </c>
      <c r="K6" s="3">
        <v>13340.524000000001</v>
      </c>
      <c r="L6" s="3">
        <v>12194.714999999997</v>
      </c>
      <c r="M6" s="3">
        <v>10155.708000000001</v>
      </c>
      <c r="N6" s="6">
        <v>6490.5649999999987</v>
      </c>
    </row>
    <row r="7" spans="2:14" x14ac:dyDescent="0.25">
      <c r="B7" s="5" t="s">
        <v>3</v>
      </c>
      <c r="C7" s="2" t="s">
        <v>16</v>
      </c>
      <c r="D7" s="3">
        <v>320.476</v>
      </c>
      <c r="E7" s="3">
        <v>10.64</v>
      </c>
      <c r="F7" s="3">
        <v>517.01599999999996</v>
      </c>
      <c r="G7" s="3">
        <v>157.58799999999999</v>
      </c>
      <c r="H7" s="3">
        <v>339.28199999999998</v>
      </c>
      <c r="I7" s="3">
        <v>81.528000000000006</v>
      </c>
      <c r="J7" s="3">
        <v>57.9</v>
      </c>
      <c r="K7" s="3">
        <v>135.16</v>
      </c>
      <c r="L7" s="3">
        <v>395.64000000000004</v>
      </c>
      <c r="M7" s="3">
        <v>429.85199999999998</v>
      </c>
      <c r="N7" s="6">
        <v>518.63200000000006</v>
      </c>
    </row>
    <row r="8" spans="2:14" x14ac:dyDescent="0.25">
      <c r="B8" s="5" t="s">
        <v>4</v>
      </c>
      <c r="C8" s="2" t="s">
        <v>20</v>
      </c>
      <c r="D8" s="3">
        <v>43.040000000000006</v>
      </c>
      <c r="E8" s="3">
        <v>68.876000000000005</v>
      </c>
      <c r="F8" s="3">
        <v>24.68</v>
      </c>
      <c r="G8" s="3">
        <v>27.79</v>
      </c>
      <c r="H8" s="3">
        <v>44.073999999999998</v>
      </c>
      <c r="I8" s="3">
        <v>28.314</v>
      </c>
      <c r="J8" s="3">
        <v>13.795999999999999</v>
      </c>
      <c r="K8" s="3">
        <v>67.696000000000012</v>
      </c>
      <c r="L8" s="3">
        <v>158.72800000000001</v>
      </c>
      <c r="M8" s="3">
        <v>5272.3159999999998</v>
      </c>
      <c r="N8" s="6">
        <v>138.21200000000002</v>
      </c>
    </row>
    <row r="9" spans="2:14" x14ac:dyDescent="0.25">
      <c r="B9" s="5" t="s">
        <v>5</v>
      </c>
      <c r="C9" s="2" t="s">
        <v>16</v>
      </c>
      <c r="D9" s="3">
        <v>22.74</v>
      </c>
      <c r="E9" s="3">
        <v>30.52</v>
      </c>
      <c r="F9" s="3">
        <v>224.1</v>
      </c>
      <c r="G9" s="3">
        <v>193.614</v>
      </c>
      <c r="H9" s="3">
        <v>386.31800000000004</v>
      </c>
      <c r="I9" s="3">
        <v>180.29200000000003</v>
      </c>
      <c r="J9" s="3">
        <v>983.96399999999994</v>
      </c>
      <c r="K9" s="3">
        <v>398.92400000000004</v>
      </c>
      <c r="L9" s="3">
        <v>561.25</v>
      </c>
      <c r="M9" s="3">
        <v>392.85</v>
      </c>
      <c r="N9" s="6">
        <v>207.92800000000003</v>
      </c>
    </row>
    <row r="10" spans="2:14" x14ac:dyDescent="0.25">
      <c r="B10" s="5" t="s">
        <v>6</v>
      </c>
      <c r="C10" s="2" t="s">
        <v>16</v>
      </c>
      <c r="D10" s="3">
        <v>935.10400000000004</v>
      </c>
      <c r="E10" s="3">
        <v>1250.2080000000001</v>
      </c>
      <c r="F10" s="3">
        <v>2551.0999999999995</v>
      </c>
      <c r="G10" s="3">
        <v>1592.5360000000001</v>
      </c>
      <c r="H10" s="3">
        <v>1764.7800000000002</v>
      </c>
      <c r="I10" s="3">
        <v>2279.0259999999998</v>
      </c>
      <c r="J10" s="3">
        <v>1463.5800000000002</v>
      </c>
      <c r="K10" s="3">
        <v>2377.9479999999999</v>
      </c>
      <c r="L10" s="3">
        <v>4601.2940000000008</v>
      </c>
      <c r="M10" s="3">
        <v>1846.630000000001</v>
      </c>
      <c r="N10" s="6">
        <v>3620.6140000000023</v>
      </c>
    </row>
    <row r="11" spans="2:14" x14ac:dyDescent="0.25">
      <c r="B11" s="5" t="s">
        <v>7</v>
      </c>
      <c r="C11" s="2" t="s">
        <v>15</v>
      </c>
      <c r="D11" s="3">
        <v>3225.846</v>
      </c>
      <c r="E11" s="3">
        <v>1626.9719999999998</v>
      </c>
      <c r="F11" s="3">
        <v>3815.4520000000002</v>
      </c>
      <c r="G11" s="3">
        <v>6026.4679999999998</v>
      </c>
      <c r="H11" s="3">
        <v>4704.1639999999998</v>
      </c>
      <c r="I11" s="3">
        <v>7700.6519999999991</v>
      </c>
      <c r="J11" s="3">
        <v>2928.0740000000001</v>
      </c>
      <c r="K11" s="3">
        <v>6538.9339999999993</v>
      </c>
      <c r="L11" s="3">
        <v>4947.3439999999982</v>
      </c>
      <c r="M11" s="3">
        <v>6120.9680000000008</v>
      </c>
      <c r="N11" s="6">
        <v>11911.276</v>
      </c>
    </row>
    <row r="12" spans="2:14" x14ac:dyDescent="0.25">
      <c r="B12" s="11" t="s">
        <v>8</v>
      </c>
      <c r="C12" s="12" t="s">
        <v>17</v>
      </c>
      <c r="D12" s="13">
        <v>4314.4099999999989</v>
      </c>
      <c r="E12" s="13">
        <v>25.02</v>
      </c>
      <c r="F12" s="13">
        <v>1716.7520000000002</v>
      </c>
      <c r="G12" s="13">
        <v>895.22</v>
      </c>
      <c r="H12" s="13">
        <v>371.45199999999994</v>
      </c>
      <c r="I12" s="13">
        <v>110.714</v>
      </c>
      <c r="J12" s="13">
        <v>278.65600000000001</v>
      </c>
      <c r="K12" s="13">
        <v>218.47000000000003</v>
      </c>
      <c r="L12" s="13">
        <v>5026.2480000000005</v>
      </c>
      <c r="M12" s="13">
        <v>74.132000000000005</v>
      </c>
      <c r="N12" s="14">
        <v>451.9980000000001</v>
      </c>
    </row>
    <row r="15" spans="2:14" x14ac:dyDescent="0.25">
      <c r="B15" t="s">
        <v>13</v>
      </c>
      <c r="C15" t="s">
        <v>10</v>
      </c>
      <c r="D15" t="s">
        <v>57</v>
      </c>
      <c r="E15" t="s">
        <v>58</v>
      </c>
      <c r="F15" t="s">
        <v>59</v>
      </c>
      <c r="G15" t="s">
        <v>60</v>
      </c>
      <c r="H15" t="s">
        <v>61</v>
      </c>
      <c r="I15" t="s">
        <v>62</v>
      </c>
      <c r="J15" t="s">
        <v>63</v>
      </c>
      <c r="K15" t="s">
        <v>64</v>
      </c>
      <c r="L15" t="s">
        <v>65</v>
      </c>
      <c r="M15" t="s">
        <v>66</v>
      </c>
      <c r="N15" t="s">
        <v>67</v>
      </c>
    </row>
    <row r="16" spans="2:14" x14ac:dyDescent="0.25">
      <c r="B16" t="s">
        <v>0</v>
      </c>
      <c r="C16" t="s">
        <v>18</v>
      </c>
      <c r="D16" s="15">
        <v>2548</v>
      </c>
      <c r="E16" s="15">
        <v>3521.482</v>
      </c>
      <c r="F16" s="15">
        <v>2473.6140000000005</v>
      </c>
      <c r="G16" s="15">
        <v>645.16600000000005</v>
      </c>
      <c r="H16" s="15">
        <v>2584.192</v>
      </c>
      <c r="I16" s="15">
        <v>3159.7239999999997</v>
      </c>
      <c r="J16" s="15">
        <v>1210.5619999999999</v>
      </c>
      <c r="K16" s="15">
        <v>7218.5460000000003</v>
      </c>
      <c r="L16" s="15">
        <v>3087.62</v>
      </c>
      <c r="M16" s="15">
        <v>3399.3519999999999</v>
      </c>
      <c r="N16" s="15">
        <v>6746.0699999999988</v>
      </c>
    </row>
    <row r="17" spans="2:14" x14ac:dyDescent="0.25">
      <c r="B17" t="s">
        <v>1</v>
      </c>
      <c r="C17" t="s">
        <v>19</v>
      </c>
      <c r="D17" s="15">
        <v>441.01</v>
      </c>
      <c r="E17" s="15">
        <v>247.33199999999999</v>
      </c>
      <c r="F17" s="15">
        <v>512.548</v>
      </c>
      <c r="G17" s="15">
        <v>618.29399999999998</v>
      </c>
      <c r="H17" s="15">
        <v>639.99800000000005</v>
      </c>
      <c r="I17" s="15">
        <v>1019.1</v>
      </c>
      <c r="J17" s="15">
        <v>866.83799999999985</v>
      </c>
      <c r="K17" s="15">
        <v>772.51999999999987</v>
      </c>
      <c r="L17" s="15">
        <v>973.45400000000006</v>
      </c>
      <c r="M17" s="15">
        <v>642.23800000000006</v>
      </c>
      <c r="N17" s="15">
        <v>1393.7220000000004</v>
      </c>
    </row>
    <row r="18" spans="2:14" x14ac:dyDescent="0.25">
      <c r="B18" t="s">
        <v>2</v>
      </c>
      <c r="C18" t="s">
        <v>16</v>
      </c>
      <c r="D18" s="15">
        <v>9436.8229999999985</v>
      </c>
      <c r="E18" s="15">
        <v>626.72200000000009</v>
      </c>
      <c r="F18" s="15">
        <v>3095.6080000000006</v>
      </c>
      <c r="G18" s="15">
        <v>4915.5150000000012</v>
      </c>
      <c r="H18" s="15">
        <v>2928.6240000000007</v>
      </c>
      <c r="I18" s="15">
        <v>2427.0409999999997</v>
      </c>
      <c r="J18" s="15">
        <v>2500.2980000000007</v>
      </c>
      <c r="K18" s="15">
        <v>13340.524000000001</v>
      </c>
      <c r="L18" s="15">
        <v>12194.714999999997</v>
      </c>
      <c r="M18" s="15">
        <v>10155.708000000001</v>
      </c>
      <c r="N18" s="15">
        <v>6490.5649999999987</v>
      </c>
    </row>
    <row r="19" spans="2:14" x14ac:dyDescent="0.25">
      <c r="B19" t="s">
        <v>3</v>
      </c>
      <c r="C19" t="s">
        <v>16</v>
      </c>
      <c r="D19" s="15">
        <v>320.476</v>
      </c>
      <c r="E19" s="15">
        <v>10.64</v>
      </c>
      <c r="F19" s="15">
        <v>517.01599999999996</v>
      </c>
      <c r="G19" s="15">
        <v>157.58799999999999</v>
      </c>
      <c r="H19" s="15">
        <v>339.28199999999998</v>
      </c>
      <c r="I19" s="15">
        <v>81.528000000000006</v>
      </c>
      <c r="J19" s="15">
        <v>57.9</v>
      </c>
      <c r="K19" s="15">
        <v>135.16</v>
      </c>
      <c r="L19" s="15">
        <v>395.64000000000004</v>
      </c>
      <c r="M19" s="15">
        <v>429.85199999999998</v>
      </c>
      <c r="N19" s="15">
        <v>518.63200000000006</v>
      </c>
    </row>
    <row r="20" spans="2:14" x14ac:dyDescent="0.25">
      <c r="B20" t="s">
        <v>4</v>
      </c>
      <c r="C20" t="s">
        <v>20</v>
      </c>
      <c r="D20" s="15">
        <v>43.040000000000006</v>
      </c>
      <c r="E20" s="15">
        <v>68.876000000000005</v>
      </c>
      <c r="F20" s="15">
        <v>24.68</v>
      </c>
      <c r="G20" s="15">
        <v>27.79</v>
      </c>
      <c r="H20" s="15">
        <v>44.073999999999998</v>
      </c>
      <c r="I20" s="15">
        <v>28.314</v>
      </c>
      <c r="J20" s="15">
        <v>13.795999999999999</v>
      </c>
      <c r="K20" s="15">
        <v>67.696000000000012</v>
      </c>
      <c r="L20" s="15">
        <v>158.72800000000001</v>
      </c>
      <c r="M20" s="15">
        <v>5272.3159999999998</v>
      </c>
      <c r="N20" s="15">
        <v>138.21200000000002</v>
      </c>
    </row>
    <row r="21" spans="2:14" x14ac:dyDescent="0.25">
      <c r="B21" t="s">
        <v>5</v>
      </c>
      <c r="C21" t="s">
        <v>16</v>
      </c>
      <c r="D21" s="15">
        <v>22.74</v>
      </c>
      <c r="E21" s="15">
        <v>30.52</v>
      </c>
      <c r="F21" s="15">
        <v>224.1</v>
      </c>
      <c r="G21" s="15">
        <v>193.614</v>
      </c>
      <c r="H21" s="15">
        <v>386.31800000000004</v>
      </c>
      <c r="I21" s="15">
        <v>180.29200000000003</v>
      </c>
      <c r="J21" s="15">
        <v>983.96399999999994</v>
      </c>
      <c r="K21" s="15">
        <v>398.92400000000004</v>
      </c>
      <c r="L21" s="15">
        <v>561.25</v>
      </c>
      <c r="M21" s="15">
        <v>392.85</v>
      </c>
      <c r="N21" s="15">
        <v>207.92800000000003</v>
      </c>
    </row>
    <row r="22" spans="2:14" x14ac:dyDescent="0.25">
      <c r="B22" t="s">
        <v>6</v>
      </c>
      <c r="C22" t="s">
        <v>16</v>
      </c>
      <c r="D22" s="15">
        <v>935.10400000000004</v>
      </c>
      <c r="E22" s="15">
        <v>1250.2080000000001</v>
      </c>
      <c r="F22" s="15">
        <v>2551.0999999999995</v>
      </c>
      <c r="G22" s="15">
        <v>1592.5360000000001</v>
      </c>
      <c r="H22" s="15">
        <v>1764.7800000000002</v>
      </c>
      <c r="I22" s="15">
        <v>2279.0259999999998</v>
      </c>
      <c r="J22" s="15">
        <v>1463.5800000000002</v>
      </c>
      <c r="K22" s="15">
        <v>2377.9479999999999</v>
      </c>
      <c r="L22" s="15">
        <v>4601.2940000000008</v>
      </c>
      <c r="M22" s="15">
        <v>1846.630000000001</v>
      </c>
      <c r="N22" s="15">
        <v>3620.6140000000023</v>
      </c>
    </row>
    <row r="23" spans="2:14" x14ac:dyDescent="0.25">
      <c r="B23" t="s">
        <v>7</v>
      </c>
      <c r="C23" t="s">
        <v>15</v>
      </c>
      <c r="D23" s="15">
        <v>3225.846</v>
      </c>
      <c r="E23" s="15">
        <v>1626.9719999999998</v>
      </c>
      <c r="F23" s="15">
        <v>3815.4520000000002</v>
      </c>
      <c r="G23" s="15">
        <v>6026.4679999999998</v>
      </c>
      <c r="H23" s="15">
        <v>4704.1639999999998</v>
      </c>
      <c r="I23" s="15">
        <v>7700.6519999999991</v>
      </c>
      <c r="J23" s="15">
        <v>2928.0740000000001</v>
      </c>
      <c r="K23" s="15">
        <v>6538.9339999999993</v>
      </c>
      <c r="L23" s="15">
        <v>4947.3439999999982</v>
      </c>
      <c r="M23" s="15">
        <v>6120.9680000000008</v>
      </c>
      <c r="N23" s="15">
        <v>11911.276</v>
      </c>
    </row>
    <row r="24" spans="2:14" x14ac:dyDescent="0.25">
      <c r="B24" t="s">
        <v>8</v>
      </c>
      <c r="C24" t="s">
        <v>17</v>
      </c>
      <c r="D24" s="15">
        <v>4314.4099999999989</v>
      </c>
      <c r="E24" s="15">
        <v>25.02</v>
      </c>
      <c r="F24" s="15">
        <v>1716.7520000000002</v>
      </c>
      <c r="G24" s="15">
        <v>895.22</v>
      </c>
      <c r="H24" s="15">
        <v>371.45199999999994</v>
      </c>
      <c r="I24" s="15">
        <v>110.714</v>
      </c>
      <c r="J24" s="15">
        <v>278.65600000000001</v>
      </c>
      <c r="K24" s="15">
        <v>218.47000000000003</v>
      </c>
      <c r="L24" s="15">
        <v>5026.2480000000005</v>
      </c>
      <c r="M24" s="15">
        <v>74.132000000000005</v>
      </c>
      <c r="N24" s="15">
        <v>451.9980000000001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3B7FC-108C-4D1A-9405-C88C44092BD4}">
  <dimension ref="A1"/>
  <sheetViews>
    <sheetView workbookViewId="0"/>
  </sheetViews>
  <sheetFormatPr defaultColWidth="8.85546875"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What does excel do </vt:lpstr>
      <vt:lpstr>Structure</vt:lpstr>
      <vt:lpstr>UI</vt:lpstr>
      <vt:lpstr>Types of Data</vt:lpstr>
      <vt:lpstr>Cursor &amp; Moving around</vt:lpstr>
      <vt:lpstr>Sort &amp; Filter</vt:lpstr>
      <vt:lpstr>First Formula</vt:lpstr>
      <vt:lpstr>Styling and Formatting </vt:lpstr>
      <vt:lpstr>Cell Refrencing 101</vt:lpstr>
      <vt:lpstr>Table</vt: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kunal kishor</dc:creator>
  <cp:lastModifiedBy>Rachit Gupta</cp:lastModifiedBy>
  <cp:lastPrinted>2022-12-10T16:25:58Z</cp:lastPrinted>
  <dcterms:created xsi:type="dcterms:W3CDTF">2015-06-05T18:17:20Z</dcterms:created>
  <dcterms:modified xsi:type="dcterms:W3CDTF">2024-06-08T14:53:18Z</dcterms:modified>
</cp:coreProperties>
</file>