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ilun\Desktop\"/>
    </mc:Choice>
  </mc:AlternateContent>
  <bookViews>
    <workbookView xWindow="0" yWindow="0" windowWidth="28800" windowHeight="12435" tabRatio="500"/>
  </bookViews>
  <sheets>
    <sheet name="19.9M" sheetId="12" r:id="rId1"/>
    <sheet name="25M" sheetId="10" r:id="rId2"/>
    <sheet name="45M" sheetId="1" r:id="rId3"/>
    <sheet name="65M" sheetId="9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3" i="12"/>
  <c r="G5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" i="9"/>
  <c r="H3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F54" i="1"/>
  <c r="D54" i="1"/>
  <c r="D54" i="10"/>
  <c r="F54" i="10"/>
  <c r="G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G54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3" i="10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3" i="12"/>
  <c r="H3" i="12"/>
  <c r="G54" i="12"/>
  <c r="F54" i="12"/>
  <c r="D54" i="12"/>
  <c r="C54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I53" i="9"/>
  <c r="H53" i="9"/>
  <c r="B5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53" i="1"/>
  <c r="H53" i="1"/>
  <c r="B53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I53" i="10"/>
  <c r="H53" i="10"/>
  <c r="B53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I53" i="12"/>
  <c r="H53" i="12"/>
  <c r="B53" i="12"/>
  <c r="H54" i="12"/>
  <c r="H54" i="10"/>
  <c r="H54" i="9"/>
  <c r="H54" i="1"/>
  <c r="I54" i="9"/>
  <c r="I54" i="1"/>
  <c r="I54" i="10"/>
  <c r="I54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" i="10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" i="12"/>
  <c r="E54" i="12"/>
  <c r="C54" i="12"/>
  <c r="C54" i="10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E54" i="10"/>
  <c r="E54" i="9"/>
  <c r="E54" i="1"/>
</calcChain>
</file>

<file path=xl/sharedStrings.xml><?xml version="1.0" encoding="utf-8"?>
<sst xmlns="http://schemas.openxmlformats.org/spreadsheetml/2006/main" count="265" uniqueCount="66">
  <si>
    <t>Message ID</t>
  </si>
  <si>
    <t>Receive Count</t>
  </si>
  <si>
    <t>Percentage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</si>
  <si>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</si>
  <si>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</si>
  <si>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</si>
  <si>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</si>
  <si>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</si>
  <si>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</si>
  <si>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</si>
  <si>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</si>
  <si>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</si>
  <si>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</si>
  <si>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</si>
  <si>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</si>
  <si>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</si>
  <si>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</si>
  <si>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</si>
  <si>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</si>
  <si>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</si>
  <si>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</si>
  <si>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</si>
  <si>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</si>
  <si>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</si>
  <si>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</si>
  <si>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</si>
  <si>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</si>
  <si>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</si>
  <si>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</si>
  <si>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</si>
  <si>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</si>
  <si>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</si>
  <si>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</si>
  <si>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</si>
  <si>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</si>
  <si>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</si>
  <si>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</si>
  <si>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</si>
  <si>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</si>
  <si>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</si>
  <si>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</si>
  <si>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</si>
  <si>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</si>
  <si>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</si>
  <si>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</si>
  <si>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</si>
  <si>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</si>
  <si>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</si>
  <si>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</si>
  <si>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</si>
  <si>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</si>
  <si>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</si>
  <si>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</si>
  <si>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Simple Message(No Partition)</t>
  </si>
  <si>
    <t>Small Partition of 75Kb per packet</t>
  </si>
  <si>
    <t>(a message will be partitioned into 133 parts and we generate 133 packets for fountain codes)</t>
  </si>
  <si>
    <t>Opportunistic Router(19.9M Buffer)</t>
  </si>
  <si>
    <t>Opportunistic Router(25M Buffer)</t>
  </si>
  <si>
    <t>Opportunistic Router(45M Buffer)</t>
  </si>
  <si>
    <t xml:space="preserve">when we consider more than 80% as successful receiving </t>
  </si>
  <si>
    <t xml:space="preserve">when we consider 100% as successful receiving </t>
  </si>
  <si>
    <t>Opportunistic Router(65M Buffer)</t>
  </si>
  <si>
    <t>Total</t>
  </si>
  <si>
    <t>Average</t>
  </si>
  <si>
    <t>V</t>
  </si>
  <si>
    <t>Small Partition with 24 hours 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</si>
</sst>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F1" sqref="F1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7" width="16.75" style="1" customWidth="1"/>
    <col min="8" max="8" width="17.5" style="1" bestFit="1" customWidth="1"/>
    <col min="9" max="9" width="16.75" style="1" bestFit="1" customWidth="1"/>
    <col min="10" max="16384" width="10.875" style="1"/>
  </cols>
  <sheetData>
    <row r="1" spans="1:9" ht="63">
      <c r="A1" s="1" t="s">
        <v>56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</row>
    <row r="2" spans="1:9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9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1">
        <v>128</v>
      </c>
      <c r="G3" s="7">
        <f>F3/133</f>
        <v>0.96240601503759393</v>
      </c>
      <c r="H3" s="1">
        <f>IF(G3&gt;=0.8,1,0)</f>
        <v>1</v>
      </c>
      <c r="I3" s="1">
        <f>IF(G3=1,1,0)</f>
        <v>0</v>
      </c>
    </row>
    <row r="4" spans="1:9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1">
        <v>33</v>
      </c>
      <c r="G4" s="7">
        <f t="shared" ref="G4:G52" si="2">F4/133</f>
        <v>0.24812030075187969</v>
      </c>
      <c r="H4" s="1">
        <f t="shared" ref="H4:H52" si="3">IF(G4&gt;=0.8,1,0)</f>
        <v>0</v>
      </c>
      <c r="I4" s="1">
        <f t="shared" ref="I4:I52" si="4">IF(G4=1,1,0)</f>
        <v>0</v>
      </c>
    </row>
    <row r="5" spans="1:9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1">
        <v>132</v>
      </c>
      <c r="G5" s="7">
        <f t="shared" si="2"/>
        <v>0.99248120300751874</v>
      </c>
      <c r="H5" s="1">
        <f t="shared" si="3"/>
        <v>1</v>
      </c>
      <c r="I5" s="1">
        <f t="shared" si="4"/>
        <v>0</v>
      </c>
    </row>
    <row r="6" spans="1:9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1">
        <v>133</v>
      </c>
      <c r="G6" s="7">
        <f t="shared" si="2"/>
        <v>1</v>
      </c>
      <c r="H6" s="1">
        <f t="shared" si="3"/>
        <v>1</v>
      </c>
      <c r="I6" s="1">
        <f t="shared" si="4"/>
        <v>1</v>
      </c>
    </row>
    <row r="7" spans="1:9">
      <c r="A7" s="1" t="s">
        <v>7</v>
      </c>
      <c r="B7" s="1">
        <v>0</v>
      </c>
      <c r="C7" s="2">
        <f t="shared" si="0"/>
        <v>0</v>
      </c>
      <c r="D7" s="1">
        <v>33</v>
      </c>
      <c r="E7" s="4">
        <f t="shared" si="1"/>
        <v>0.24812030075187969</v>
      </c>
      <c r="F7" s="1">
        <v>33</v>
      </c>
      <c r="G7" s="7">
        <f t="shared" si="2"/>
        <v>0.24812030075187969</v>
      </c>
      <c r="H7" s="1">
        <f t="shared" si="3"/>
        <v>0</v>
      </c>
      <c r="I7" s="1">
        <f t="shared" si="4"/>
        <v>0</v>
      </c>
    </row>
    <row r="8" spans="1:9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1">
        <v>133</v>
      </c>
      <c r="G8" s="7">
        <f t="shared" si="2"/>
        <v>1</v>
      </c>
      <c r="H8" s="1">
        <f t="shared" si="3"/>
        <v>1</v>
      </c>
      <c r="I8" s="1">
        <f t="shared" si="4"/>
        <v>1</v>
      </c>
    </row>
    <row r="9" spans="1:9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1">
        <v>133</v>
      </c>
      <c r="G9" s="7">
        <f t="shared" si="2"/>
        <v>1</v>
      </c>
      <c r="H9" s="1">
        <f t="shared" si="3"/>
        <v>1</v>
      </c>
      <c r="I9" s="1">
        <f t="shared" si="4"/>
        <v>1</v>
      </c>
    </row>
    <row r="10" spans="1:9">
      <c r="A10" s="1" t="s">
        <v>10</v>
      </c>
      <c r="B10" s="1">
        <v>0</v>
      </c>
      <c r="C10" s="2">
        <f t="shared" si="0"/>
        <v>0</v>
      </c>
      <c r="D10" s="1">
        <v>90</v>
      </c>
      <c r="E10" s="4">
        <f t="shared" si="1"/>
        <v>0.67669172932330823</v>
      </c>
      <c r="F10" s="1">
        <v>90</v>
      </c>
      <c r="G10" s="7">
        <f t="shared" si="2"/>
        <v>0.67669172932330823</v>
      </c>
      <c r="H10" s="1">
        <f t="shared" si="3"/>
        <v>0</v>
      </c>
      <c r="I10" s="1">
        <f t="shared" si="4"/>
        <v>0</v>
      </c>
    </row>
    <row r="11" spans="1:9">
      <c r="A11" s="1" t="s">
        <v>11</v>
      </c>
      <c r="B11" s="1">
        <v>0</v>
      </c>
      <c r="C11" s="2">
        <f t="shared" si="0"/>
        <v>0</v>
      </c>
      <c r="D11" s="1">
        <v>132</v>
      </c>
      <c r="E11" s="4">
        <f t="shared" si="1"/>
        <v>0.99248120300751874</v>
      </c>
      <c r="F11" s="1">
        <v>132</v>
      </c>
      <c r="G11" s="7">
        <f t="shared" si="2"/>
        <v>0.99248120300751874</v>
      </c>
      <c r="H11" s="1">
        <f t="shared" si="3"/>
        <v>1</v>
      </c>
      <c r="I11" s="1">
        <f t="shared" si="4"/>
        <v>0</v>
      </c>
    </row>
    <row r="12" spans="1:9">
      <c r="A12" s="1" t="s">
        <v>12</v>
      </c>
      <c r="B12" s="1">
        <v>0</v>
      </c>
      <c r="C12" s="2">
        <f t="shared" si="0"/>
        <v>0</v>
      </c>
      <c r="D12" s="1">
        <v>1</v>
      </c>
      <c r="E12" s="4">
        <f t="shared" si="1"/>
        <v>7.5187969924812026E-3</v>
      </c>
      <c r="F12" s="1">
        <v>3</v>
      </c>
      <c r="G12" s="7">
        <f t="shared" si="2"/>
        <v>2.2556390977443608E-2</v>
      </c>
      <c r="H12" s="1">
        <f t="shared" si="3"/>
        <v>0</v>
      </c>
      <c r="I12" s="1">
        <f t="shared" si="4"/>
        <v>0</v>
      </c>
    </row>
    <row r="13" spans="1:9">
      <c r="A13" s="1" t="s">
        <v>13</v>
      </c>
      <c r="B13" s="1">
        <v>0</v>
      </c>
      <c r="C13" s="2">
        <f t="shared" si="0"/>
        <v>0</v>
      </c>
      <c r="D13" s="1">
        <v>75</v>
      </c>
      <c r="E13" s="4">
        <f t="shared" si="1"/>
        <v>0.56390977443609025</v>
      </c>
      <c r="F13" s="1">
        <v>75</v>
      </c>
      <c r="G13" s="7">
        <f t="shared" si="2"/>
        <v>0.56390977443609025</v>
      </c>
      <c r="H13" s="1">
        <f t="shared" si="3"/>
        <v>0</v>
      </c>
      <c r="I13" s="1">
        <f t="shared" si="4"/>
        <v>0</v>
      </c>
    </row>
    <row r="14" spans="1:9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1">
        <v>133</v>
      </c>
      <c r="G14" s="7">
        <f t="shared" si="2"/>
        <v>1</v>
      </c>
      <c r="H14" s="1">
        <f t="shared" si="3"/>
        <v>1</v>
      </c>
      <c r="I14" s="1">
        <f t="shared" si="4"/>
        <v>1</v>
      </c>
    </row>
    <row r="15" spans="1:9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1">
        <v>10</v>
      </c>
      <c r="G15" s="7">
        <f t="shared" si="2"/>
        <v>7.5187969924812026E-2</v>
      </c>
      <c r="H15" s="1">
        <f t="shared" si="3"/>
        <v>0</v>
      </c>
      <c r="I15" s="1">
        <f t="shared" si="4"/>
        <v>0</v>
      </c>
    </row>
    <row r="16" spans="1:9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1">
        <v>133</v>
      </c>
      <c r="G16" s="7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129</v>
      </c>
      <c r="E17" s="4">
        <f t="shared" si="1"/>
        <v>0.96992481203007519</v>
      </c>
      <c r="F17" s="1">
        <v>129</v>
      </c>
      <c r="G17" s="7">
        <f t="shared" si="2"/>
        <v>0.96992481203007519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68</v>
      </c>
      <c r="E18" s="4">
        <f t="shared" si="1"/>
        <v>0.51127819548872178</v>
      </c>
      <c r="F18" s="1">
        <v>68</v>
      </c>
      <c r="G18" s="7">
        <f t="shared" si="2"/>
        <v>0.51127819548872178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114</v>
      </c>
      <c r="E19" s="4">
        <f t="shared" si="1"/>
        <v>0.8571428571428571</v>
      </c>
      <c r="F19" s="1">
        <v>116</v>
      </c>
      <c r="G19" s="7">
        <f t="shared" si="2"/>
        <v>0.8721804511278195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1">
        <v>0</v>
      </c>
      <c r="G20" s="7">
        <f t="shared" si="2"/>
        <v>0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0</v>
      </c>
      <c r="C21" s="2">
        <f t="shared" si="0"/>
        <v>0</v>
      </c>
      <c r="D21" s="1">
        <v>126</v>
      </c>
      <c r="E21" s="4">
        <f t="shared" si="1"/>
        <v>0.94736842105263153</v>
      </c>
      <c r="F21" s="1">
        <v>126</v>
      </c>
      <c r="G21" s="7">
        <f t="shared" si="2"/>
        <v>0.94736842105263153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1">
        <v>133</v>
      </c>
      <c r="G22" s="7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1">
        <v>51</v>
      </c>
      <c r="G23" s="7">
        <f t="shared" si="2"/>
        <v>0.38345864661654133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130</v>
      </c>
      <c r="E24" s="4">
        <f t="shared" si="1"/>
        <v>0.97744360902255634</v>
      </c>
      <c r="F24" s="1">
        <v>130</v>
      </c>
      <c r="G24" s="7">
        <f t="shared" si="2"/>
        <v>0.97744360902255634</v>
      </c>
      <c r="H24" s="1">
        <f t="shared" si="3"/>
        <v>1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1">
        <v>74</v>
      </c>
      <c r="G25" s="7">
        <f t="shared" si="2"/>
        <v>0.55639097744360899</v>
      </c>
      <c r="H25" s="1">
        <f t="shared" si="3"/>
        <v>0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1">
        <v>89</v>
      </c>
      <c r="G26" s="7">
        <f t="shared" si="2"/>
        <v>0.66917293233082709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54</v>
      </c>
      <c r="E27" s="4">
        <f t="shared" si="1"/>
        <v>0.40601503759398494</v>
      </c>
      <c r="F27" s="1">
        <v>34</v>
      </c>
      <c r="G27" s="7">
        <f t="shared" si="2"/>
        <v>0.25563909774436089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58</v>
      </c>
      <c r="E28" s="4">
        <f t="shared" si="1"/>
        <v>0.43609022556390975</v>
      </c>
      <c r="F28" s="1">
        <v>49</v>
      </c>
      <c r="G28" s="7">
        <f t="shared" si="2"/>
        <v>0.36842105263157893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1">
        <v>0</v>
      </c>
      <c r="G29" s="7">
        <f t="shared" si="2"/>
        <v>0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1">
        <v>133</v>
      </c>
      <c r="G30" s="7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58</v>
      </c>
      <c r="E31" s="4">
        <f t="shared" si="1"/>
        <v>0.43609022556390975</v>
      </c>
      <c r="F31" s="1">
        <v>70</v>
      </c>
      <c r="G31" s="7">
        <f t="shared" si="2"/>
        <v>0.52631578947368418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1">
        <v>133</v>
      </c>
      <c r="G32" s="7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132</v>
      </c>
      <c r="E33" s="4">
        <f t="shared" si="1"/>
        <v>0.99248120300751874</v>
      </c>
      <c r="F33" s="1">
        <v>131</v>
      </c>
      <c r="G33" s="7">
        <f t="shared" si="2"/>
        <v>0.98496240601503759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92</v>
      </c>
      <c r="E34" s="4">
        <f t="shared" si="1"/>
        <v>0.69172932330827064</v>
      </c>
      <c r="F34" s="1">
        <v>90</v>
      </c>
      <c r="G34" s="7">
        <f t="shared" si="2"/>
        <v>0.67669172932330823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0</v>
      </c>
      <c r="C35" s="2">
        <f t="shared" si="0"/>
        <v>0</v>
      </c>
      <c r="D35" s="1">
        <v>0</v>
      </c>
      <c r="E35" s="4">
        <f t="shared" si="1"/>
        <v>0</v>
      </c>
      <c r="F35" s="1">
        <v>0</v>
      </c>
      <c r="G35" s="7">
        <f t="shared" si="2"/>
        <v>0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31</v>
      </c>
      <c r="E36" s="4">
        <f t="shared" si="1"/>
        <v>0.23308270676691728</v>
      </c>
      <c r="F36" s="1">
        <v>33</v>
      </c>
      <c r="G36" s="7">
        <f t="shared" si="2"/>
        <v>0.24812030075187969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0</v>
      </c>
      <c r="C37" s="2">
        <f t="shared" si="0"/>
        <v>0</v>
      </c>
      <c r="D37" s="1">
        <v>132</v>
      </c>
      <c r="E37" s="4">
        <f t="shared" si="1"/>
        <v>0.99248120300751874</v>
      </c>
      <c r="F37" s="1">
        <v>129</v>
      </c>
      <c r="G37" s="7">
        <f t="shared" si="2"/>
        <v>0.96992481203007519</v>
      </c>
      <c r="H37" s="1">
        <f t="shared" si="3"/>
        <v>1</v>
      </c>
      <c r="I37" s="1">
        <f t="shared" si="4"/>
        <v>0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1">
        <v>133</v>
      </c>
      <c r="G38" s="7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67</v>
      </c>
      <c r="E39" s="4">
        <f t="shared" si="1"/>
        <v>0.50375939849624063</v>
      </c>
      <c r="F39" s="1">
        <v>63</v>
      </c>
      <c r="G39" s="7">
        <f t="shared" si="2"/>
        <v>0.47368421052631576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1">
        <v>133</v>
      </c>
      <c r="G40" s="7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1">
        <v>133</v>
      </c>
      <c r="G41" s="7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1">
        <v>82</v>
      </c>
      <c r="G42" s="7">
        <f t="shared" si="2"/>
        <v>0.61654135338345861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1">
        <v>133</v>
      </c>
      <c r="G43" s="7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30</v>
      </c>
      <c r="E44" s="4">
        <f t="shared" si="1"/>
        <v>0.22556390977443608</v>
      </c>
      <c r="F44" s="1">
        <v>87</v>
      </c>
      <c r="G44" s="7">
        <f t="shared" si="2"/>
        <v>0.65413533834586468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1">
        <v>133</v>
      </c>
      <c r="G45" s="7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1">
        <v>133</v>
      </c>
      <c r="G46" s="7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4</v>
      </c>
      <c r="E47" s="4">
        <f t="shared" si="1"/>
        <v>3.007518796992481E-2</v>
      </c>
      <c r="F47" s="1">
        <v>6</v>
      </c>
      <c r="G47" s="7">
        <f t="shared" si="2"/>
        <v>4.5112781954887216E-2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1">
        <v>133</v>
      </c>
      <c r="G48" s="7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1">
        <v>133</v>
      </c>
      <c r="G49" s="7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27</v>
      </c>
      <c r="E50" s="4">
        <f t="shared" si="1"/>
        <v>0.20300751879699247</v>
      </c>
      <c r="F50" s="1">
        <v>92</v>
      </c>
      <c r="G50" s="7">
        <f t="shared" si="2"/>
        <v>0.69172932330827064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80</v>
      </c>
      <c r="E51" s="4">
        <f t="shared" si="1"/>
        <v>0.60150375939849621</v>
      </c>
      <c r="F51" s="1">
        <v>129</v>
      </c>
      <c r="G51" s="7">
        <f t="shared" si="2"/>
        <v>0.96992481203007519</v>
      </c>
      <c r="H51" s="1">
        <f t="shared" si="3"/>
        <v>1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1">
        <v>133</v>
      </c>
      <c r="G52" s="7">
        <f t="shared" si="2"/>
        <v>1</v>
      </c>
      <c r="H52" s="1">
        <f t="shared" si="3"/>
        <v>1</v>
      </c>
      <c r="I52" s="1">
        <f t="shared" si="4"/>
        <v>1</v>
      </c>
    </row>
    <row r="53" spans="1:12">
      <c r="A53" s="1" t="s">
        <v>62</v>
      </c>
      <c r="B53" s="3">
        <f>SUM(B3:B52)</f>
        <v>17</v>
      </c>
      <c r="F53" s="3"/>
      <c r="G53" s="3"/>
      <c r="H53" s="3">
        <f>SUM(H3:H52)</f>
        <v>27</v>
      </c>
      <c r="I53" s="3">
        <f>SUM(I3:I52)</f>
        <v>17</v>
      </c>
    </row>
    <row r="54" spans="1:12">
      <c r="A54" s="1" t="s">
        <v>63</v>
      </c>
      <c r="C54" s="4">
        <f t="shared" ref="C54:I54" si="5">AVERAGE(C3:C52)</f>
        <v>0.34</v>
      </c>
      <c r="D54" s="3">
        <f t="shared" si="5"/>
        <v>83.16</v>
      </c>
      <c r="E54" s="4">
        <f t="shared" si="5"/>
        <v>0.62526315789473674</v>
      </c>
      <c r="F54" s="3">
        <f t="shared" si="5"/>
        <v>93.5</v>
      </c>
      <c r="G54" s="4">
        <f t="shared" si="5"/>
        <v>0.7030075187969923</v>
      </c>
      <c r="H54" s="4">
        <f t="shared" si="5"/>
        <v>0.54</v>
      </c>
      <c r="I54" s="4">
        <f t="shared" si="5"/>
        <v>0.34</v>
      </c>
      <c r="J54" s="7"/>
      <c r="K54" s="3"/>
      <c r="L5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F1" sqref="F1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7" width="23.375" style="3" customWidth="1"/>
    <col min="8" max="8" width="17.5" style="1" bestFit="1" customWidth="1"/>
    <col min="9" max="9" width="16.75" style="1" bestFit="1" customWidth="1"/>
    <col min="10" max="10" width="16.75" style="1" customWidth="1"/>
    <col min="11" max="16384" width="10.875" style="1"/>
  </cols>
  <sheetData>
    <row r="1" spans="1:11" ht="63">
      <c r="A1" s="1" t="s">
        <v>57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  <c r="J1" s="6"/>
    </row>
    <row r="2" spans="1:11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1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8">
        <v>128</v>
      </c>
      <c r="G3" s="4">
        <f>F3/133</f>
        <v>0.96240601503759393</v>
      </c>
      <c r="H3" s="1">
        <f>IF(G3&gt;=0.8,1,0)</f>
        <v>1</v>
      </c>
      <c r="I3" s="1">
        <f>IF(G3=1,1,0)</f>
        <v>0</v>
      </c>
    </row>
    <row r="4" spans="1:11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8">
        <v>33</v>
      </c>
      <c r="G4" s="4">
        <f t="shared" ref="G4:G52" si="2">F4/133</f>
        <v>0.24812030075187969</v>
      </c>
      <c r="H4" s="1">
        <f t="shared" ref="H4:H52" si="3">IF(G4&gt;=0.8,1,0)</f>
        <v>0</v>
      </c>
      <c r="I4" s="1">
        <f t="shared" ref="I4:I52" si="4">IF(G4=1,1,0)</f>
        <v>0</v>
      </c>
    </row>
    <row r="5" spans="1:11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1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1">
      <c r="A7" s="1" t="s">
        <v>7</v>
      </c>
      <c r="B7" s="1">
        <v>0</v>
      </c>
      <c r="C7" s="2">
        <f t="shared" si="0"/>
        <v>0</v>
      </c>
      <c r="D7" s="1">
        <v>54</v>
      </c>
      <c r="E7" s="4">
        <f t="shared" si="1"/>
        <v>0.40601503759398494</v>
      </c>
      <c r="F7" s="8">
        <v>54</v>
      </c>
      <c r="G7" s="4">
        <f t="shared" si="2"/>
        <v>0.40601503759398494</v>
      </c>
      <c r="H7" s="1">
        <f t="shared" si="3"/>
        <v>0</v>
      </c>
      <c r="I7" s="1">
        <f t="shared" si="4"/>
        <v>0</v>
      </c>
      <c r="K7" s="1" t="s">
        <v>64</v>
      </c>
    </row>
    <row r="8" spans="1:11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1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1">
      <c r="A10" s="1" t="s">
        <v>10</v>
      </c>
      <c r="B10" s="1">
        <v>0</v>
      </c>
      <c r="C10" s="2">
        <f t="shared" si="0"/>
        <v>0</v>
      </c>
      <c r="D10" s="1">
        <v>122</v>
      </c>
      <c r="E10" s="4">
        <f t="shared" si="1"/>
        <v>0.91729323308270672</v>
      </c>
      <c r="F10" s="8">
        <v>122</v>
      </c>
      <c r="G10" s="4">
        <f t="shared" si="2"/>
        <v>0.91729323308270672</v>
      </c>
      <c r="H10" s="1">
        <f t="shared" si="3"/>
        <v>1</v>
      </c>
      <c r="I10" s="1">
        <f t="shared" si="4"/>
        <v>0</v>
      </c>
    </row>
    <row r="11" spans="1:11">
      <c r="A11" s="1" t="s">
        <v>11</v>
      </c>
      <c r="B11" s="1">
        <v>1</v>
      </c>
      <c r="C11" s="2">
        <f t="shared" si="0"/>
        <v>1</v>
      </c>
      <c r="D11" s="1">
        <v>120</v>
      </c>
      <c r="E11" s="4">
        <f t="shared" si="1"/>
        <v>0.90225563909774431</v>
      </c>
      <c r="F11" s="8">
        <v>120</v>
      </c>
      <c r="G11" s="4">
        <f t="shared" si="2"/>
        <v>0.90225563909774431</v>
      </c>
      <c r="H11" s="1">
        <f t="shared" si="3"/>
        <v>1</v>
      </c>
      <c r="I11" s="1">
        <f t="shared" si="4"/>
        <v>0</v>
      </c>
    </row>
    <row r="12" spans="1:11">
      <c r="A12" s="1" t="s">
        <v>12</v>
      </c>
      <c r="B12" s="1">
        <v>0</v>
      </c>
      <c r="C12" s="2">
        <f t="shared" si="0"/>
        <v>0</v>
      </c>
      <c r="D12" s="1">
        <v>6</v>
      </c>
      <c r="E12" s="4">
        <f t="shared" si="1"/>
        <v>4.5112781954887216E-2</v>
      </c>
      <c r="F12" s="8">
        <v>10</v>
      </c>
      <c r="G12" s="4">
        <f t="shared" si="2"/>
        <v>7.5187969924812026E-2</v>
      </c>
      <c r="H12" s="1">
        <f t="shared" si="3"/>
        <v>0</v>
      </c>
      <c r="I12" s="1">
        <f t="shared" si="4"/>
        <v>0</v>
      </c>
    </row>
    <row r="13" spans="1:11">
      <c r="A13" s="1" t="s">
        <v>13</v>
      </c>
      <c r="B13" s="1">
        <v>0</v>
      </c>
      <c r="C13" s="2">
        <f t="shared" si="0"/>
        <v>0</v>
      </c>
      <c r="D13" s="1">
        <v>62</v>
      </c>
      <c r="E13" s="4">
        <f t="shared" si="1"/>
        <v>0.46616541353383456</v>
      </c>
      <c r="F13" s="8">
        <v>62</v>
      </c>
      <c r="G13" s="4">
        <f t="shared" si="2"/>
        <v>0.46616541353383456</v>
      </c>
      <c r="H13" s="1">
        <f t="shared" si="3"/>
        <v>0</v>
      </c>
      <c r="I13" s="1">
        <f t="shared" si="4"/>
        <v>0</v>
      </c>
    </row>
    <row r="14" spans="1:11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1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28</v>
      </c>
      <c r="G15" s="4">
        <f t="shared" si="2"/>
        <v>0.21052631578947367</v>
      </c>
      <c r="H15" s="1">
        <f t="shared" si="3"/>
        <v>0</v>
      </c>
      <c r="I15" s="1">
        <f t="shared" si="4"/>
        <v>0</v>
      </c>
    </row>
    <row r="16" spans="1:11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128</v>
      </c>
      <c r="E17" s="4">
        <f t="shared" si="1"/>
        <v>0.96240601503759393</v>
      </c>
      <c r="F17" s="8">
        <v>128</v>
      </c>
      <c r="G17" s="4">
        <f t="shared" si="2"/>
        <v>0.96240601503759393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119</v>
      </c>
      <c r="E18" s="4">
        <f t="shared" si="1"/>
        <v>0.89473684210526316</v>
      </c>
      <c r="F18" s="8">
        <v>119</v>
      </c>
      <c r="G18" s="4">
        <f t="shared" si="2"/>
        <v>0.89473684210526316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112</v>
      </c>
      <c r="E19" s="4">
        <f t="shared" si="1"/>
        <v>0.84210526315789469</v>
      </c>
      <c r="F19" s="8">
        <v>116</v>
      </c>
      <c r="G19" s="4">
        <f t="shared" si="2"/>
        <v>0.8721804511278195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19</v>
      </c>
      <c r="G20" s="4">
        <f t="shared" si="2"/>
        <v>0.14285714285714285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131</v>
      </c>
      <c r="E21" s="4">
        <f t="shared" si="1"/>
        <v>0.98496240601503759</v>
      </c>
      <c r="F21" s="8">
        <v>131</v>
      </c>
      <c r="G21" s="4">
        <f t="shared" si="2"/>
        <v>0.98496240601503759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71</v>
      </c>
      <c r="G23" s="4">
        <f t="shared" si="2"/>
        <v>0.53383458646616544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102</v>
      </c>
      <c r="E24" s="4">
        <f t="shared" si="1"/>
        <v>0.76691729323308266</v>
      </c>
      <c r="F24" s="8">
        <v>102</v>
      </c>
      <c r="G24" s="4">
        <f t="shared" si="2"/>
        <v>0.76691729323308266</v>
      </c>
      <c r="H24" s="1">
        <f t="shared" si="3"/>
        <v>0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74</v>
      </c>
      <c r="G25" s="4">
        <f t="shared" si="2"/>
        <v>0.55639097744360899</v>
      </c>
      <c r="H25" s="1">
        <f t="shared" si="3"/>
        <v>0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92</v>
      </c>
      <c r="G26" s="4">
        <f t="shared" si="2"/>
        <v>0.69172932330827064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80</v>
      </c>
      <c r="E27" s="4">
        <f t="shared" si="1"/>
        <v>0.60150375939849621</v>
      </c>
      <c r="F27" s="8">
        <v>63</v>
      </c>
      <c r="G27" s="4">
        <f t="shared" si="2"/>
        <v>0.47368421052631576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71</v>
      </c>
      <c r="E28" s="4">
        <f t="shared" si="1"/>
        <v>0.53383458646616544</v>
      </c>
      <c r="F28" s="8">
        <v>48</v>
      </c>
      <c r="G28" s="4">
        <f t="shared" si="2"/>
        <v>0.36090225563909772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8">
        <v>0</v>
      </c>
      <c r="G29" s="4">
        <f t="shared" si="2"/>
        <v>0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44</v>
      </c>
      <c r="E31" s="4">
        <f t="shared" si="1"/>
        <v>0.33082706766917291</v>
      </c>
      <c r="F31" s="8">
        <v>63</v>
      </c>
      <c r="G31" s="4">
        <f t="shared" si="2"/>
        <v>0.47368421052631576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131</v>
      </c>
      <c r="E33" s="4">
        <f t="shared" si="1"/>
        <v>0.98496240601503759</v>
      </c>
      <c r="F33" s="8">
        <v>127</v>
      </c>
      <c r="G33" s="4">
        <f t="shared" si="2"/>
        <v>0.95488721804511278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96</v>
      </c>
      <c r="E34" s="4">
        <f t="shared" si="1"/>
        <v>0.72180451127819545</v>
      </c>
      <c r="F34" s="8">
        <v>90</v>
      </c>
      <c r="G34" s="4">
        <f t="shared" si="2"/>
        <v>0.67669172932330823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0</v>
      </c>
      <c r="E35" s="4">
        <f t="shared" si="1"/>
        <v>0</v>
      </c>
      <c r="F35" s="8">
        <v>0</v>
      </c>
      <c r="G35" s="4">
        <f t="shared" si="2"/>
        <v>0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24</v>
      </c>
      <c r="E36" s="4">
        <f t="shared" si="1"/>
        <v>0.18045112781954886</v>
      </c>
      <c r="F36" s="8">
        <v>24</v>
      </c>
      <c r="G36" s="4">
        <f t="shared" si="2"/>
        <v>0.18045112781954886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132</v>
      </c>
      <c r="E37" s="4">
        <f t="shared" si="1"/>
        <v>0.99248120300751874</v>
      </c>
      <c r="F37" s="8">
        <v>127</v>
      </c>
      <c r="G37" s="4">
        <f t="shared" si="2"/>
        <v>0.95488721804511278</v>
      </c>
      <c r="H37" s="1">
        <f t="shared" si="3"/>
        <v>1</v>
      </c>
      <c r="I37" s="1">
        <f t="shared" si="4"/>
        <v>0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98</v>
      </c>
      <c r="E39" s="4">
        <f t="shared" si="1"/>
        <v>0.73684210526315785</v>
      </c>
      <c r="F39" s="8">
        <v>98</v>
      </c>
      <c r="G39" s="4">
        <f t="shared" si="2"/>
        <v>0.73684210526315785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127</v>
      </c>
      <c r="G42" s="4">
        <f t="shared" si="2"/>
        <v>0.95488721804511278</v>
      </c>
      <c r="H42" s="1">
        <f t="shared" si="3"/>
        <v>1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133</v>
      </c>
      <c r="G43" s="4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32</v>
      </c>
      <c r="E44" s="4">
        <f t="shared" si="1"/>
        <v>0.24060150375939848</v>
      </c>
      <c r="F44" s="8">
        <v>124</v>
      </c>
      <c r="G44" s="4">
        <f t="shared" si="2"/>
        <v>0.93233082706766912</v>
      </c>
      <c r="H44" s="1">
        <f t="shared" si="3"/>
        <v>1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18</v>
      </c>
      <c r="E47" s="4">
        <f t="shared" si="1"/>
        <v>0.13533834586466165</v>
      </c>
      <c r="F47" s="8">
        <v>31</v>
      </c>
      <c r="G47" s="4">
        <f t="shared" si="2"/>
        <v>0.23308270676691728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0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0">
      <c r="A50" s="1" t="s">
        <v>50</v>
      </c>
      <c r="B50" s="1">
        <v>0</v>
      </c>
      <c r="C50" s="2">
        <f t="shared" si="0"/>
        <v>0</v>
      </c>
      <c r="D50" s="1">
        <v>29</v>
      </c>
      <c r="E50" s="4">
        <f t="shared" si="1"/>
        <v>0.21804511278195488</v>
      </c>
      <c r="F50" s="8">
        <v>120</v>
      </c>
      <c r="G50" s="4">
        <f t="shared" si="2"/>
        <v>0.90225563909774431</v>
      </c>
      <c r="H50" s="1">
        <f t="shared" si="3"/>
        <v>1</v>
      </c>
      <c r="I50" s="1">
        <f t="shared" si="4"/>
        <v>0</v>
      </c>
    </row>
    <row r="51" spans="1:10">
      <c r="A51" s="1" t="s">
        <v>51</v>
      </c>
      <c r="B51" s="1">
        <v>0</v>
      </c>
      <c r="C51" s="2">
        <f t="shared" si="0"/>
        <v>0</v>
      </c>
      <c r="D51" s="1">
        <v>78</v>
      </c>
      <c r="E51" s="4">
        <f t="shared" si="1"/>
        <v>0.5864661654135338</v>
      </c>
      <c r="F51" s="8">
        <v>129</v>
      </c>
      <c r="G51" s="4">
        <f t="shared" si="2"/>
        <v>0.96992481203007519</v>
      </c>
      <c r="H51" s="1">
        <f t="shared" si="3"/>
        <v>1</v>
      </c>
      <c r="I51" s="1">
        <f t="shared" si="4"/>
        <v>0</v>
      </c>
    </row>
    <row r="52" spans="1:10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133</v>
      </c>
      <c r="G52" s="4">
        <f t="shared" si="2"/>
        <v>1</v>
      </c>
      <c r="H52" s="1">
        <f t="shared" si="3"/>
        <v>1</v>
      </c>
      <c r="I52" s="1">
        <f t="shared" si="4"/>
        <v>1</v>
      </c>
    </row>
    <row r="53" spans="1:10">
      <c r="A53" s="1" t="s">
        <v>62</v>
      </c>
      <c r="B53" s="3">
        <f>SUM(B3:B52)</f>
        <v>21</v>
      </c>
      <c r="H53" s="3">
        <f>SUM(H3:H52)</f>
        <v>31</v>
      </c>
      <c r="I53" s="3">
        <f>SUM(I3:I52)</f>
        <v>17</v>
      </c>
      <c r="J53" s="3"/>
    </row>
    <row r="54" spans="1:10">
      <c r="A54" s="1" t="s">
        <v>63</v>
      </c>
      <c r="C54" s="4">
        <f>AVERAGE(C3:C52)</f>
        <v>0.42</v>
      </c>
      <c r="D54" s="3">
        <f t="shared" ref="D54" si="5">AVERAGE(D3:D52)</f>
        <v>85.68</v>
      </c>
      <c r="E54" s="4">
        <f>AVERAGE(E3:E52)</f>
        <v>0.64421052631578957</v>
      </c>
      <c r="F54" s="8">
        <f>AVERAGE(F3:F52)</f>
        <v>99.46</v>
      </c>
      <c r="G54" s="4">
        <f>AVERAGE(G3:G52)</f>
        <v>0.74781954887218016</v>
      </c>
      <c r="H54" s="4">
        <f>AVERAGE(H3:H52)</f>
        <v>0.62</v>
      </c>
      <c r="I54" s="4">
        <f>AVERAGE(I3:I52)</f>
        <v>0.34</v>
      </c>
      <c r="J5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Ruler="0" zoomScaleNormal="100" workbookViewId="0">
      <selection activeCell="F1" sqref="F1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9.5" style="3" customWidth="1"/>
    <col min="4" max="4" width="28.75" style="1" bestFit="1" customWidth="1"/>
    <col min="5" max="5" width="23.375" style="1" bestFit="1" customWidth="1"/>
    <col min="6" max="7" width="23.375" style="1" customWidth="1"/>
    <col min="8" max="8" width="17.5" style="1" bestFit="1" customWidth="1"/>
    <col min="9" max="9" width="16.75" style="1" bestFit="1" customWidth="1"/>
    <col min="10" max="10" width="16.75" style="1" customWidth="1"/>
    <col min="11" max="16384" width="10.875" style="1"/>
  </cols>
  <sheetData>
    <row r="1" spans="1:12" ht="63">
      <c r="A1" s="1" t="s">
        <v>58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131</v>
      </c>
      <c r="G3" s="4">
        <f>F3/133</f>
        <v>0.98496240601503759</v>
      </c>
      <c r="H3" s="1">
        <f>IF(G3&gt;=0.8,1,0)</f>
        <v>1</v>
      </c>
      <c r="I3" s="1">
        <f>IF(G3=1,1,0)</f>
        <v>0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95</v>
      </c>
      <c r="G4" s="4">
        <f t="shared" ref="G4:G52" si="2">F4/133</f>
        <v>0.7142857142857143</v>
      </c>
      <c r="H4" s="1">
        <f t="shared" ref="H4:H52" si="3">IF(G4&gt;=0.8,1,0)</f>
        <v>0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99</v>
      </c>
      <c r="G7" s="4">
        <f t="shared" si="2"/>
        <v>0.74436090225563911</v>
      </c>
      <c r="H7" s="1">
        <f t="shared" si="3"/>
        <v>0</v>
      </c>
      <c r="I7" s="1">
        <f t="shared" si="4"/>
        <v>0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99</v>
      </c>
      <c r="G10" s="4">
        <f t="shared" si="2"/>
        <v>0.74436090225563911</v>
      </c>
      <c r="H10" s="1">
        <f t="shared" si="3"/>
        <v>0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86</v>
      </c>
      <c r="G11" s="4">
        <f t="shared" si="2"/>
        <v>0.64661654135338342</v>
      </c>
      <c r="H11" s="1">
        <f t="shared" si="3"/>
        <v>0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88</v>
      </c>
      <c r="G12" s="4">
        <f t="shared" si="2"/>
        <v>0.66165413533834583</v>
      </c>
      <c r="H12" s="1">
        <f t="shared" si="3"/>
        <v>0</v>
      </c>
      <c r="I12" s="1">
        <f t="shared" si="4"/>
        <v>0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82</v>
      </c>
      <c r="G13" s="4">
        <f t="shared" si="2"/>
        <v>0.61654135338345861</v>
      </c>
      <c r="H13" s="1">
        <f t="shared" si="3"/>
        <v>0</v>
      </c>
      <c r="I13" s="1">
        <f t="shared" si="4"/>
        <v>0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100</v>
      </c>
      <c r="G15" s="4">
        <f t="shared" si="2"/>
        <v>0.75187969924812026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123</v>
      </c>
      <c r="G17" s="4">
        <f t="shared" si="2"/>
        <v>0.92481203007518797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77</v>
      </c>
      <c r="G18" s="4">
        <f t="shared" si="2"/>
        <v>0.57894736842105265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86</v>
      </c>
      <c r="G19" s="4">
        <f t="shared" si="2"/>
        <v>0.64661654135338342</v>
      </c>
      <c r="H19" s="1">
        <f t="shared" si="3"/>
        <v>0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109</v>
      </c>
      <c r="G20" s="4">
        <f t="shared" si="2"/>
        <v>0.81954887218045114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124</v>
      </c>
      <c r="G21" s="4">
        <f t="shared" si="2"/>
        <v>0.93233082706766912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102</v>
      </c>
      <c r="G23" s="4">
        <f t="shared" si="2"/>
        <v>0.76691729323308266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57</v>
      </c>
      <c r="G24" s="4">
        <f t="shared" si="2"/>
        <v>0.42857142857142855</v>
      </c>
      <c r="H24" s="1">
        <f t="shared" si="3"/>
        <v>0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98</v>
      </c>
      <c r="G25" s="4">
        <f t="shared" si="2"/>
        <v>0.73684210526315785</v>
      </c>
      <c r="H25" s="1">
        <f t="shared" si="3"/>
        <v>0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108</v>
      </c>
      <c r="G26" s="4">
        <f t="shared" si="2"/>
        <v>0.81203007518796988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86</v>
      </c>
      <c r="E27" s="4">
        <f t="shared" si="1"/>
        <v>0.64661654135338342</v>
      </c>
      <c r="F27" s="8">
        <v>75</v>
      </c>
      <c r="G27" s="4">
        <f t="shared" si="2"/>
        <v>0.56390977443609025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47</v>
      </c>
      <c r="E28" s="4">
        <f t="shared" si="1"/>
        <v>0.35338345864661652</v>
      </c>
      <c r="F28" s="8">
        <v>106</v>
      </c>
      <c r="G28" s="4">
        <f t="shared" si="2"/>
        <v>0.79699248120300747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82</v>
      </c>
      <c r="E29" s="4">
        <f t="shared" si="1"/>
        <v>0.61654135338345861</v>
      </c>
      <c r="F29" s="8">
        <v>67</v>
      </c>
      <c r="G29" s="4">
        <f t="shared" si="2"/>
        <v>0.50375939849624063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38</v>
      </c>
      <c r="E31" s="4">
        <f t="shared" si="1"/>
        <v>0.2857142857142857</v>
      </c>
      <c r="F31" s="8">
        <v>118</v>
      </c>
      <c r="G31" s="4">
        <f t="shared" si="2"/>
        <v>0.88721804511278191</v>
      </c>
      <c r="H31" s="1">
        <f t="shared" si="3"/>
        <v>1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116</v>
      </c>
      <c r="E33" s="4">
        <f t="shared" si="1"/>
        <v>0.8721804511278195</v>
      </c>
      <c r="F33" s="8">
        <v>131</v>
      </c>
      <c r="G33" s="4">
        <f t="shared" si="2"/>
        <v>0.98496240601503759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75</v>
      </c>
      <c r="E34" s="4">
        <f t="shared" si="1"/>
        <v>0.56390977443609025</v>
      </c>
      <c r="F34" s="8">
        <v>112</v>
      </c>
      <c r="G34" s="4">
        <f t="shared" si="2"/>
        <v>0.84210526315789469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1</v>
      </c>
      <c r="E35" s="4">
        <f t="shared" si="1"/>
        <v>7.5187969924812026E-3</v>
      </c>
      <c r="F35" s="8">
        <v>0</v>
      </c>
      <c r="G35" s="4">
        <f t="shared" si="2"/>
        <v>0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8">
        <v>131</v>
      </c>
      <c r="G36" s="4">
        <f t="shared" si="2"/>
        <v>0.98496240601503759</v>
      </c>
      <c r="H36" s="1">
        <f t="shared" si="3"/>
        <v>1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123</v>
      </c>
      <c r="E37" s="4">
        <f t="shared" si="1"/>
        <v>0.92481203007518797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133</v>
      </c>
      <c r="G39" s="4">
        <f t="shared" si="2"/>
        <v>1</v>
      </c>
      <c r="H39" s="1">
        <f t="shared" si="3"/>
        <v>1</v>
      </c>
      <c r="I39" s="1">
        <f t="shared" si="4"/>
        <v>1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132</v>
      </c>
      <c r="E41" s="4">
        <f t="shared" si="1"/>
        <v>0.99248120300751874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101</v>
      </c>
      <c r="G42" s="4">
        <f t="shared" si="2"/>
        <v>0.75939849624060152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133</v>
      </c>
      <c r="G43" s="4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103</v>
      </c>
      <c r="G44" s="4">
        <f t="shared" si="2"/>
        <v>0.77443609022556392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89</v>
      </c>
      <c r="G47" s="4">
        <f t="shared" si="2"/>
        <v>0.66917293233082709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1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1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106</v>
      </c>
      <c r="G50" s="4">
        <f t="shared" si="2"/>
        <v>0.79699248120300747</v>
      </c>
      <c r="H50" s="1">
        <f t="shared" si="3"/>
        <v>0</v>
      </c>
      <c r="I50" s="1">
        <f t="shared" si="4"/>
        <v>0</v>
      </c>
    </row>
    <row r="51" spans="1:11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104</v>
      </c>
      <c r="G51" s="4">
        <f t="shared" si="2"/>
        <v>0.78195488721804507</v>
      </c>
      <c r="H51" s="1">
        <f t="shared" si="3"/>
        <v>0</v>
      </c>
      <c r="I51" s="1">
        <f t="shared" si="4"/>
        <v>0</v>
      </c>
    </row>
    <row r="52" spans="1:11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82</v>
      </c>
      <c r="G52" s="4">
        <f t="shared" si="2"/>
        <v>0.61654135338345861</v>
      </c>
      <c r="H52" s="1">
        <f t="shared" si="3"/>
        <v>0</v>
      </c>
      <c r="I52" s="1">
        <f t="shared" si="4"/>
        <v>0</v>
      </c>
    </row>
    <row r="53" spans="1:11">
      <c r="A53" s="1" t="s">
        <v>62</v>
      </c>
      <c r="B53" s="3">
        <f>SUM(B3:B52)</f>
        <v>22</v>
      </c>
      <c r="H53" s="3">
        <f>SUM(H3:H52)</f>
        <v>28</v>
      </c>
      <c r="I53" s="3">
        <f>SUM(I3:I52)</f>
        <v>18</v>
      </c>
      <c r="J53" s="3"/>
      <c r="K53" s="3"/>
    </row>
    <row r="54" spans="1:11">
      <c r="A54" s="1" t="s">
        <v>63</v>
      </c>
      <c r="C54" s="4">
        <f>AVERAGE(C3:C52)</f>
        <v>0.44</v>
      </c>
      <c r="D54" s="3">
        <f t="shared" ref="D54" si="5">AVERAGE(D3:D52)</f>
        <v>86.52</v>
      </c>
      <c r="E54" s="4">
        <f>AVERAGE(E3:E52)</f>
        <v>0.65052631578947373</v>
      </c>
      <c r="F54" s="3">
        <f t="shared" ref="F54" si="6">AVERAGE(F3:F52)</f>
        <v>110.3</v>
      </c>
      <c r="G54" s="4">
        <f>AVERAGE(G3:G52)</f>
        <v>0.82932330827067646</v>
      </c>
      <c r="H54" s="4">
        <f>AVERAGE(H3:H52)</f>
        <v>0.56000000000000005</v>
      </c>
      <c r="I54" s="4">
        <f>AVERAGE(I3:I52)</f>
        <v>0.36</v>
      </c>
      <c r="J54" s="4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F1" sqref="F1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7" width="23.375" style="3" customWidth="1"/>
    <col min="8" max="8" width="17.5" style="1" bestFit="1" customWidth="1"/>
    <col min="9" max="9" width="16.75" style="1" bestFit="1" customWidth="1"/>
    <col min="10" max="10" width="16.75" style="1" customWidth="1"/>
    <col min="11" max="16384" width="10.875" style="1"/>
  </cols>
  <sheetData>
    <row r="1" spans="1:12" ht="63">
      <c r="A1" s="1" t="s">
        <v>61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131</v>
      </c>
      <c r="G3" s="4">
        <f>F3/133</f>
        <v>0.98496240601503759</v>
      </c>
      <c r="H3" s="1">
        <f>IF(G3&gt;=0.8,1,0)</f>
        <v>1</v>
      </c>
      <c r="I3" s="1">
        <f>IF(G3=1,1,0)</f>
        <v>0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95</v>
      </c>
      <c r="G4" s="4">
        <f t="shared" ref="G4:G52" si="2">F4/133</f>
        <v>0.7142857142857143</v>
      </c>
      <c r="H4" s="1">
        <f t="shared" ref="H4:H52" si="3">IF(G4&gt;=0.8,1,0)</f>
        <v>0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99</v>
      </c>
      <c r="G7" s="4">
        <f t="shared" si="2"/>
        <v>0.74436090225563911</v>
      </c>
      <c r="H7" s="1">
        <f t="shared" si="3"/>
        <v>0</v>
      </c>
      <c r="I7" s="1">
        <f t="shared" si="4"/>
        <v>0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99</v>
      </c>
      <c r="G10" s="4">
        <f t="shared" si="2"/>
        <v>0.74436090225563911</v>
      </c>
      <c r="H10" s="1">
        <f t="shared" si="3"/>
        <v>0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90</v>
      </c>
      <c r="G11" s="4">
        <f t="shared" si="2"/>
        <v>0.67669172932330823</v>
      </c>
      <c r="H11" s="1">
        <f t="shared" si="3"/>
        <v>0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107</v>
      </c>
      <c r="G12" s="4">
        <f t="shared" si="2"/>
        <v>0.80451127819548873</v>
      </c>
      <c r="H12" s="1">
        <f t="shared" si="3"/>
        <v>1</v>
      </c>
      <c r="I12" s="1">
        <f t="shared" si="4"/>
        <v>0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104</v>
      </c>
      <c r="G13" s="4">
        <f t="shared" si="2"/>
        <v>0.78195488721804507</v>
      </c>
      <c r="H13" s="1">
        <f t="shared" si="3"/>
        <v>0</v>
      </c>
      <c r="I13" s="1">
        <f t="shared" si="4"/>
        <v>0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102</v>
      </c>
      <c r="G15" s="4">
        <f t="shared" si="2"/>
        <v>0.76691729323308266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130</v>
      </c>
      <c r="G17" s="4">
        <f t="shared" si="2"/>
        <v>0.97744360902255634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100</v>
      </c>
      <c r="G18" s="4">
        <f t="shared" si="2"/>
        <v>0.75187969924812026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109</v>
      </c>
      <c r="G19" s="4">
        <f t="shared" si="2"/>
        <v>0.81954887218045114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110</v>
      </c>
      <c r="G20" s="4">
        <f t="shared" si="2"/>
        <v>0.82706766917293228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130</v>
      </c>
      <c r="G21" s="4">
        <f t="shared" si="2"/>
        <v>0.97744360902255634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101</v>
      </c>
      <c r="G23" s="4">
        <f t="shared" si="2"/>
        <v>0.75939849624060152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117</v>
      </c>
      <c r="G24" s="4">
        <f t="shared" si="2"/>
        <v>0.87969924812030076</v>
      </c>
      <c r="H24" s="1">
        <f t="shared" si="3"/>
        <v>1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125</v>
      </c>
      <c r="G25" s="4">
        <f t="shared" si="2"/>
        <v>0.93984962406015038</v>
      </c>
      <c r="H25" s="1">
        <f t="shared" si="3"/>
        <v>1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108</v>
      </c>
      <c r="G26" s="4">
        <f t="shared" si="2"/>
        <v>0.81203007518796988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93</v>
      </c>
      <c r="E27" s="4">
        <f t="shared" si="1"/>
        <v>0.6992481203007519</v>
      </c>
      <c r="F27" s="8">
        <v>110</v>
      </c>
      <c r="G27" s="4">
        <f t="shared" si="2"/>
        <v>0.82706766917293228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50</v>
      </c>
      <c r="E28" s="4">
        <f t="shared" si="1"/>
        <v>0.37593984962406013</v>
      </c>
      <c r="F28" s="8">
        <v>99</v>
      </c>
      <c r="G28" s="4">
        <f t="shared" si="2"/>
        <v>0.74436090225563911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69</v>
      </c>
      <c r="E29" s="4">
        <f t="shared" si="1"/>
        <v>0.51879699248120303</v>
      </c>
      <c r="F29" s="8">
        <v>113</v>
      </c>
      <c r="G29" s="4">
        <f t="shared" si="2"/>
        <v>0.84962406015037595</v>
      </c>
      <c r="H29" s="1">
        <f t="shared" si="3"/>
        <v>1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40</v>
      </c>
      <c r="E31" s="4">
        <f t="shared" si="1"/>
        <v>0.3007518796992481</v>
      </c>
      <c r="F31" s="8">
        <v>102</v>
      </c>
      <c r="G31" s="4">
        <f t="shared" si="2"/>
        <v>0.76691729323308266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121</v>
      </c>
      <c r="E33" s="4">
        <f t="shared" si="1"/>
        <v>0.90977443609022557</v>
      </c>
      <c r="F33" s="8">
        <v>129</v>
      </c>
      <c r="G33" s="4">
        <f t="shared" si="2"/>
        <v>0.96992481203007519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61</v>
      </c>
      <c r="E34" s="4">
        <f t="shared" si="1"/>
        <v>0.45864661654135336</v>
      </c>
      <c r="F34" s="8">
        <v>117</v>
      </c>
      <c r="G34" s="4">
        <f t="shared" si="2"/>
        <v>0.87969924812030076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50</v>
      </c>
      <c r="E35" s="4">
        <f t="shared" si="1"/>
        <v>0.37593984962406013</v>
      </c>
      <c r="F35" s="8">
        <v>106</v>
      </c>
      <c r="G35" s="4">
        <f t="shared" si="2"/>
        <v>0.79699248120300747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49</v>
      </c>
      <c r="E36" s="4">
        <f t="shared" si="1"/>
        <v>0.36842105263157893</v>
      </c>
      <c r="F36" s="8">
        <v>100</v>
      </c>
      <c r="G36" s="4">
        <f t="shared" si="2"/>
        <v>0.75187969924812026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125</v>
      </c>
      <c r="E37" s="4">
        <f t="shared" si="1"/>
        <v>0.93984962406015038</v>
      </c>
      <c r="F37" s="8">
        <v>128</v>
      </c>
      <c r="G37" s="4">
        <f t="shared" si="2"/>
        <v>0.96240601503759393</v>
      </c>
      <c r="H37" s="1">
        <f t="shared" si="3"/>
        <v>1</v>
      </c>
      <c r="I37" s="1">
        <f t="shared" si="4"/>
        <v>0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91</v>
      </c>
      <c r="G39" s="4">
        <f t="shared" si="2"/>
        <v>0.68421052631578949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94</v>
      </c>
      <c r="G42" s="4">
        <f t="shared" si="2"/>
        <v>0.70676691729323304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101</v>
      </c>
      <c r="G43" s="4">
        <f t="shared" si="2"/>
        <v>0.75939849624060152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96</v>
      </c>
      <c r="G44" s="4">
        <f t="shared" si="2"/>
        <v>0.72180451127819545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83</v>
      </c>
      <c r="G47" s="4">
        <f t="shared" si="2"/>
        <v>0.62406015037593987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94</v>
      </c>
      <c r="G50" s="4">
        <f t="shared" si="2"/>
        <v>0.70676691729323304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89</v>
      </c>
      <c r="G51" s="4">
        <f t="shared" si="2"/>
        <v>0.66917293233082709</v>
      </c>
      <c r="H51" s="1">
        <f t="shared" si="3"/>
        <v>0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79</v>
      </c>
      <c r="G52" s="4">
        <f t="shared" si="2"/>
        <v>0.59398496240601506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22</v>
      </c>
      <c r="H53" s="3">
        <f>SUM(H3:H52)</f>
        <v>30</v>
      </c>
      <c r="I53" s="3">
        <f>SUM(I3:I52)</f>
        <v>15</v>
      </c>
      <c r="J53" s="3"/>
      <c r="K53" s="3"/>
    </row>
    <row r="54" spans="1:12">
      <c r="A54" s="1" t="s">
        <v>63</v>
      </c>
      <c r="C54" s="4">
        <f>AVERAGE(C3:C52)</f>
        <v>0.44</v>
      </c>
      <c r="E54" s="4">
        <f>AVERAGE(E3:E52)</f>
        <v>0.65654135338345865</v>
      </c>
      <c r="F54" s="4"/>
      <c r="G54" s="4">
        <f>AVERAGE(G3:G52)</f>
        <v>0.85939849624060116</v>
      </c>
      <c r="H54" s="4">
        <f>AVERAGE(H3:H52)</f>
        <v>0.6</v>
      </c>
      <c r="I54" s="4">
        <f>AVERAGE(I3:I52)</f>
        <v>0.3</v>
      </c>
      <c r="J54" s="4"/>
      <c r="L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19.9M</vt:lpstr>
      <vt:lpstr>25M</vt:lpstr>
      <vt:lpstr>45M</vt:lpstr>
      <vt:lpstr>65M</vt:lpstr>
    </vt:vector>
  </TitlesOfParts>
  <Company>Arizona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Liu</dc:creator>
  <cp:lastModifiedBy>Xilun Chen</cp:lastModifiedBy>
  <dcterms:created xsi:type="dcterms:W3CDTF">2013-03-22T05:36:01Z</dcterms:created>
  <dcterms:modified xsi:type="dcterms:W3CDTF">2014-05-06T07:03:07Z</dcterms:modified>
</cp:coreProperties>
</file>