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ustom Office Templates\One\"/>
    </mc:Choice>
  </mc:AlternateContent>
  <xr:revisionPtr revIDLastSave="0" documentId="13_ncr:1_{ED4C48F1-8452-4067-8D53-FC85559C0F7E}" xr6:coauthVersionLast="47" xr6:coauthVersionMax="47" xr10:uidLastSave="{00000000-0000-0000-0000-000000000000}"/>
  <bookViews>
    <workbookView xWindow="-120" yWindow="-120" windowWidth="20730" windowHeight="11160" xr2:uid="{9C0DDDD4-BA2C-4BE1-A858-4E4E4B7C2F3B}"/>
  </bookViews>
  <sheets>
    <sheet name="True" sheetId="3" r:id="rId1"/>
    <sheet name="Fal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3" l="1"/>
  <c r="C25" i="3"/>
  <c r="G25" i="3" s="1"/>
  <c r="E24" i="3"/>
  <c r="C24" i="3"/>
  <c r="G24" i="3" s="1"/>
  <c r="H29" i="3" s="1"/>
  <c r="E23" i="3"/>
  <c r="G23" i="3" s="1"/>
  <c r="F29" i="3" s="1"/>
  <c r="J29" i="3" s="1"/>
  <c r="G33" i="3" s="1"/>
  <c r="E19" i="3"/>
  <c r="C19" i="3"/>
  <c r="G19" i="3" s="1"/>
  <c r="E18" i="3"/>
  <c r="C18" i="3"/>
  <c r="G18" i="3" s="1"/>
  <c r="H28" i="3" s="1"/>
  <c r="E17" i="3"/>
  <c r="C17" i="3"/>
  <c r="G17" i="3" s="1"/>
  <c r="F28" i="3" s="1"/>
  <c r="J28" i="3" s="1"/>
  <c r="G32" i="3" s="1"/>
  <c r="H13" i="3"/>
  <c r="F13" i="3"/>
  <c r="J13" i="3" s="1"/>
  <c r="I33" i="3" s="1"/>
  <c r="H12" i="3"/>
  <c r="F12" i="3"/>
  <c r="J12" i="3" s="1"/>
  <c r="I32" i="3" s="1"/>
  <c r="C35" i="2"/>
  <c r="K33" i="2"/>
  <c r="I33" i="2"/>
  <c r="G33" i="2"/>
  <c r="K32" i="2"/>
  <c r="I32" i="2"/>
  <c r="G32" i="2"/>
  <c r="G25" i="2"/>
  <c r="G24" i="2"/>
  <c r="H29" i="2" s="1"/>
  <c r="G23" i="2"/>
  <c r="F29" i="2" s="1"/>
  <c r="J29" i="2" s="1"/>
  <c r="G19" i="2"/>
  <c r="G18" i="2"/>
  <c r="H28" i="2" s="1"/>
  <c r="G17" i="2"/>
  <c r="F28" i="2" s="1"/>
  <c r="J28" i="2" s="1"/>
  <c r="J13" i="2"/>
  <c r="J12" i="2"/>
  <c r="K32" i="3" l="1"/>
  <c r="K33" i="3"/>
  <c r="C35" i="3" l="1"/>
</calcChain>
</file>

<file path=xl/sharedStrings.xml><?xml version="1.0" encoding="utf-8"?>
<sst xmlns="http://schemas.openxmlformats.org/spreadsheetml/2006/main" count="212" uniqueCount="39">
  <si>
    <t>:</t>
  </si>
  <si>
    <t>Email</t>
  </si>
  <si>
    <t>Contains "Free"</t>
  </si>
  <si>
    <t>Contains "Money"</t>
  </si>
  <si>
    <t>Contains "Meeting"</t>
  </si>
  <si>
    <t>Label (Spam)</t>
  </si>
  <si>
    <t>Email1</t>
  </si>
  <si>
    <t>YES</t>
  </si>
  <si>
    <t>NO</t>
  </si>
  <si>
    <t>Email2</t>
  </si>
  <si>
    <t>Email3</t>
  </si>
  <si>
    <t>Email4</t>
  </si>
  <si>
    <t>Email5</t>
  </si>
  <si>
    <t>Prior Probabilities</t>
  </si>
  <si>
    <t>P(Spam)</t>
  </si>
  <si>
    <t>Number of Spam</t>
  </si>
  <si>
    <t>/</t>
  </si>
  <si>
    <t>Total Emails</t>
  </si>
  <si>
    <t>=</t>
  </si>
  <si>
    <t>P(Not Spam)</t>
  </si>
  <si>
    <t>Number of Not Spam</t>
  </si>
  <si>
    <t>Spam</t>
  </si>
  <si>
    <t>Conditional Probabilities</t>
  </si>
  <si>
    <t>P(Contains "Free"|Spam)</t>
  </si>
  <si>
    <t>P(Contains "Money" Spam)</t>
  </si>
  <si>
    <t>P(Contains "Meeting"|Spam)</t>
  </si>
  <si>
    <t>Not Spam</t>
  </si>
  <si>
    <t>P(Contains "Free"|Not Spam)</t>
  </si>
  <si>
    <t>P(Contains "Money" Not Spam)</t>
  </si>
  <si>
    <t>P(Contains "Meeting"|Not Spam)</t>
  </si>
  <si>
    <t>Classifying New Email</t>
  </si>
  <si>
    <t>P(Contains "Free" and Contains "Money"|Spam)</t>
  </si>
  <si>
    <t>x</t>
  </si>
  <si>
    <t>P(Contains "Free" and Contains "Money"|Not Spam)</t>
  </si>
  <si>
    <t>Posterior Probability</t>
  </si>
  <si>
    <t>P(Spam|Contains "Free", Contains "Money")</t>
  </si>
  <si>
    <t>P(Not Spam|Contains "Free", Contains "Money")</t>
  </si>
  <si>
    <t>Classification</t>
  </si>
  <si>
    <t>Naives Bayes Email Classifycation as Spam or Not 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</si>
</sst>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9CE4A-BAAA-445B-8A91-6ECD79E2A20D}" name="Table142" displayName="Table142" ref="A3:E8" totalsRowShown="0" headerRowDxfId="6" dataDxfId="5">
  <autoFilter ref="A3:E8" xr:uid="{8629CE4A-BAAA-445B-8A91-6ECD79E2A20D}"/>
  <tableColumns count="5">
    <tableColumn id="1" xr3:uid="{153E32F8-997A-48E2-A6F1-C9E5A626E52A}" name="Email" dataDxfId="4"/>
    <tableColumn id="2" xr3:uid="{A258A0DB-D89C-4B89-BD65-07C77C64CF52}" name="Contains &quot;Free&quot;" dataDxfId="3"/>
    <tableColumn id="3" xr3:uid="{5B5FA6CE-F47F-4B9A-98AC-4FFD74330F8B}" name="Contains &quot;Money&quot;" dataDxfId="2"/>
    <tableColumn id="4" xr3:uid="{1C0DE1BF-5503-46B1-B6DB-2A8210DDC777}" name="Contains &quot;Meeting&quot;" dataDxfId="1"/>
    <tableColumn id="5" xr3:uid="{54C3BB4C-654F-4AF0-802C-29AD9592047A}" name="Label (Spam)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137C7B-FFEF-4FA7-874F-6790C48F392F}" name="Table14" displayName="Table14" ref="A3:E8" totalsRowShown="0" headerRowDxfId="13" dataDxfId="12">
  <autoFilter ref="A3:E8" xr:uid="{15137C7B-FFEF-4FA7-874F-6790C48F392F}"/>
  <tableColumns count="5">
    <tableColumn id="1" xr3:uid="{00E248A5-5DD9-47C4-8E06-0ADD4BAC4A4D}" name="Email" dataDxfId="11"/>
    <tableColumn id="2" xr3:uid="{01664FF5-EA26-49C5-AD02-328ADFDD5008}" name="Contains &quot;Free&quot;" dataDxfId="10"/>
    <tableColumn id="3" xr3:uid="{90751304-9AB3-47C4-874B-3260CF89027E}" name="Contains &quot;Money&quot;" dataDxfId="9"/>
    <tableColumn id="4" xr3:uid="{1B00DA18-13DC-4301-B332-32C1B81DAF47}" name="Contains &quot;Meeting&quot;" dataDxfId="8"/>
    <tableColumn id="5" xr3:uid="{1FC62211-B215-428D-902E-78878336003A}" name="Label (Spam)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2716-CAC2-4AF8-8098-E0E7F61B889F}">
  <dimension ref="A1:K35"/>
  <sheetViews>
    <sheetView tabSelected="1" workbookViewId="0">
      <selection activeCell="G20" sqref="G20"/>
    </sheetView>
  </sheetViews>
  <sheetFormatPr defaultRowHeight="15" x14ac:dyDescent="0.25"/>
  <cols>
    <col min="1" max="1" width="46.140625" customWidth="1"/>
    <col min="2" max="2" width="21.140625" customWidth="1"/>
    <col min="3" max="3" width="50.42578125" customWidth="1"/>
    <col min="4" max="4" width="17.85546875" customWidth="1"/>
    <col min="5" max="5" width="30.5703125" customWidth="1"/>
  </cols>
  <sheetData>
    <row r="1" spans="1:10" ht="26.25" x14ac:dyDescent="0.4">
      <c r="B1" s="1" t="s">
        <v>38</v>
      </c>
      <c r="C1" s="2"/>
      <c r="D1" s="2"/>
      <c r="E1" s="2"/>
    </row>
    <row r="3" spans="1:1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10" x14ac:dyDescent="0.25">
      <c r="A4" s="3" t="s">
        <v>6</v>
      </c>
      <c r="B4" s="3" t="s">
        <v>7</v>
      </c>
      <c r="C4" s="3" t="s">
        <v>7</v>
      </c>
      <c r="D4" s="3" t="s">
        <v>8</v>
      </c>
      <c r="E4" s="3">
        <v>1</v>
      </c>
    </row>
    <row r="5" spans="1:10" x14ac:dyDescent="0.25">
      <c r="A5" s="3" t="s">
        <v>9</v>
      </c>
      <c r="B5" s="3" t="s">
        <v>7</v>
      </c>
      <c r="C5" s="3" t="s">
        <v>8</v>
      </c>
      <c r="D5" s="3" t="s">
        <v>8</v>
      </c>
      <c r="E5" s="3">
        <v>1</v>
      </c>
    </row>
    <row r="6" spans="1:10" x14ac:dyDescent="0.25">
      <c r="A6" s="3" t="s">
        <v>10</v>
      </c>
      <c r="B6" s="3" t="s">
        <v>8</v>
      </c>
      <c r="C6" s="3" t="s">
        <v>7</v>
      </c>
      <c r="D6" s="3" t="s">
        <v>7</v>
      </c>
      <c r="E6" s="3">
        <v>0</v>
      </c>
    </row>
    <row r="7" spans="1:10" x14ac:dyDescent="0.25">
      <c r="A7" s="3" t="s">
        <v>11</v>
      </c>
      <c r="B7" s="3" t="s">
        <v>8</v>
      </c>
      <c r="C7" s="3" t="s">
        <v>8</v>
      </c>
      <c r="D7" s="3" t="s">
        <v>7</v>
      </c>
      <c r="E7" s="3">
        <v>0</v>
      </c>
    </row>
    <row r="8" spans="1:10" x14ac:dyDescent="0.25">
      <c r="A8" s="3" t="s">
        <v>12</v>
      </c>
      <c r="B8" s="3" t="s">
        <v>7</v>
      </c>
      <c r="C8" s="3" t="s">
        <v>7</v>
      </c>
      <c r="D8" s="3" t="s">
        <v>7</v>
      </c>
      <c r="E8" s="3">
        <v>1</v>
      </c>
    </row>
    <row r="11" spans="1:10" x14ac:dyDescent="0.25">
      <c r="A11" s="4" t="s">
        <v>13</v>
      </c>
      <c r="B11" s="4" t="s">
        <v>0</v>
      </c>
    </row>
    <row r="12" spans="1:10" x14ac:dyDescent="0.25">
      <c r="A12" s="4" t="s">
        <v>14</v>
      </c>
      <c r="B12" s="4" t="s">
        <v>15</v>
      </c>
      <c r="C12" s="5" t="s">
        <v>16</v>
      </c>
      <c r="D12" s="4" t="s">
        <v>17</v>
      </c>
      <c r="E12" s="5" t="s">
        <v>18</v>
      </c>
      <c r="F12" s="4">
        <f>COUNT(E4,E5,E8)</f>
        <v>3</v>
      </c>
      <c r="G12" s="5" t="s">
        <v>16</v>
      </c>
      <c r="H12" s="5">
        <f>COUNT(Table142[Label (Spam)])</f>
        <v>5</v>
      </c>
      <c r="I12" s="5" t="s">
        <v>18</v>
      </c>
      <c r="J12" s="6">
        <f xml:space="preserve"> F12 / H12</f>
        <v>0.6</v>
      </c>
    </row>
    <row r="13" spans="1:10" x14ac:dyDescent="0.25">
      <c r="A13" s="4" t="s">
        <v>19</v>
      </c>
      <c r="B13" s="4" t="s">
        <v>20</v>
      </c>
      <c r="C13" s="5" t="s">
        <v>16</v>
      </c>
      <c r="D13" s="4" t="s">
        <v>17</v>
      </c>
      <c r="E13" s="5" t="s">
        <v>18</v>
      </c>
      <c r="F13" s="4">
        <f>COUNT(E6,E7)</f>
        <v>2</v>
      </c>
      <c r="G13" s="5" t="s">
        <v>16</v>
      </c>
      <c r="H13" s="5">
        <f>COUNT(Table142[Label (Spam)])</f>
        <v>5</v>
      </c>
      <c r="I13" s="5" t="s">
        <v>18</v>
      </c>
      <c r="J13" s="6">
        <f xml:space="preserve">  F13 / H13</f>
        <v>0.4</v>
      </c>
    </row>
    <row r="15" spans="1:10" x14ac:dyDescent="0.25">
      <c r="A15" s="4" t="s">
        <v>21</v>
      </c>
      <c r="B15" s="3"/>
    </row>
    <row r="16" spans="1:10" x14ac:dyDescent="0.25">
      <c r="A16" s="4" t="s">
        <v>22</v>
      </c>
      <c r="B16" s="4" t="s">
        <v>0</v>
      </c>
    </row>
    <row r="17" spans="1:11" x14ac:dyDescent="0.25">
      <c r="A17" s="4" t="s">
        <v>23</v>
      </c>
      <c r="B17" s="5" t="s">
        <v>18</v>
      </c>
      <c r="C17" s="4">
        <f>COUNT(E4,E5)</f>
        <v>2</v>
      </c>
      <c r="D17" s="5" t="s">
        <v>16</v>
      </c>
      <c r="E17" s="4">
        <f>COUNT(E4,E5,E8)</f>
        <v>3</v>
      </c>
      <c r="F17" s="5" t="s">
        <v>18</v>
      </c>
      <c r="G17" s="6">
        <f xml:space="preserve"> C17 / E17</f>
        <v>0.66666666666666663</v>
      </c>
    </row>
    <row r="18" spans="1:11" x14ac:dyDescent="0.25">
      <c r="A18" s="4" t="s">
        <v>24</v>
      </c>
      <c r="B18" s="5" t="s">
        <v>18</v>
      </c>
      <c r="C18" s="4">
        <f>COUNT(E4,E8)</f>
        <v>2</v>
      </c>
      <c r="D18" s="5" t="s">
        <v>16</v>
      </c>
      <c r="E18" s="4">
        <f>COUNT(E4,E5,E8)</f>
        <v>3</v>
      </c>
      <c r="F18" s="5" t="s">
        <v>18</v>
      </c>
      <c r="G18" s="6">
        <f xml:space="preserve"> C18 / E18</f>
        <v>0.66666666666666663</v>
      </c>
    </row>
    <row r="19" spans="1:11" x14ac:dyDescent="0.25">
      <c r="A19" s="4" t="s">
        <v>25</v>
      </c>
      <c r="B19" s="5" t="s">
        <v>18</v>
      </c>
      <c r="C19" s="4">
        <f>COUNT(E8)</f>
        <v>1</v>
      </c>
      <c r="D19" s="5" t="s">
        <v>16</v>
      </c>
      <c r="E19" s="4">
        <f>COUNT(E4,E5,E8)</f>
        <v>3</v>
      </c>
      <c r="F19" s="5" t="s">
        <v>18</v>
      </c>
      <c r="G19" s="6">
        <f xml:space="preserve"> C19 / E19</f>
        <v>0.33333333333333331</v>
      </c>
    </row>
    <row r="21" spans="1:11" x14ac:dyDescent="0.25">
      <c r="A21" s="4" t="s">
        <v>26</v>
      </c>
    </row>
    <row r="22" spans="1:11" x14ac:dyDescent="0.25">
      <c r="A22" s="4" t="s">
        <v>22</v>
      </c>
      <c r="B22" s="4" t="s">
        <v>0</v>
      </c>
    </row>
    <row r="23" spans="1:11" x14ac:dyDescent="0.25">
      <c r="A23" s="4" t="s">
        <v>27</v>
      </c>
      <c r="B23" s="5" t="s">
        <v>18</v>
      </c>
      <c r="C23" s="4">
        <v>0</v>
      </c>
      <c r="D23" s="5" t="s">
        <v>16</v>
      </c>
      <c r="E23" s="4">
        <f>COUNT(E6:E7)</f>
        <v>2</v>
      </c>
      <c r="F23" s="5" t="s">
        <v>18</v>
      </c>
      <c r="G23" s="6">
        <f xml:space="preserve"> C23 / E23</f>
        <v>0</v>
      </c>
    </row>
    <row r="24" spans="1:11" x14ac:dyDescent="0.25">
      <c r="A24" s="4" t="s">
        <v>28</v>
      </c>
      <c r="B24" s="5" t="s">
        <v>18</v>
      </c>
      <c r="C24" s="4">
        <f>COUNT(A6:E6)</f>
        <v>1</v>
      </c>
      <c r="D24" s="5" t="s">
        <v>16</v>
      </c>
      <c r="E24" s="4">
        <f>COUNT(E6:E7)</f>
        <v>2</v>
      </c>
      <c r="F24" s="5" t="s">
        <v>18</v>
      </c>
      <c r="G24" s="6">
        <f xml:space="preserve"> C24 / E24</f>
        <v>0.5</v>
      </c>
    </row>
    <row r="25" spans="1:11" x14ac:dyDescent="0.25">
      <c r="A25" s="4" t="s">
        <v>29</v>
      </c>
      <c r="B25" s="5" t="s">
        <v>18</v>
      </c>
      <c r="C25" s="4">
        <f>COUNT(A6:E7)</f>
        <v>2</v>
      </c>
      <c r="D25" s="5" t="s">
        <v>16</v>
      </c>
      <c r="E25" s="4">
        <f>COUNT(E6:E7)</f>
        <v>2</v>
      </c>
      <c r="F25" s="5" t="s">
        <v>18</v>
      </c>
      <c r="G25" s="6">
        <f xml:space="preserve"> C25 / E25</f>
        <v>1</v>
      </c>
    </row>
    <row r="27" spans="1:11" x14ac:dyDescent="0.25">
      <c r="A27" s="4" t="s">
        <v>30</v>
      </c>
    </row>
    <row r="28" spans="1:11" x14ac:dyDescent="0.25">
      <c r="A28" s="4" t="s">
        <v>31</v>
      </c>
      <c r="B28" s="5" t="s">
        <v>18</v>
      </c>
      <c r="C28" s="4" t="s">
        <v>23</v>
      </c>
      <c r="D28" s="5" t="s">
        <v>32</v>
      </c>
      <c r="E28" s="4" t="s">
        <v>24</v>
      </c>
      <c r="F28" s="6">
        <f xml:space="preserve"> G17</f>
        <v>0.66666666666666663</v>
      </c>
      <c r="G28" s="5" t="s">
        <v>32</v>
      </c>
      <c r="H28" s="6">
        <f xml:space="preserve"> G18</f>
        <v>0.66666666666666663</v>
      </c>
      <c r="I28" s="5" t="s">
        <v>18</v>
      </c>
      <c r="J28" s="7">
        <f xml:space="preserve"> F28 * H28</f>
        <v>0.44444444444444442</v>
      </c>
    </row>
    <row r="29" spans="1:11" x14ac:dyDescent="0.25">
      <c r="A29" s="4" t="s">
        <v>33</v>
      </c>
      <c r="B29" s="5" t="s">
        <v>18</v>
      </c>
      <c r="C29" s="4" t="s">
        <v>27</v>
      </c>
      <c r="D29" s="5" t="s">
        <v>32</v>
      </c>
      <c r="E29" s="4" t="s">
        <v>28</v>
      </c>
      <c r="F29" s="6">
        <f xml:space="preserve"> G23</f>
        <v>0</v>
      </c>
      <c r="G29" s="5" t="s">
        <v>32</v>
      </c>
      <c r="H29" s="6">
        <f xml:space="preserve"> G24</f>
        <v>0.5</v>
      </c>
      <c r="I29" s="5" t="s">
        <v>18</v>
      </c>
      <c r="J29" s="6">
        <f xml:space="preserve"> F29 * H29</f>
        <v>0</v>
      </c>
    </row>
    <row r="31" spans="1:11" x14ac:dyDescent="0.25">
      <c r="A31" s="4" t="s">
        <v>34</v>
      </c>
    </row>
    <row r="32" spans="1:11" x14ac:dyDescent="0.25">
      <c r="A32" s="4" t="s">
        <v>35</v>
      </c>
      <c r="B32" s="5" t="s">
        <v>18</v>
      </c>
      <c r="C32" s="4" t="s">
        <v>31</v>
      </c>
      <c r="D32" s="5" t="s">
        <v>32</v>
      </c>
      <c r="E32" s="4" t="s">
        <v>14</v>
      </c>
      <c r="F32" s="5" t="s">
        <v>18</v>
      </c>
      <c r="G32" s="6">
        <f>J28</f>
        <v>0.44444444444444442</v>
      </c>
      <c r="H32" s="5" t="s">
        <v>32</v>
      </c>
      <c r="I32" s="6">
        <f>J12</f>
        <v>0.6</v>
      </c>
      <c r="J32" s="5" t="s">
        <v>18</v>
      </c>
      <c r="K32" s="7">
        <f>G32 * I32</f>
        <v>0.26666666666666666</v>
      </c>
    </row>
    <row r="33" spans="1:11" x14ac:dyDescent="0.25">
      <c r="A33" s="4" t="s">
        <v>36</v>
      </c>
      <c r="B33" s="5" t="s">
        <v>18</v>
      </c>
      <c r="C33" s="4" t="s">
        <v>33</v>
      </c>
      <c r="D33" s="5" t="s">
        <v>32</v>
      </c>
      <c r="E33" s="4" t="s">
        <v>19</v>
      </c>
      <c r="F33" s="5" t="s">
        <v>18</v>
      </c>
      <c r="G33" s="6">
        <f>J29</f>
        <v>0</v>
      </c>
      <c r="H33" s="5" t="s">
        <v>32</v>
      </c>
      <c r="I33" s="6">
        <f>J13</f>
        <v>0.4</v>
      </c>
      <c r="J33" s="5" t="s">
        <v>18</v>
      </c>
      <c r="K33" s="6">
        <f>G33 * I33</f>
        <v>0</v>
      </c>
    </row>
    <row r="35" spans="1:11" x14ac:dyDescent="0.25">
      <c r="A35" s="8" t="s">
        <v>37</v>
      </c>
      <c r="B35" s="5" t="s">
        <v>18</v>
      </c>
      <c r="C35" s="6" t="str">
        <f>IF(K32 &gt; K33, "Spam Detected", "Not Spam Detected")</f>
        <v>Spam Detected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5456-3C25-4340-BB00-5926B3324000}">
  <dimension ref="A1:K35"/>
  <sheetViews>
    <sheetView workbookViewId="0">
      <selection activeCell="J29" sqref="J29"/>
    </sheetView>
  </sheetViews>
  <sheetFormatPr defaultRowHeight="15" x14ac:dyDescent="0.25"/>
  <cols>
    <col min="1" max="1" width="48.7109375" customWidth="1"/>
    <col min="2" max="2" width="21" customWidth="1"/>
    <col min="3" max="3" width="46.5703125" customWidth="1"/>
    <col min="4" max="4" width="23.28515625" customWidth="1"/>
    <col min="5" max="5" width="27.85546875" customWidth="1"/>
  </cols>
  <sheetData>
    <row r="1" spans="1:10" ht="26.25" x14ac:dyDescent="0.4">
      <c r="B1" s="1" t="s">
        <v>38</v>
      </c>
      <c r="C1" s="2"/>
      <c r="D1" s="2"/>
      <c r="E1" s="2"/>
    </row>
    <row r="3" spans="1:1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10" x14ac:dyDescent="0.25">
      <c r="A4" s="3" t="s">
        <v>6</v>
      </c>
      <c r="B4" s="3" t="s">
        <v>7</v>
      </c>
      <c r="C4" s="3" t="s">
        <v>7</v>
      </c>
      <c r="D4" s="3" t="s">
        <v>8</v>
      </c>
      <c r="E4" s="3">
        <v>1</v>
      </c>
    </row>
    <row r="5" spans="1:10" x14ac:dyDescent="0.25">
      <c r="A5" s="3" t="s">
        <v>9</v>
      </c>
      <c r="B5" s="3" t="s">
        <v>7</v>
      </c>
      <c r="C5" s="3" t="s">
        <v>8</v>
      </c>
      <c r="D5" s="3" t="s">
        <v>8</v>
      </c>
      <c r="E5" s="3">
        <v>1</v>
      </c>
    </row>
    <row r="6" spans="1:10" x14ac:dyDescent="0.25">
      <c r="A6" s="3" t="s">
        <v>10</v>
      </c>
      <c r="B6" s="3" t="s">
        <v>8</v>
      </c>
      <c r="C6" s="3" t="s">
        <v>7</v>
      </c>
      <c r="D6" s="3" t="s">
        <v>7</v>
      </c>
      <c r="E6" s="3">
        <v>0</v>
      </c>
    </row>
    <row r="7" spans="1:10" x14ac:dyDescent="0.25">
      <c r="A7" s="3" t="s">
        <v>11</v>
      </c>
      <c r="B7" s="3" t="s">
        <v>8</v>
      </c>
      <c r="C7" s="3" t="s">
        <v>8</v>
      </c>
      <c r="D7" s="3" t="s">
        <v>7</v>
      </c>
      <c r="E7" s="3">
        <v>0</v>
      </c>
    </row>
    <row r="8" spans="1:10" x14ac:dyDescent="0.25">
      <c r="A8" s="3" t="s">
        <v>12</v>
      </c>
      <c r="B8" s="3" t="s">
        <v>7</v>
      </c>
      <c r="C8" s="3" t="s">
        <v>7</v>
      </c>
      <c r="D8" s="3" t="s">
        <v>7</v>
      </c>
      <c r="E8" s="3">
        <v>1</v>
      </c>
    </row>
    <row r="11" spans="1:10" x14ac:dyDescent="0.25">
      <c r="A11" s="4" t="s">
        <v>13</v>
      </c>
      <c r="B11" s="4" t="s">
        <v>0</v>
      </c>
    </row>
    <row r="12" spans="1:10" x14ac:dyDescent="0.25">
      <c r="A12" s="4" t="s">
        <v>14</v>
      </c>
      <c r="B12" s="4" t="s">
        <v>15</v>
      </c>
      <c r="C12" s="5" t="s">
        <v>16</v>
      </c>
      <c r="D12" s="4" t="s">
        <v>17</v>
      </c>
      <c r="E12" s="5" t="s">
        <v>18</v>
      </c>
      <c r="F12" s="4">
        <v>3</v>
      </c>
      <c r="G12" s="5" t="s">
        <v>16</v>
      </c>
      <c r="H12" s="5">
        <v>5</v>
      </c>
      <c r="I12" s="5" t="s">
        <v>18</v>
      </c>
      <c r="J12" s="6">
        <f xml:space="preserve"> F12 / H12</f>
        <v>0.6</v>
      </c>
    </row>
    <row r="13" spans="1:10" x14ac:dyDescent="0.25">
      <c r="A13" s="4" t="s">
        <v>19</v>
      </c>
      <c r="B13" s="4" t="s">
        <v>20</v>
      </c>
      <c r="C13" s="5" t="s">
        <v>16</v>
      </c>
      <c r="D13" s="4" t="s">
        <v>17</v>
      </c>
      <c r="E13" s="5" t="s">
        <v>18</v>
      </c>
      <c r="F13" s="4">
        <v>2</v>
      </c>
      <c r="G13" s="5" t="s">
        <v>16</v>
      </c>
      <c r="H13" s="5">
        <v>5</v>
      </c>
      <c r="I13" s="5" t="s">
        <v>18</v>
      </c>
      <c r="J13" s="6">
        <f xml:space="preserve">  F13 / H13</f>
        <v>0.4</v>
      </c>
    </row>
    <row r="15" spans="1:10" x14ac:dyDescent="0.25">
      <c r="A15" s="4" t="s">
        <v>21</v>
      </c>
      <c r="B15" s="3"/>
    </row>
    <row r="16" spans="1:10" x14ac:dyDescent="0.25">
      <c r="A16" s="4" t="s">
        <v>22</v>
      </c>
      <c r="B16" s="4" t="s">
        <v>0</v>
      </c>
    </row>
    <row r="17" spans="1:11" x14ac:dyDescent="0.25">
      <c r="A17" s="4" t="s">
        <v>23</v>
      </c>
      <c r="B17" s="5" t="s">
        <v>18</v>
      </c>
      <c r="C17" s="4">
        <v>2</v>
      </c>
      <c r="D17" s="5" t="s">
        <v>16</v>
      </c>
      <c r="E17" s="4">
        <v>3</v>
      </c>
      <c r="F17" s="5" t="s">
        <v>18</v>
      </c>
      <c r="G17" s="6">
        <f xml:space="preserve"> C17 / E17</f>
        <v>0.66666666666666663</v>
      </c>
    </row>
    <row r="18" spans="1:11" x14ac:dyDescent="0.25">
      <c r="A18" s="4" t="s">
        <v>24</v>
      </c>
      <c r="B18" s="5" t="s">
        <v>18</v>
      </c>
      <c r="C18" s="4">
        <v>2</v>
      </c>
      <c r="D18" s="5" t="s">
        <v>16</v>
      </c>
      <c r="E18" s="4">
        <v>3</v>
      </c>
      <c r="F18" s="5" t="s">
        <v>18</v>
      </c>
      <c r="G18" s="6">
        <f xml:space="preserve"> C18 / E18</f>
        <v>0.66666666666666663</v>
      </c>
    </row>
    <row r="19" spans="1:11" x14ac:dyDescent="0.25">
      <c r="A19" s="4" t="s">
        <v>25</v>
      </c>
      <c r="B19" s="5" t="s">
        <v>18</v>
      </c>
      <c r="C19" s="4">
        <v>1</v>
      </c>
      <c r="D19" s="5" t="s">
        <v>16</v>
      </c>
      <c r="E19" s="4">
        <v>3</v>
      </c>
      <c r="F19" s="5" t="s">
        <v>18</v>
      </c>
      <c r="G19" s="6">
        <f xml:space="preserve"> C19 / E19</f>
        <v>0.33333333333333331</v>
      </c>
    </row>
    <row r="21" spans="1:11" x14ac:dyDescent="0.25">
      <c r="A21" s="4" t="s">
        <v>26</v>
      </c>
    </row>
    <row r="22" spans="1:11" x14ac:dyDescent="0.25">
      <c r="A22" s="4" t="s">
        <v>22</v>
      </c>
      <c r="B22" s="4" t="s">
        <v>0</v>
      </c>
    </row>
    <row r="23" spans="1:11" x14ac:dyDescent="0.25">
      <c r="A23" s="4" t="s">
        <v>27</v>
      </c>
      <c r="B23" s="5" t="s">
        <v>18</v>
      </c>
      <c r="C23" s="4">
        <v>0</v>
      </c>
      <c r="D23" s="5" t="s">
        <v>16</v>
      </c>
      <c r="E23" s="4">
        <v>2</v>
      </c>
      <c r="F23" s="5" t="s">
        <v>18</v>
      </c>
      <c r="G23" s="6">
        <f xml:space="preserve"> C23 / E23</f>
        <v>0</v>
      </c>
    </row>
    <row r="24" spans="1:11" x14ac:dyDescent="0.25">
      <c r="A24" s="4" t="s">
        <v>28</v>
      </c>
      <c r="B24" s="5" t="s">
        <v>18</v>
      </c>
      <c r="C24" s="4">
        <v>1</v>
      </c>
      <c r="D24" s="5" t="s">
        <v>16</v>
      </c>
      <c r="E24" s="4">
        <v>2</v>
      </c>
      <c r="F24" s="5" t="s">
        <v>18</v>
      </c>
      <c r="G24" s="6">
        <f xml:space="preserve"> C24 / E24</f>
        <v>0.5</v>
      </c>
    </row>
    <row r="25" spans="1:11" x14ac:dyDescent="0.25">
      <c r="A25" s="4" t="s">
        <v>29</v>
      </c>
      <c r="B25" s="5" t="s">
        <v>18</v>
      </c>
      <c r="C25" s="4">
        <v>1</v>
      </c>
      <c r="D25" s="5" t="s">
        <v>16</v>
      </c>
      <c r="E25" s="4">
        <v>2</v>
      </c>
      <c r="F25" s="5" t="s">
        <v>18</v>
      </c>
      <c r="G25" s="6">
        <f xml:space="preserve"> C25 / E25</f>
        <v>0.5</v>
      </c>
    </row>
    <row r="27" spans="1:11" x14ac:dyDescent="0.25">
      <c r="A27" s="4" t="s">
        <v>30</v>
      </c>
    </row>
    <row r="28" spans="1:11" x14ac:dyDescent="0.25">
      <c r="A28" s="4" t="s">
        <v>31</v>
      </c>
      <c r="B28" s="5" t="s">
        <v>18</v>
      </c>
      <c r="C28" s="4" t="s">
        <v>23</v>
      </c>
      <c r="D28" s="5" t="s">
        <v>32</v>
      </c>
      <c r="E28" s="4" t="s">
        <v>24</v>
      </c>
      <c r="F28" s="6">
        <f xml:space="preserve"> G17</f>
        <v>0.66666666666666663</v>
      </c>
      <c r="G28" s="5" t="s">
        <v>32</v>
      </c>
      <c r="H28" s="6">
        <f xml:space="preserve"> G18</f>
        <v>0.66666666666666663</v>
      </c>
      <c r="I28" s="5" t="s">
        <v>18</v>
      </c>
      <c r="J28" s="7">
        <f xml:space="preserve"> F28 * H28</f>
        <v>0.44444444444444442</v>
      </c>
    </row>
    <row r="29" spans="1:11" x14ac:dyDescent="0.25">
      <c r="A29" s="4" t="s">
        <v>33</v>
      </c>
      <c r="B29" s="5" t="s">
        <v>18</v>
      </c>
      <c r="C29" s="4" t="s">
        <v>27</v>
      </c>
      <c r="D29" s="5" t="s">
        <v>32</v>
      </c>
      <c r="E29" s="4" t="s">
        <v>28</v>
      </c>
      <c r="F29" s="6">
        <f xml:space="preserve"> G23</f>
        <v>0</v>
      </c>
      <c r="G29" s="5" t="s">
        <v>32</v>
      </c>
      <c r="H29" s="6">
        <f xml:space="preserve"> G24</f>
        <v>0.5</v>
      </c>
      <c r="I29" s="5" t="s">
        <v>18</v>
      </c>
      <c r="J29" s="6">
        <f xml:space="preserve"> F29 * H29</f>
        <v>0</v>
      </c>
    </row>
    <row r="31" spans="1:11" x14ac:dyDescent="0.25">
      <c r="A31" s="4" t="s">
        <v>34</v>
      </c>
    </row>
    <row r="32" spans="1:11" x14ac:dyDescent="0.25">
      <c r="A32" s="4" t="s">
        <v>35</v>
      </c>
      <c r="B32" s="5" t="s">
        <v>18</v>
      </c>
      <c r="C32" s="4" t="s">
        <v>31</v>
      </c>
      <c r="D32" s="5" t="s">
        <v>32</v>
      </c>
      <c r="E32" s="4" t="s">
        <v>14</v>
      </c>
      <c r="F32" s="5" t="s">
        <v>18</v>
      </c>
      <c r="G32" s="6">
        <f>J28</f>
        <v>0.44444444444444442</v>
      </c>
      <c r="H32" s="5" t="s">
        <v>32</v>
      </c>
      <c r="I32" s="6">
        <f>J12</f>
        <v>0.6</v>
      </c>
      <c r="J32" s="5" t="s">
        <v>18</v>
      </c>
      <c r="K32" s="7">
        <f>G32 * I32</f>
        <v>0.26666666666666666</v>
      </c>
    </row>
    <row r="33" spans="1:11" x14ac:dyDescent="0.25">
      <c r="A33" s="4" t="s">
        <v>36</v>
      </c>
      <c r="B33" s="5" t="s">
        <v>18</v>
      </c>
      <c r="C33" s="4" t="s">
        <v>33</v>
      </c>
      <c r="D33" s="5" t="s">
        <v>32</v>
      </c>
      <c r="E33" s="4" t="s">
        <v>19</v>
      </c>
      <c r="F33" s="5" t="s">
        <v>18</v>
      </c>
      <c r="G33" s="6">
        <f>J29</f>
        <v>0</v>
      </c>
      <c r="H33" s="5" t="s">
        <v>32</v>
      </c>
      <c r="I33" s="6">
        <f>J13</f>
        <v>0.4</v>
      </c>
      <c r="J33" s="5" t="s">
        <v>18</v>
      </c>
      <c r="K33" s="6">
        <f>G33 * I33</f>
        <v>0</v>
      </c>
    </row>
    <row r="35" spans="1:11" x14ac:dyDescent="0.25">
      <c r="A35" s="8" t="s">
        <v>37</v>
      </c>
      <c r="B35" s="5" t="s">
        <v>18</v>
      </c>
      <c r="C35" s="6" t="str">
        <f>IF(K32 &gt; K33, "Spam Detected", "Not Spam Detected")</f>
        <v>Spam Detected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True</vt:lpstr>
      <vt:lpstr>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2024-10-23T01:10:06Z</dcterms:created>
  <dcterms:modified xsi:type="dcterms:W3CDTF">2024-10-25T11:43:20Z</dcterms:modified>
</cp:coreProperties>
</file>